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14940" windowHeight="7830" tabRatio="73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36" i="9"/>
  <c r="BE35" i="9"/>
  <c r="C35" i="9"/>
  <c r="CO34" i="9"/>
  <c r="CO35" i="9" s="1"/>
  <c r="BW34" i="9"/>
  <c r="BW35" i="9" s="1"/>
  <c r="BW36" i="9" s="1"/>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<sst xmlns="http://schemas.openxmlformats.org/spreadsheetml/2006/main" count="1041" uniqueCount="566">
  <si>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</si>
  <si>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</si>
  <si>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</si>
  <si>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</si>
  <si>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</si>
  <si>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</si>
  <si>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</si>
  <si>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</si>
  <si>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</si>
  <si>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</si>
  <si>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</si>
  <si>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</si>
  <si>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</si>
  <si>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</si>
  <si>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</si>
  <si>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</si>
  <si>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</si>
  <si>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</si>
  <si>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</si>
  <si>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</si>
  <si>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</si>
  <si>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</si>
  <si>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</si>
  <si>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</si>
  <si>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</si>
  <si>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</si>
  <si>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</si>
  <si>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</si>
  <si>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</si>
  <si>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</si>
  <si>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</si>
  <si>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</si>
  <si>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</si>
  <si>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</si>
  <si>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</si>
  <si>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</si>
  <si>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</si>
  <si>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</si>
  <si>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</si>
  <si>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</si>
  <si>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</si>
  <si>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</si>
  <si>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</si>
  <si>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</si>
  <si>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</si>
  <si>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</si>
  <si>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</si>
  <si>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</si>
  <si>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</si>
  <si>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</si>
  <si>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</si>
  <si>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</si>
  <si>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</si>
  <si>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</si>
  <si>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</si>
  <si>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</si>
  <si>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</si>
  <si>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</si>
  <si>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</si>
  <si>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</si>
  <si>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</si>
  <si>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</si>
  <si>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</si>
  <si>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</si>
  <si>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</si>
  <si>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</si>
  <si>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</si>
  <si>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</si>
  <si>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</si>
  <si>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</si>
  <si>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</si>
  <si>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</si>
  <si>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</si>
  <si>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</si>
  <si>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</si>
  <si>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</si>
  <si>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</si>
  <si>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</si>
  <si>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</si>
  <si>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</si>
  <si>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</si>
  <si>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時津町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</si>
  <si>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</si>
  <si>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</si>
  <si>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</si>
  <si>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</si>
  <si>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</si>
  <si>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</si>
  <si>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</si>
  <si>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</si>
  <si>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</si>
  <si>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</si>
  <si>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</si>
  <si>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</si>
  <si>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</si>
  <si>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</si>
  <si>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</si>
  <si>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</si>
  <si>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</si>
  <si>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</si>
  <si>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</si>
  <si>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</si>
  <si>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</si>
  <si>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</si>
  <si>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</si>
  <si>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</si>
  <si>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</si>
  <si>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</si>
  <si>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</si>
  <si>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</si>
  <si>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</si>
  <si>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</si>
  <si>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</si>
  <si>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</si>
  <si>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</si>
  <si>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</si>
  <si>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</si>
  <si>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</si>
  <si>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</si>
  <si>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</si>
  <si>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</si>
  <si>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</si>
  <si>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</si>
  <si>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</si>
  <si>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</si>
  <si>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</si>
  <si>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</si>
  <si>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</si>
  <si>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</si>
  <si>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</si>
  <si>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</si>
  <si>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</si>
  <si>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</si>
  <si>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</si>
  <si>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</si>
  <si>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</si>
  <si>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</si>
  <si>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</si>
  <si>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</si>
  <si>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</si>
  <si>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</si>
  <si>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</si>
  <si>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</si>
  <si>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</si>
  <si>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</si>
  <si>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</si>
  <si>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</si>
  <si>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</si>
  <si>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</si>
  <si>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</si>
  <si>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</si>
  <si>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</si>
  <si>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</si>
  <si>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</si>
  <si>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</si>
  <si>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</si>
  <si>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</si>
  <si>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</si>
  <si>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</si>
  <si>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</si>
  <si>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</si>
  <si>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</si>
  <si>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</si>
  <si>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</si>
  <si>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</si>
  <si>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</si>
  <si>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</si>
  <si>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</si>
  <si>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</si>
  <si>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</si>
  <si>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</si>
  <si>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</si>
  <si>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</si>
  <si>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</si>
  <si>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</si>
  <si>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</si>
  <si>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</si>
  <si>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</si>
  <si>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</si>
  <si>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</si>
  <si>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</si>
  <si>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</si>
  <si>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</si>
  <si>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</si>
  <si>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</si>
  <si>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</si>
  <si>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</si>
  <si>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</si>
  <si>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</si>
  <si>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</si>
  <si>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</si>
  <si>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</si>
  <si>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長崎県時津町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</si>
  <si>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</si>
  <si>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</si>
  <si>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</si>
  <si>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</si>
  <si>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</si>
  <si>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</si>
  <si>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</si>
  <si>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</si>
  <si>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</si>
  <si>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</si>
  <si>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</si>
  <si>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</si>
  <si>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</si>
  <si>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</si>
  <si>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</si>
  <si>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</si>
  <si>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</si>
  <si>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</si>
  <si>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</si>
  <si>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</si>
  <si>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</si>
  <si>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</si>
  <si>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</si>
  <si>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</si>
  <si>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</si>
  <si>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</si>
  <si>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</si>
  <si>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</si>
  <si>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</si>
  <si>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</si>
  <si>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</si>
  <si>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</si>
  <si>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</si>
  <si>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</si>
  <si>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</si>
  <si>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</si>
  <si>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</si>
  <si>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</si>
  <si>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</si>
  <si>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</si>
  <si>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</si>
  <si>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</si>
  <si>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</si>
  <si>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</si>
  <si>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</si>
  <si>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</si>
  <si>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</si>
  <si>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</si>
  <si>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</si>
  <si>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</si>
  <si>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</si>
  <si>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</si>
  <si>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</si>
  <si>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</si>
  <si>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</si>
  <si>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</si>
  <si>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</si>
  <si>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</si>
  <si>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</si>
  <si>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</si>
  <si>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</si>
  <si>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</si>
  <si>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</si>
  <si>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</si>
  <si>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</si>
  <si>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</si>
  <si>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</si>
  <si>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</si>
  <si>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</si>
  <si>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</si>
  <si>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</si>
  <si>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</si>
  <si>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</si>
  <si>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</si>
  <si>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</si>
  <si>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</si>
  <si>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</si>
  <si>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</si>
  <si>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</si>
  <si>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</si>
  <si>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</si>
  <si>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</si>
  <si>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</si>
  <si>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</si>
  <si>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</si>
  <si>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</si>
  <si>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</si>
  <si>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</si>
  <si>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</si>
  <si>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</si>
  <si>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</si>
  <si>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</si>
  <si>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</si>
  <si>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</si>
  <si>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</si>
  <si>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</si>
  <si>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</si>
  <si>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</si>
  <si>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</si>
  <si>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</si>
  <si>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</si>
  <si>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</si>
  <si>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</si>
  <si>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</si>
  <si>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</si>
  <si>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</si>
  <si>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</si>
  <si>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</si>
  <si>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</si>
  <si>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</si>
  <si>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</si>
  <si>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</si>
  <si>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</si>
  <si>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</si>
  <si>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</si>
  <si>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</si>
  <si>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</si>
  <si>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</si>
  <si>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</si>
  <si>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</si>
  <si>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</si>
  <si>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</si>
  <si>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</si>
  <si>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</si>
  <si>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</si>
  <si>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</si>
  <si>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</si>
  <si>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</si>
  <si>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</si>
  <si>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</si>
  <si>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</si>
  <si>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</si>
  <si>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</si>
  <si>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</si>
  <si>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</si>
  <si>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</si>
  <si>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</si>
  <si>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</si>
  <si>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</si>
  <si>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</si>
  <si>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</si>
  <si>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</si>
  <si>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</si>
  <si>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</si>
  <si>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</si>
  <si>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</si>
  <si>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</si>
  <si>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長崎県時津町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</si>
  <si>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</si>
  <si>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</si>
  <si>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</si>
  <si>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</si>
  <si>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</si>
  <si>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</si>
  <si>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</si>
  <si>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</si>
  <si>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</si>
  <si>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</si>
  <si>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</si>
  <si>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</si>
  <si>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</si>
  <si>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</si>
  <si>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</si>
  <si>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</si>
  <si>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</si>
  <si>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</si>
  <si>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</si>
  <si>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</si>
  <si>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</si>
  <si>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</si>
  <si>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</si>
  <si>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</si>
  <si>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</si>
  <si>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</si>
  <si>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</si>
  <si>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</si>
  <si>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</si>
  <si>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</si>
  <si>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</si>
  <si>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</si>
  <si>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</si>
  <si>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</si>
  <si>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</si>
  <si>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</si>
  <si>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</si>
  <si>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</si>
  <si>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</si>
  <si>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</si>
  <si>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</si>
  <si>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</si>
  <si>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</si>
  <si>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</si>
  <si>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</si>
  <si>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</si>
  <si>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</si>
  <si>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</si>
  <si>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</si>
  <si>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</si>
  <si>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</si>
  <si>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</si>
  <si>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</si>
  <si>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</si>
  <si>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</si>
  <si>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</si>
  <si>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</si>
  <si>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</si>
  <si>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</si>
  <si>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</si>
  <si>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</si>
  <si>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</si>
  <si>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</si>
  <si>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</si>
  <si>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</si>
  <si>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</si>
  <si>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</si>
  <si>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</si>
  <si>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</si>
  <si>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</si>
  <si>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</si>
  <si>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</si>
  <si>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</si>
  <si>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</si>
  <si>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</si>
  <si>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</si>
  <si>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</si>
  <si>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</si>
  <si>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</si>
  <si>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</si>
  <si>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</si>
  <si>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</si>
  <si>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</si>
  <si>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</si>
  <si>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</si>
  <si>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</si>
  <si>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</si>
  <si>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</si>
  <si>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</si>
  <si>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</si>
  <si>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</si>
  <si>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</si>
  <si>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</si>
  <si>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</si>
  <si>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</si>
  <si>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</si>
  <si>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</si>
  <si>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</si>
  <si>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</si>
  <si>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</si>
  <si>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</si>
  <si>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</si>
  <si>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</si>
  <si>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</si>
  <si>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浄化槽整備事業特別会計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</si>
  <si>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</si>
  <si>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</si>
  <si>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</si>
  <si>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介護保険特別会計（介護サービス事業勘定）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</si>
  <si>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</si>
  <si>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</si>
  <si>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</si>
  <si>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</si>
  <si>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</si>
  <si>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</si>
  <si>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</si>
  <si>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</si>
  <si>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</si>
  <si>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</si>
  <si>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</si>
  <si>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</si>
  <si>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</si>
  <si>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</si>
  <si>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</si>
  <si>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</si>
  <si>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</si>
  <si>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</si>
  <si>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</si>
  <si>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</si>
  <si>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</si>
  <si>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</si>
  <si>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</si>
  <si>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</si>
  <si>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</si>
  <si>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</si>
  <si>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</si>
  <si>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</si>
  <si>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</si>
  <si>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</si>
  <si>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</si>
  <si>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</si>
  <si>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</si>
  <si>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</si>
  <si>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</si>
  <si>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</si>
  <si>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</si>
  <si>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</si>
  <si>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</si>
  <si>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</si>
  <si>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</si>
  <si>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</si>
  <si>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</si>
  <si>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</si>
  <si>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</si>
  <si>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</si>
  <si>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</si>
  <si>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</si>
  <si>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</si>
  <si>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</si>
  <si>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</si>
  <si>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</si>
  <si>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</si>
  <si>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</si>
  <si>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</si>
  <si>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</si>
  <si>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</si>
  <si>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</si>
  <si>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</si>
  <si>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</si>
  <si>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</si>
  <si>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</si>
  <si>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</si>
  <si>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</si>
  <si>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</si>
  <si>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</si>
  <si>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</si>
  <si>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</si>
  <si>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</si>
  <si>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</si>
  <si>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</si>
  <si>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</si>
  <si>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</si>
  <si>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</si>
  <si>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</si>
  <si>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</si>
  <si>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</si>
  <si>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</si>
  <si>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</si>
  <si>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</si>
  <si>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</si>
  <si>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0.61</t>
  </si>
  <si>
    <t>▲ 0.66</t>
  </si>
  <si>
    <t>▲ 0.44</t>
  </si>
  <si>
    <t>国民健康保険特別会計</t>
  </si>
  <si>
    <t>▲ 0.70</t>
  </si>
  <si>
    <t>水道事業会計</t>
  </si>
  <si>
    <t>下水道事業会計</t>
  </si>
  <si>
    <t>一般会計</t>
  </si>
  <si>
    <t>介護保険特別会計（保険事業勘定）</t>
  </si>
  <si>
    <t>後期高齢者医療特別会計</t>
  </si>
  <si>
    <t>浄化槽整備事業特別会計</t>
  </si>
  <si>
    <t>介護保険特別会計（介護サービス事業勘定）</t>
  </si>
  <si>
    <t>その他会計（赤字）</t>
  </si>
  <si>
    <t>その他会計（黒字）</t>
  </si>
  <si>
    <t>長崎県市町村総合事務組合</t>
  </si>
  <si>
    <t>長崎県後期高齢者医療広域連合</t>
  </si>
  <si>
    <t>長与・時津環境施設組合</t>
  </si>
  <si>
    <t>西彼中央土地開発公社</t>
  </si>
  <si>
    <t>○</t>
  </si>
  <si>
    <t>長崎県林業公社</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</si>
  <si>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</si>
  <si>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</si>
  <si>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</si>
  <si>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</si>
  <si>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</si>
  <si>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</si>
  <si>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</si>
  <si>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</si>
  <si>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</si>
  <si>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</si>
  <si>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</si>
  <si>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</si>
  <si>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</si>
  <si>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</si>
  <si>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グラフ上の最低値をさらに下回っているため、本町の財政は健全である。</t>
    <rPh sb="4" eb="5">
      <t>ジョウ</t>
    </rPh>
    <rPh sb="6" eb="9">
      <t>サイテイチ</t>
    </rPh>
    <rPh sb="13" eb="15">
      <t>シタマワ</t>
    </rPh>
    <rPh sb="22" eb="24">
      <t>ホンチョウ</t>
    </rPh>
    <rPh sb="25" eb="27">
      <t>ザイセイ</t>
    </rPh>
    <rPh sb="28" eb="30">
      <t>ケンゼン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</si>
</sst>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29821</c:v>
                </c:pt>
                <c:pt idx="1">
                  <c:v>37183</c:v>
                </c:pt>
                <c:pt idx="2">
                  <c:v>53631</c:v>
                </c:pt>
                <c:pt idx="3">
                  <c:v>51135</c:v>
                </c:pt>
                <c:pt idx="4">
                  <c:v>50813</c:v>
                </c:pt>
              </c:numCache>
            </c:numRef>
          </c:val>
          <c:smooth val="0"/>
        </c:ser>
        <c:dLbls>
          <c:showLegendKey val="0"/>
          <c:showVal val="0"/>
          <c:showCatName val="0"/>
          <c:showSerName val="0"/>
          <c:showPercent val="0"/>
          <c:showBubbleSize val="0"/>
        </c:dLbls>
        <c:marker val="1"/>
        <c:smooth val="0"/>
        <c:axId val="102632448"/>
        <c:axId val="102638720"/>
      </c:lineChart>
      <c:catAx>
        <c:axId val="102632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38720"/>
        <c:crosses val="autoZero"/>
        <c:auto val="1"/>
        <c:lblAlgn val="ctr"/>
        <c:lblOffset val="100"/>
        <c:tickLblSkip val="1"/>
        <c:tickMarkSkip val="1"/>
        <c:noMultiLvlLbl val="0"/>
      </c:catAx>
      <c:valAx>
        <c:axId val="1026387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3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6.28</c:v>
                </c:pt>
                <c:pt idx="1">
                  <c:v>5.65</c:v>
                </c:pt>
                <c:pt idx="2">
                  <c:v>6.37</c:v>
                </c:pt>
                <c:pt idx="3">
                  <c:v>6.54</c:v>
                </c:pt>
                <c:pt idx="4">
                  <c:v>6.14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6.87</c:v>
                </c:pt>
                <c:pt idx="1">
                  <c:v>7.62</c:v>
                </c:pt>
                <c:pt idx="2">
                  <c:v>8.27</c:v>
                </c:pt>
                <c:pt idx="3">
                  <c:v>9.02</c:v>
                </c:pt>
                <c:pt idx="4">
                  <c:v>9.9</c:v>
                </c:pt>
              </c:numCache>
            </c:numRef>
          </c:val>
        </c:ser>
        <c:dLbls>
          <c:showLegendKey val="0"/>
          <c:showVal val="0"/>
          <c:showCatName val="0"/>
          <c:showSerName val="0"/>
          <c:showPercent val="0"/>
          <c:showBubbleSize val="0"/>
        </c:dLbls>
        <c:gapWidth val="250"/>
        <c:overlap val="100"/>
        <c:axId val="2509440"/>
        <c:axId val="252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-0.61</c:v>
                </c:pt>
                <c:pt idx="1">
                  <c:v>-0.66</c:v>
                </c:pt>
                <c:pt idx="2">
                  <c:v>0.75</c:v>
                </c:pt>
                <c:pt idx="3">
                  <c:v>0.87</c:v>
                </c:pt>
                <c:pt idx="4">
                  <c:v>-0.44</c:v>
                </c:pt>
              </c:numCache>
            </c:numRef>
          </c:val>
          <c:smooth val="0"/>
        </c:ser>
        <c:dLbls>
          <c:showLegendKey val="0"/>
          <c:showVal val="0"/>
          <c:showCatName val="0"/>
          <c:showSerName val="0"/>
          <c:showPercent val="0"/>
          <c:showBubbleSize val="0"/>
        </c:dLbls>
        <c:marker val="1"/>
        <c:smooth val="0"/>
        <c:axId val="2509440"/>
        <c:axId val="2523904"/>
      </c:lineChart>
      <c:catAx>
        <c:axId val="250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23904"/>
        <c:crosses val="autoZero"/>
        <c:auto val="1"/>
        <c:lblAlgn val="ctr"/>
        <c:lblOffset val="100"/>
        <c:tickLblSkip val="1"/>
        <c:tickMarkSkip val="1"/>
        <c:noMultiLvlLbl val="0"/>
      </c:catAx>
      <c:valAx>
        <c:axId val="252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0.02</c:v>
                </c:pt>
                <c:pt idx="4">
                  <c:v>#N/A</c:v>
                </c:pt>
                <c:pt idx="5">
                  <c:v>0.04</c:v>
                </c:pt>
                <c:pt idx="6">
                  <c:v>#N/A</c:v>
                </c:pt>
                <c:pt idx="7">
                  <c:v>0.02</c:v>
                </c:pt>
                <c:pt idx="8">
                  <c:v>#N/A</c:v>
                </c:pt>
                <c:pt idx="9">
                  <c:v>0.01</c:v>
                </c:pt>
              </c:numCache>
            </c:numRef>
          </c:val>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0.02</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0.11</c:v>
                </c:pt>
                <c:pt idx="4">
                  <c:v>#N/A</c:v>
                </c:pt>
                <c:pt idx="5">
                  <c:v>0.09</c:v>
                </c:pt>
                <c:pt idx="6">
                  <c:v>#N/A</c:v>
                </c:pt>
                <c:pt idx="7">
                  <c:v>0.04</c:v>
                </c:pt>
                <c:pt idx="8">
                  <c:v>#N/A</c:v>
                </c:pt>
                <c:pt idx="9">
                  <c:v>0.04</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c:v>
                </c:pt>
                <c:pt idx="2">
                  <c:v>#N/A</c:v>
                </c:pt>
                <c:pt idx="3">
                  <c:v>1.1499999999999999</c:v>
                </c:pt>
                <c:pt idx="4">
                  <c:v>#N/A</c:v>
                </c:pt>
                <c:pt idx="5">
                  <c:v>0.9</c:v>
                </c:pt>
                <c:pt idx="6">
                  <c:v>#N/A</c:v>
                </c:pt>
                <c:pt idx="7">
                  <c:v>1</c:v>
                </c:pt>
                <c:pt idx="8">
                  <c:v>#N/A</c:v>
                </c:pt>
                <c:pt idx="9">
                  <c:v>1.66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6.27</c:v>
                </c:pt>
                <c:pt idx="2">
                  <c:v>#N/A</c:v>
                </c:pt>
                <c:pt idx="3">
                  <c:v>5.65</c:v>
                </c:pt>
                <c:pt idx="4">
                  <c:v>#N/A</c:v>
                </c:pt>
                <c:pt idx="5">
                  <c:v>6.36</c:v>
                </c:pt>
                <c:pt idx="6">
                  <c:v>#N/A</c:v>
                </c:pt>
                <c:pt idx="7">
                  <c:v>6.54</c:v>
                </c:pt>
                <c:pt idx="8">
                  <c:v>#N/A</c:v>
                </c:pt>
                <c:pt idx="9">
                  <c:v>6.13</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7.28</c:v>
                </c:pt>
                <c:pt idx="2">
                  <c:v>#N/A</c:v>
                </c:pt>
                <c:pt idx="3">
                  <c:v>7.81</c:v>
                </c:pt>
                <c:pt idx="4">
                  <c:v>#N/A</c:v>
                </c:pt>
                <c:pt idx="5">
                  <c:v>8.31</c:v>
                </c:pt>
                <c:pt idx="6">
                  <c:v>#N/A</c:v>
                </c:pt>
                <c:pt idx="7">
                  <c:v>8.64</c:v>
                </c:pt>
                <c:pt idx="8">
                  <c:v>#N/A</c:v>
                </c:pt>
                <c:pt idx="9">
                  <c:v>8.32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31.34</c:v>
                </c:pt>
                <c:pt idx="2">
                  <c:v>#N/A</c:v>
                </c:pt>
                <c:pt idx="3">
                  <c:v>36.11</c:v>
                </c:pt>
                <c:pt idx="4">
                  <c:v>#N/A</c:v>
                </c:pt>
                <c:pt idx="5">
                  <c:v>40.71</c:v>
                </c:pt>
                <c:pt idx="6">
                  <c:v>#N/A</c:v>
                </c:pt>
                <c:pt idx="7">
                  <c:v>43.59</c:v>
                </c:pt>
                <c:pt idx="8">
                  <c:v>#N/A</c:v>
                </c:pt>
                <c:pt idx="9">
                  <c:v>48.71</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0.18</c:v>
                </c:pt>
                <c:pt idx="2">
                  <c:v>#N/A</c:v>
                </c:pt>
                <c:pt idx="3">
                  <c:v>1.39</c:v>
                </c:pt>
                <c:pt idx="4">
                  <c:v>#N/A</c:v>
                </c:pt>
                <c:pt idx="5">
                  <c:v>0.94</c:v>
                </c:pt>
                <c:pt idx="6">
                  <c:v>#N/A</c:v>
                </c:pt>
                <c:pt idx="7">
                  <c:v>0.68</c:v>
                </c:pt>
                <c:pt idx="8">
                  <c:v>0.7</c:v>
                </c:pt>
                <c:pt idx="9">
                  <c:v>#N/A</c:v>
                </c:pt>
              </c:numCache>
            </c:numRef>
          </c:val>
        </c:ser>
        <c:dLbls>
          <c:showLegendKey val="0"/>
          <c:showVal val="0"/>
          <c:showCatName val="0"/>
          <c:showSerName val="0"/>
          <c:showPercent val="0"/>
          <c:showBubbleSize val="0"/>
        </c:dLbls>
        <c:gapWidth val="150"/>
        <c:overlap val="100"/>
        <c:axId val="97505664"/>
        <c:axId val="97507200"/>
      </c:barChart>
      <c:catAx>
        <c:axId val="9750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507200"/>
        <c:crosses val="autoZero"/>
        <c:auto val="1"/>
        <c:lblAlgn val="ctr"/>
        <c:lblOffset val="100"/>
        <c:tickLblSkip val="1"/>
        <c:tickMarkSkip val="1"/>
        <c:noMultiLvlLbl val="0"/>
      </c:catAx>
      <c:valAx>
        <c:axId val="9750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0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1272</c:v>
                </c:pt>
                <c:pt idx="5">
                  <c:v>1259</c:v>
                </c:pt>
                <c:pt idx="8">
                  <c:v>1238</c:v>
                </c:pt>
                <c:pt idx="11">
                  <c:v>1303</c:v>
                </c:pt>
                <c:pt idx="14">
                  <c:v>1144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4</c:v>
                </c:pt>
                <c:pt idx="6">
                  <c:v>6</c:v>
                </c:pt>
                <c:pt idx="9">
                  <c:v>5</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365</c:v>
                </c:pt>
                <c:pt idx="3">
                  <c:v>352</c:v>
                </c:pt>
                <c:pt idx="6">
                  <c:v>346</c:v>
                </c:pt>
                <c:pt idx="9">
                  <c:v>341</c:v>
                </c:pt>
                <c:pt idx="12">
                  <c:v>277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1100</c:v>
                </c:pt>
                <c:pt idx="3">
                  <c:v>1074</c:v>
                </c:pt>
                <c:pt idx="6">
                  <c:v>1013</c:v>
                </c:pt>
                <c:pt idx="9">
                  <c:v>962</c:v>
                </c:pt>
                <c:pt idx="12">
                  <c:v>814</c:v>
                </c:pt>
              </c:numCache>
            </c:numRef>
          </c:val>
        </c:ser>
        <c:dLbls>
          <c:showLegendKey val="0"/>
          <c:showVal val="0"/>
          <c:showCatName val="0"/>
          <c:showSerName val="0"/>
          <c:showPercent val="0"/>
          <c:showBubbleSize val="0"/>
        </c:dLbls>
        <c:gapWidth val="100"/>
        <c:overlap val="100"/>
        <c:axId val="122613760"/>
        <c:axId val="122615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195</c:v>
                </c:pt>
                <c:pt idx="2">
                  <c:v>#N/A</c:v>
                </c:pt>
                <c:pt idx="3">
                  <c:v>#N/A</c:v>
                </c:pt>
                <c:pt idx="4">
                  <c:v>171</c:v>
                </c:pt>
                <c:pt idx="5">
                  <c:v>#N/A</c:v>
                </c:pt>
                <c:pt idx="6">
                  <c:v>#N/A</c:v>
                </c:pt>
                <c:pt idx="7">
                  <c:v>127</c:v>
                </c:pt>
                <c:pt idx="8">
                  <c:v>#N/A</c:v>
                </c:pt>
                <c:pt idx="9">
                  <c:v>#N/A</c:v>
                </c:pt>
                <c:pt idx="10">
                  <c:v>5</c:v>
                </c:pt>
                <c:pt idx="11">
                  <c:v>#N/A</c:v>
                </c:pt>
                <c:pt idx="12">
                  <c:v>#N/A</c:v>
                </c:pt>
                <c:pt idx="13">
                  <c:v>-33</c:v>
                </c:pt>
                <c:pt idx="14">
                  <c:v>#N/A</c:v>
                </c:pt>
              </c:numCache>
            </c:numRef>
          </c:val>
          <c:smooth val="0"/>
        </c:ser>
        <c:dLbls>
          <c:showLegendKey val="0"/>
          <c:showVal val="0"/>
          <c:showCatName val="0"/>
          <c:showSerName val="0"/>
          <c:showPercent val="0"/>
          <c:showBubbleSize val="0"/>
        </c:dLbls>
        <c:marker val="1"/>
        <c:smooth val="0"/>
        <c:axId val="122613760"/>
        <c:axId val="122615680"/>
      </c:lineChart>
      <c:catAx>
        <c:axId val="12261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15680"/>
        <c:crosses val="autoZero"/>
        <c:auto val="1"/>
        <c:lblAlgn val="ctr"/>
        <c:lblOffset val="100"/>
        <c:tickLblSkip val="1"/>
        <c:tickMarkSkip val="1"/>
        <c:noMultiLvlLbl val="0"/>
      </c:catAx>
      <c:valAx>
        <c:axId val="12261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1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10016</c:v>
                </c:pt>
                <c:pt idx="5">
                  <c:v>9736</c:v>
                </c:pt>
                <c:pt idx="8">
                  <c:v>9799</c:v>
                </c:pt>
                <c:pt idx="11">
                  <c:v>9207</c:v>
                </c:pt>
                <c:pt idx="14">
                  <c:v>8982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3025</c:v>
                </c:pt>
                <c:pt idx="5">
                  <c:v>2698</c:v>
                </c:pt>
                <c:pt idx="8">
                  <c:v>2426</c:v>
                </c:pt>
                <c:pt idx="11">
                  <c:v>2428</c:v>
                </c:pt>
                <c:pt idx="14">
                  <c:v>2487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4385</c:v>
                </c:pt>
                <c:pt idx="5">
                  <c:v>4428</c:v>
                </c:pt>
                <c:pt idx="8">
                  <c:v>4888</c:v>
                </c:pt>
                <c:pt idx="11">
                  <c:v>5101</c:v>
                </c:pt>
                <c:pt idx="14">
                  <c:v>5745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1</c:v>
                </c:pt>
                <c:pt idx="6">
                  <c:v>1</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262</c:v>
                </c:pt>
                <c:pt idx="3">
                  <c:v>187</c:v>
                </c:pt>
                <c:pt idx="6">
                  <c:v>204</c:v>
                </c:pt>
                <c:pt idx="9">
                  <c:v>139</c:v>
                </c:pt>
                <c:pt idx="12">
                  <c:v>116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242</c:v>
                </c:pt>
                <c:pt idx="3">
                  <c:v>236</c:v>
                </c:pt>
                <c:pt idx="6">
                  <c:v>374</c:v>
                </c:pt>
                <c:pt idx="9">
                  <c:v>502</c:v>
                </c:pt>
                <c:pt idx="12">
                  <c:v>506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3737</c:v>
                </c:pt>
                <c:pt idx="3">
                  <c:v>3451</c:v>
                </c:pt>
                <c:pt idx="6">
                  <c:v>3182</c:v>
                </c:pt>
                <c:pt idx="9">
                  <c:v>2935</c:v>
                </c:pt>
                <c:pt idx="12">
                  <c:v>1806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39</c:v>
                </c:pt>
                <c:pt idx="3">
                  <c:v>39</c:v>
                </c:pt>
                <c:pt idx="6">
                  <c:v>39</c:v>
                </c:pt>
                <c:pt idx="9">
                  <c:v>39</c:v>
                </c:pt>
                <c:pt idx="12">
                  <c:v>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8211</c:v>
                </c:pt>
                <c:pt idx="3">
                  <c:v>8078</c:v>
                </c:pt>
                <c:pt idx="6">
                  <c:v>8074</c:v>
                </c:pt>
                <c:pt idx="9">
                  <c:v>8205</c:v>
                </c:pt>
                <c:pt idx="12">
                  <c:v>8373</c:v>
                </c:pt>
              </c:numCache>
            </c:numRef>
          </c:val>
        </c:ser>
        <c:dLbls>
          <c:showLegendKey val="0"/>
          <c:showVal val="0"/>
          <c:showCatName val="0"/>
          <c:showSerName val="0"/>
          <c:showPercent val="0"/>
          <c:showBubbleSize val="0"/>
        </c:dLbls>
        <c:gapWidth val="100"/>
        <c:overlap val="100"/>
        <c:axId val="122791808"/>
        <c:axId val="12280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2791808"/>
        <c:axId val="122802176"/>
      </c:lineChart>
      <c:catAx>
        <c:axId val="12279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802176"/>
        <c:crosses val="autoZero"/>
        <c:auto val="1"/>
        <c:lblAlgn val="ctr"/>
        <c:lblOffset val="100"/>
        <c:tickLblSkip val="1"/>
        <c:tickMarkSkip val="1"/>
        <c:noMultiLvlLbl val="0"/>
      </c:catAx>
      <c:valAx>
        <c:axId val="12280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9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941248"/>
        <c:axId val="125943168"/>
      </c:scatterChart>
      <c:valAx>
        <c:axId val="125941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43168"/>
        <c:crosses val="autoZero"/>
        <c:crossBetween val="midCat"/>
      </c:valAx>
      <c:valAx>
        <c:axId val="125943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41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5.5</c:v>
                </c:pt>
                <c:pt idx="1">
                  <c:v>4.5</c:v>
                </c:pt>
                <c:pt idx="2">
                  <c:v>3.2</c:v>
                </c:pt>
                <c:pt idx="3">
                  <c:v>2</c:v>
                </c:pt>
                <c:pt idx="4">
                  <c:v>0.6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31515136"/>
        <c:axId val="131517056"/>
      </c:scatterChart>
      <c:valAx>
        <c:axId val="13151513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17056"/>
        <c:crosses val="autoZero"/>
        <c:crossBetween val="midCat"/>
      </c:valAx>
      <c:valAx>
        <c:axId val="131517056"/>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515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元利償還金が減少傾向にあるのは、繰上償還を行ったことが要因である。なお、今後は大規模な起債事業を複数予定しているため、元利償還金は横ばいに推移することが見込まれる。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地方債残高は前年度から増加へ転じており、今年度もまた増加している。これは、時津中央第２土地区画整理事業や大型の道路事業などが主な要因である。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また、充当可能財源等はおおむね横ばいであるが、本年度は今後の大型事業を見越して用地取得等基金に４億円積み立てたことにより、前年度と比較すると微増となっている。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30,143
29,840
20.94
10,747,650
10,199,285
370,873
6,040,401
8,373,362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30,143
29,840
20.94
10,747,650
10,199,285
370,873
6,040,401
8,373,362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30,143
29,840
20.94
10,747,650
10,199,285
370,873
6,040,401
8,373,362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30,143
29,840
20.94
10,747,650
10,199,285
370,873
6,040,401
8,373,362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類似団体平均との差がなく横ばいで推移していたが、平成２７年度は類似団体平均を０．０１下回る結果となったものの、前年度より０．０２改善された。今後も、歳出の徹底的な見直しを実施するとともに、税収の徴収率向上対策を中心とする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146050</xdr:rowOff>
    </xdr:to>
    <xdr:cxnSp macro="">
      <xdr:nvCxnSpPr>
        <xdr:cNvPr id="68" name="直線コネクタ 67"/>
        <xdr:cNvCxnSpPr/>
      </xdr:nvCxnSpPr>
      <xdr:spPr>
        <a:xfrm flipV="1">
          <a:off x="4114800" y="73201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132645</xdr:rowOff>
    </xdr:from>
    <xdr:to>
      <xdr:col>3</xdr:col>
      <xdr:colOff>279400</xdr:colOff>
      <xdr:row>42</xdr:row>
      <xdr:rowOff>146050</xdr:rowOff>
    </xdr:to>
    <xdr:cxnSp macro="">
      <xdr:nvCxnSpPr>
        <xdr:cNvPr id="77" name="直線コネクタ 76"/>
        <xdr:cNvCxnSpPr/>
      </xdr:nvCxnSpPr>
      <xdr:spPr>
        <a:xfrm>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7" name="円/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40516</xdr:rowOff>
    </xdr:from>
    <xdr:ext cx="762000" cy="259045"/>
    <xdr:sp macro="" textlink="">
      <xdr:nvSpPr>
        <xdr:cNvPr id="88"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95" name="円/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168222</xdr:rowOff>
    </xdr:from>
    <xdr:ext cx="762000" cy="259045"/>
    <xdr:sp macro="" textlink="">
      <xdr:nvSpPr>
        <xdr:cNvPr id="96" name="テキスト ボックス 95"/>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８９．８％と比較すると１．８％改善され、類似団体平均との差は０．８％にまで縮まった。これは、税収の徴収率向上対策を中心とした歳入確保等によるものである。今後も、更なる税収の徴収率向上に努めるとともに、事業評価等による事務事業の見直しを更に進め、すべての事務事業の優先度を厳しく点検し精査することで、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53848</xdr:rowOff>
    </xdr:to>
    <xdr:cxnSp macro="">
      <xdr:nvCxnSpPr>
        <xdr:cNvPr id="129" name="直線コネクタ 128"/>
        <xdr:cNvCxnSpPr/>
      </xdr:nvCxnSpPr>
      <xdr:spPr>
        <a:xfrm flipV="1">
          <a:off x="4114800" y="109397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53848</xdr:rowOff>
    </xdr:from>
    <xdr:to>
      <xdr:col>6</xdr:col>
      <xdr:colOff>0</xdr:colOff>
      <xdr:row>64</xdr:row>
      <xdr:rowOff>87630</xdr:rowOff>
    </xdr:to>
    <xdr:cxnSp macro="">
      <xdr:nvCxnSpPr>
        <xdr:cNvPr id="132" name="直線コネクタ 131"/>
        <xdr:cNvCxnSpPr/>
      </xdr:nvCxnSpPr>
      <xdr:spPr>
        <a:xfrm flipV="1">
          <a:off x="3225800" y="110266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64</xdr:row>
      <xdr:rowOff>97282</xdr:rowOff>
    </xdr:to>
    <xdr:cxnSp macro="">
      <xdr:nvCxnSpPr>
        <xdr:cNvPr id="135" name="直線コネクタ 134"/>
        <xdr:cNvCxnSpPr/>
      </xdr:nvCxnSpPr>
      <xdr:spPr>
        <a:xfrm flipV="1">
          <a:off x="2336800" y="110604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97282</xdr:rowOff>
    </xdr:from>
    <xdr:to>
      <xdr:col>3</xdr:col>
      <xdr:colOff>279400</xdr:colOff>
      <xdr:row>64</xdr:row>
      <xdr:rowOff>102108</xdr:rowOff>
    </xdr:to>
    <xdr:cxnSp macro="">
      <xdr:nvCxnSpPr>
        <xdr:cNvPr id="138" name="直線コネクタ 137"/>
        <xdr:cNvCxnSpPr/>
      </xdr:nvCxnSpPr>
      <xdr:spPr>
        <a:xfrm flipV="1">
          <a:off x="1447800" y="1107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8" name="円/楕円 147"/>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49"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3048</xdr:rowOff>
    </xdr:from>
    <xdr:to>
      <xdr:col>6</xdr:col>
      <xdr:colOff>50800</xdr:colOff>
      <xdr:row>64</xdr:row>
      <xdr:rowOff>104648</xdr:rowOff>
    </xdr:to>
    <xdr:sp macro="" textlink="">
      <xdr:nvSpPr>
        <xdr:cNvPr id="150" name="円/楕円 149"/>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89425</xdr:rowOff>
    </xdr:from>
    <xdr:ext cx="736600" cy="259045"/>
    <xdr:sp macro="" textlink="">
      <xdr:nvSpPr>
        <xdr:cNvPr id="151" name="テキスト ボックス 150"/>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2" name="円/楕円 151"/>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3" name="テキスト ボックス 152"/>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46482</xdr:rowOff>
    </xdr:from>
    <xdr:to>
      <xdr:col>3</xdr:col>
      <xdr:colOff>330200</xdr:colOff>
      <xdr:row>64</xdr:row>
      <xdr:rowOff>148082</xdr:rowOff>
    </xdr:to>
    <xdr:sp macro="" textlink="">
      <xdr:nvSpPr>
        <xdr:cNvPr id="154" name="円/楕円 153"/>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132859</xdr:rowOff>
    </xdr:from>
    <xdr:ext cx="762000" cy="259045"/>
    <xdr:sp macro="" textlink="">
      <xdr:nvSpPr>
        <xdr:cNvPr id="155" name="テキスト ボックス 154"/>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51308</xdr:rowOff>
    </xdr:from>
    <xdr:to>
      <xdr:col>2</xdr:col>
      <xdr:colOff>127000</xdr:colOff>
      <xdr:row>64</xdr:row>
      <xdr:rowOff>152908</xdr:rowOff>
    </xdr:to>
    <xdr:sp macro="" textlink="">
      <xdr:nvSpPr>
        <xdr:cNvPr id="156" name="円/楕円 155"/>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137685</xdr:rowOff>
    </xdr:from>
    <xdr:ext cx="762000" cy="259045"/>
    <xdr:sp macro="" textlink="">
      <xdr:nvSpPr>
        <xdr:cNvPr id="157" name="テキスト ボックス 156"/>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のは、類似団体に比べて職員が少なく、人件費が大きく抑えられていることが要因である。しかしながら、物件費については類似団体平均を上回っているため、今後も経費の削減に取り組み、現在の水準を維持するよう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118712</xdr:rowOff>
    </xdr:from>
    <xdr:to>
      <xdr:col>7</xdr:col>
      <xdr:colOff>152400</xdr:colOff>
      <xdr:row>82</xdr:row>
      <xdr:rowOff>131190</xdr:rowOff>
    </xdr:to>
    <xdr:cxnSp macro="">
      <xdr:nvCxnSpPr>
        <xdr:cNvPr id="194" name="直線コネクタ 193"/>
        <xdr:cNvCxnSpPr/>
      </xdr:nvCxnSpPr>
      <xdr:spPr>
        <a:xfrm>
          <a:off x="4114800" y="14177612"/>
          <a:ext cx="8382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36278</xdr:rowOff>
    </xdr:from>
    <xdr:to>
      <xdr:col>6</xdr:col>
      <xdr:colOff>0</xdr:colOff>
      <xdr:row>82</xdr:row>
      <xdr:rowOff>118712</xdr:rowOff>
    </xdr:to>
    <xdr:cxnSp macro="">
      <xdr:nvCxnSpPr>
        <xdr:cNvPr id="197" name="直線コネクタ 196"/>
        <xdr:cNvCxnSpPr/>
      </xdr:nvCxnSpPr>
      <xdr:spPr>
        <a:xfrm>
          <a:off x="3225800" y="14095178"/>
          <a:ext cx="889000" cy="8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36278</xdr:rowOff>
    </xdr:from>
    <xdr:to>
      <xdr:col>4</xdr:col>
      <xdr:colOff>482600</xdr:colOff>
      <xdr:row>82</xdr:row>
      <xdr:rowOff>63120</xdr:rowOff>
    </xdr:to>
    <xdr:cxnSp macro="">
      <xdr:nvCxnSpPr>
        <xdr:cNvPr id="200" name="直線コネクタ 199"/>
        <xdr:cNvCxnSpPr/>
      </xdr:nvCxnSpPr>
      <xdr:spPr>
        <a:xfrm flipV="1">
          <a:off x="2336800" y="14095178"/>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63120</xdr:rowOff>
    </xdr:from>
    <xdr:to>
      <xdr:col>3</xdr:col>
      <xdr:colOff>279400</xdr:colOff>
      <xdr:row>82</xdr:row>
      <xdr:rowOff>87136</xdr:rowOff>
    </xdr:to>
    <xdr:cxnSp macro="">
      <xdr:nvCxnSpPr>
        <xdr:cNvPr id="203" name="直線コネクタ 202"/>
        <xdr:cNvCxnSpPr/>
      </xdr:nvCxnSpPr>
      <xdr:spPr>
        <a:xfrm flipV="1">
          <a:off x="1447800" y="14122020"/>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80390</xdr:rowOff>
    </xdr:from>
    <xdr:to>
      <xdr:col>7</xdr:col>
      <xdr:colOff>203200</xdr:colOff>
      <xdr:row>83</xdr:row>
      <xdr:rowOff>10540</xdr:rowOff>
    </xdr:to>
    <xdr:sp macro="" textlink="">
      <xdr:nvSpPr>
        <xdr:cNvPr id="213" name="円/楕円 212"/>
        <xdr:cNvSpPr/>
      </xdr:nvSpPr>
      <xdr:spPr>
        <a:xfrm>
          <a:off x="4902200" y="141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96917</xdr:rowOff>
    </xdr:from>
    <xdr:ext cx="762000" cy="259045"/>
    <xdr:sp macro="" textlink="">
      <xdr:nvSpPr>
        <xdr:cNvPr id="214" name="人件費・物件費等の状況該当値テキスト"/>
        <xdr:cNvSpPr txBox="1"/>
      </xdr:nvSpPr>
      <xdr:spPr>
        <a:xfrm>
          <a:off x="5041900" y="139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98,891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67912</xdr:rowOff>
    </xdr:from>
    <xdr:to>
      <xdr:col>6</xdr:col>
      <xdr:colOff>50800</xdr:colOff>
      <xdr:row>82</xdr:row>
      <xdr:rowOff>169512</xdr:rowOff>
    </xdr:to>
    <xdr:sp macro="" textlink="">
      <xdr:nvSpPr>
        <xdr:cNvPr id="215" name="円/楕円 214"/>
        <xdr:cNvSpPr/>
      </xdr:nvSpPr>
      <xdr:spPr>
        <a:xfrm>
          <a:off x="4064000" y="141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8239</xdr:rowOff>
    </xdr:from>
    <xdr:ext cx="736600" cy="259045"/>
    <xdr:sp macro="" textlink="">
      <xdr:nvSpPr>
        <xdr:cNvPr id="216" name="テキスト ボックス 215"/>
        <xdr:cNvSpPr txBox="1"/>
      </xdr:nvSpPr>
      <xdr:spPr>
        <a:xfrm>
          <a:off x="3733800" y="1389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156928</xdr:rowOff>
    </xdr:from>
    <xdr:to>
      <xdr:col>4</xdr:col>
      <xdr:colOff>533400</xdr:colOff>
      <xdr:row>82</xdr:row>
      <xdr:rowOff>87078</xdr:rowOff>
    </xdr:to>
    <xdr:sp macro="" textlink="">
      <xdr:nvSpPr>
        <xdr:cNvPr id="217" name="円/楕円 216"/>
        <xdr:cNvSpPr/>
      </xdr:nvSpPr>
      <xdr:spPr>
        <a:xfrm>
          <a:off x="3175000" y="140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97255</xdr:rowOff>
    </xdr:from>
    <xdr:ext cx="762000" cy="259045"/>
    <xdr:sp macro="" textlink="">
      <xdr:nvSpPr>
        <xdr:cNvPr id="218" name="テキスト ボックス 217"/>
        <xdr:cNvSpPr txBox="1"/>
      </xdr:nvSpPr>
      <xdr:spPr>
        <a:xfrm>
          <a:off x="2844800" y="1381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12320</xdr:rowOff>
    </xdr:from>
    <xdr:to>
      <xdr:col>3</xdr:col>
      <xdr:colOff>330200</xdr:colOff>
      <xdr:row>82</xdr:row>
      <xdr:rowOff>113920</xdr:rowOff>
    </xdr:to>
    <xdr:sp macro="" textlink="">
      <xdr:nvSpPr>
        <xdr:cNvPr id="219" name="円/楕円 218"/>
        <xdr:cNvSpPr/>
      </xdr:nvSpPr>
      <xdr:spPr>
        <a:xfrm>
          <a:off x="2286000" y="140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124097</xdr:rowOff>
    </xdr:from>
    <xdr:ext cx="762000" cy="259045"/>
    <xdr:sp macro="" textlink="">
      <xdr:nvSpPr>
        <xdr:cNvPr id="220" name="テキスト ボックス 219"/>
        <xdr:cNvSpPr txBox="1"/>
      </xdr:nvSpPr>
      <xdr:spPr>
        <a:xfrm>
          <a:off x="1955800" y="138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36336</xdr:rowOff>
    </xdr:from>
    <xdr:to>
      <xdr:col>2</xdr:col>
      <xdr:colOff>127000</xdr:colOff>
      <xdr:row>82</xdr:row>
      <xdr:rowOff>137936</xdr:rowOff>
    </xdr:to>
    <xdr:sp macro="" textlink="">
      <xdr:nvSpPr>
        <xdr:cNvPr id="221" name="円/楕円 220"/>
        <xdr:cNvSpPr/>
      </xdr:nvSpPr>
      <xdr:spPr>
        <a:xfrm>
          <a:off x="1397000" y="140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148113</xdr:rowOff>
    </xdr:from>
    <xdr:ext cx="762000" cy="259045"/>
    <xdr:sp macro="" textlink="">
      <xdr:nvSpPr>
        <xdr:cNvPr id="222" name="テキスト ボックス 221"/>
        <xdr:cNvSpPr txBox="1"/>
      </xdr:nvSpPr>
      <xdr:spPr>
        <a:xfrm>
          <a:off x="1066800" y="1386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類似団体平均を上回る１０３．３％となっており、全国平均よりも高い水準にあるため、より一層の給与体系の適正化に努める。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108268</xdr:rowOff>
    </xdr:from>
    <xdr:to>
      <xdr:col>24</xdr:col>
      <xdr:colOff>558800</xdr:colOff>
      <xdr:row>86</xdr:row>
      <xdr:rowOff>65405</xdr:rowOff>
    </xdr:to>
    <xdr:cxnSp macro="">
      <xdr:nvCxnSpPr>
        <xdr:cNvPr id="247" name="直線コネクタ 246"/>
        <xdr:cNvCxnSpPr/>
      </xdr:nvCxnSpPr>
      <xdr:spPr>
        <a:xfrm flipV="1">
          <a:off x="17018000" y="13995718"/>
          <a:ext cx="0" cy="81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37482</xdr:rowOff>
    </xdr:from>
    <xdr:ext cx="762000" cy="259045"/>
    <xdr:sp macro="" textlink="">
      <xdr:nvSpPr>
        <xdr:cNvPr id="248" name="給与水準   （国との比較）最小値テキスト"/>
        <xdr:cNvSpPr txBox="1"/>
      </xdr:nvSpPr>
      <xdr:spPr>
        <a:xfrm>
          <a:off x="17106900" y="1478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65405</xdr:rowOff>
    </xdr:from>
    <xdr:to>
      <xdr:col>24</xdr:col>
      <xdr:colOff>647700</xdr:colOff>
      <xdr:row>86</xdr:row>
      <xdr:rowOff>65405</xdr:rowOff>
    </xdr:to>
    <xdr:cxnSp macro="">
      <xdr:nvCxnSpPr>
        <xdr:cNvPr id="249" name="直線コネクタ 248"/>
        <xdr:cNvCxnSpPr/>
      </xdr:nvCxnSpPr>
      <xdr:spPr>
        <a:xfrm>
          <a:off x="16929100" y="1481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23195</xdr:rowOff>
    </xdr:from>
    <xdr:ext cx="762000" cy="259045"/>
    <xdr:sp macro="" textlink="">
      <xdr:nvSpPr>
        <xdr:cNvPr id="250" name="給与水準   （国との比較）最大値テキスト"/>
        <xdr:cNvSpPr txBox="1"/>
      </xdr:nvSpPr>
      <xdr:spPr>
        <a:xfrm>
          <a:off x="17106900" y="137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81</xdr:row>
      <xdr:rowOff>108268</xdr:rowOff>
    </xdr:from>
    <xdr:to>
      <xdr:col>24</xdr:col>
      <xdr:colOff>647700</xdr:colOff>
      <xdr:row>81</xdr:row>
      <xdr:rowOff>108268</xdr:rowOff>
    </xdr:to>
    <xdr:cxnSp macro="">
      <xdr:nvCxnSpPr>
        <xdr:cNvPr id="251" name="直線コネクタ 250"/>
        <xdr:cNvCxnSpPr/>
      </xdr:nvCxnSpPr>
      <xdr:spPr>
        <a:xfrm>
          <a:off x="16929100" y="1399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158432</xdr:rowOff>
    </xdr:from>
    <xdr:to>
      <xdr:col>24</xdr:col>
      <xdr:colOff>558800</xdr:colOff>
      <xdr:row>86</xdr:row>
      <xdr:rowOff>59373</xdr:rowOff>
    </xdr:to>
    <xdr:cxnSp macro="">
      <xdr:nvCxnSpPr>
        <xdr:cNvPr id="252" name="直線コネクタ 251"/>
        <xdr:cNvCxnSpPr/>
      </xdr:nvCxnSpPr>
      <xdr:spPr>
        <a:xfrm>
          <a:off x="16179800" y="14731682"/>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3"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4" name="フローチャート : 判断 253"/>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158432</xdr:rowOff>
    </xdr:from>
    <xdr:to>
      <xdr:col>23</xdr:col>
      <xdr:colOff>406400</xdr:colOff>
      <xdr:row>86</xdr:row>
      <xdr:rowOff>5080</xdr:rowOff>
    </xdr:to>
    <xdr:cxnSp macro="">
      <xdr:nvCxnSpPr>
        <xdr:cNvPr id="255" name="直線コネクタ 254"/>
        <xdr:cNvCxnSpPr/>
      </xdr:nvCxnSpPr>
      <xdr:spPr>
        <a:xfrm flipV="1">
          <a:off x="15290800" y="147316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6" name="フローチャート : 判断 255"/>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7" name="テキスト ボックス 256"/>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89</xdr:row>
      <xdr:rowOff>9525</xdr:rowOff>
    </xdr:to>
    <xdr:cxnSp macro="">
      <xdr:nvCxnSpPr>
        <xdr:cNvPr id="258" name="直線コネクタ 257"/>
        <xdr:cNvCxnSpPr/>
      </xdr:nvCxnSpPr>
      <xdr:spPr>
        <a:xfrm flipV="1">
          <a:off x="14401800" y="14749780"/>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59" name="フローチャート : 判断 258"/>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0" name="テキスト ボックス 259"/>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9525</xdr:rowOff>
    </xdr:from>
    <xdr:to>
      <xdr:col>21</xdr:col>
      <xdr:colOff>0</xdr:colOff>
      <xdr:row>89</xdr:row>
      <xdr:rowOff>9525</xdr:rowOff>
    </xdr:to>
    <xdr:cxnSp macro="">
      <xdr:nvCxnSpPr>
        <xdr:cNvPr id="261" name="直線コネクタ 260"/>
        <xdr:cNvCxnSpPr/>
      </xdr:nvCxnSpPr>
      <xdr:spPr>
        <a:xfrm>
          <a:off x="13512800" y="1526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80963</xdr:rowOff>
    </xdr:from>
    <xdr:to>
      <xdr:col>21</xdr:col>
      <xdr:colOff>50800</xdr:colOff>
      <xdr:row>87</xdr:row>
      <xdr:rowOff>11113</xdr:rowOff>
    </xdr:to>
    <xdr:sp macro="" textlink="">
      <xdr:nvSpPr>
        <xdr:cNvPr id="262" name="フローチャート : 判断 261"/>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21290</xdr:rowOff>
    </xdr:from>
    <xdr:ext cx="762000" cy="259045"/>
    <xdr:sp macro="" textlink="">
      <xdr:nvSpPr>
        <xdr:cNvPr id="263" name="テキスト ボックス 262"/>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4" name="フローチャート : 判断 263"/>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5" name="テキスト ボックス 264"/>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8573</xdr:rowOff>
    </xdr:from>
    <xdr:to>
      <xdr:col>24</xdr:col>
      <xdr:colOff>609600</xdr:colOff>
      <xdr:row>86</xdr:row>
      <xdr:rowOff>110173</xdr:rowOff>
    </xdr:to>
    <xdr:sp macro="" textlink="">
      <xdr:nvSpPr>
        <xdr:cNvPr id="271" name="円/楕円 270"/>
        <xdr:cNvSpPr/>
      </xdr:nvSpPr>
      <xdr:spPr>
        <a:xfrm>
          <a:off x="169672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75900</xdr:rowOff>
    </xdr:from>
    <xdr:ext cx="762000" cy="259045"/>
    <xdr:sp macro="" textlink="">
      <xdr:nvSpPr>
        <xdr:cNvPr id="272" name="給与水準   （国との比較）該当値テキスト"/>
        <xdr:cNvSpPr txBox="1"/>
      </xdr:nvSpPr>
      <xdr:spPr>
        <a:xfrm>
          <a:off x="17106900" y="1464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107632</xdr:rowOff>
    </xdr:from>
    <xdr:to>
      <xdr:col>23</xdr:col>
      <xdr:colOff>457200</xdr:colOff>
      <xdr:row>86</xdr:row>
      <xdr:rowOff>37782</xdr:rowOff>
    </xdr:to>
    <xdr:sp macro="" textlink="">
      <xdr:nvSpPr>
        <xdr:cNvPr id="273" name="円/楕円 272"/>
        <xdr:cNvSpPr/>
      </xdr:nvSpPr>
      <xdr:spPr>
        <a:xfrm>
          <a:off x="16129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22559</xdr:rowOff>
    </xdr:from>
    <xdr:ext cx="736600" cy="259045"/>
    <xdr:sp macro="" textlink="">
      <xdr:nvSpPr>
        <xdr:cNvPr id="274" name="テキスト ボックス 273"/>
        <xdr:cNvSpPr txBox="1"/>
      </xdr:nvSpPr>
      <xdr:spPr>
        <a:xfrm>
          <a:off x="15798800" y="1476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5" name="円/楕円 274"/>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6" name="テキスト ボックス 275"/>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130175</xdr:rowOff>
    </xdr:from>
    <xdr:to>
      <xdr:col>21</xdr:col>
      <xdr:colOff>50800</xdr:colOff>
      <xdr:row>89</xdr:row>
      <xdr:rowOff>60325</xdr:rowOff>
    </xdr:to>
    <xdr:sp macro="" textlink="">
      <xdr:nvSpPr>
        <xdr:cNvPr id="277" name="円/楕円 276"/>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45102</xdr:rowOff>
    </xdr:from>
    <xdr:ext cx="762000" cy="259045"/>
    <xdr:sp macro="" textlink="">
      <xdr:nvSpPr>
        <xdr:cNvPr id="278" name="テキスト ボックス 277"/>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130175</xdr:rowOff>
    </xdr:from>
    <xdr:to>
      <xdr:col>19</xdr:col>
      <xdr:colOff>533400</xdr:colOff>
      <xdr:row>89</xdr:row>
      <xdr:rowOff>60325</xdr:rowOff>
    </xdr:to>
    <xdr:sp macro="" textlink="">
      <xdr:nvSpPr>
        <xdr:cNvPr id="279" name="円/楕円 278"/>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45102</xdr:rowOff>
    </xdr:from>
    <xdr:ext cx="762000" cy="259045"/>
    <xdr:sp macro="" textlink="">
      <xdr:nvSpPr>
        <xdr:cNvPr id="280" name="テキスト ボックス 279"/>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過去からの職員数抑制対策により、類似団体平均を大きく下回る４．６１人となっている。今後も、住民サービスの向上に努めるとともに、より適切な定員管理に努める。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2" name="直線コネクタ 311"/>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3"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4" name="直線コネクタ 313"/>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5"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6" name="直線コネクタ 315"/>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80463</xdr:rowOff>
    </xdr:from>
    <xdr:to>
      <xdr:col>24</xdr:col>
      <xdr:colOff>558800</xdr:colOff>
      <xdr:row>58</xdr:row>
      <xdr:rowOff>94252</xdr:rowOff>
    </xdr:to>
    <xdr:cxnSp macro="">
      <xdr:nvCxnSpPr>
        <xdr:cNvPr id="317" name="直線コネクタ 316"/>
        <xdr:cNvCxnSpPr/>
      </xdr:nvCxnSpPr>
      <xdr:spPr>
        <a:xfrm>
          <a:off x="16179800" y="1002456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18"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19" name="フローチャート : 判断 318"/>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71846</xdr:rowOff>
    </xdr:from>
    <xdr:to>
      <xdr:col>23</xdr:col>
      <xdr:colOff>406400</xdr:colOff>
      <xdr:row>58</xdr:row>
      <xdr:rowOff>80463</xdr:rowOff>
    </xdr:to>
    <xdr:cxnSp macro="">
      <xdr:nvCxnSpPr>
        <xdr:cNvPr id="320" name="直線コネクタ 319"/>
        <xdr:cNvCxnSpPr/>
      </xdr:nvCxnSpPr>
      <xdr:spPr>
        <a:xfrm>
          <a:off x="15290800" y="10015946"/>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1" name="フローチャート : 判断 320"/>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2" name="テキスト ボックス 321"/>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71846</xdr:rowOff>
    </xdr:from>
    <xdr:to>
      <xdr:col>22</xdr:col>
      <xdr:colOff>203200</xdr:colOff>
      <xdr:row>58</xdr:row>
      <xdr:rowOff>77016</xdr:rowOff>
    </xdr:to>
    <xdr:cxnSp macro="">
      <xdr:nvCxnSpPr>
        <xdr:cNvPr id="323" name="直線コネクタ 322"/>
        <xdr:cNvCxnSpPr/>
      </xdr:nvCxnSpPr>
      <xdr:spPr>
        <a:xfrm flipV="1">
          <a:off x="14401800" y="10015946"/>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4" name="フローチャート : 判断 323"/>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5" name="テキスト ボックス 324"/>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77016</xdr:rowOff>
    </xdr:from>
    <xdr:to>
      <xdr:col>21</xdr:col>
      <xdr:colOff>0</xdr:colOff>
      <xdr:row>58</xdr:row>
      <xdr:rowOff>78740</xdr:rowOff>
    </xdr:to>
    <xdr:cxnSp macro="">
      <xdr:nvCxnSpPr>
        <xdr:cNvPr id="326" name="直線コネクタ 325"/>
        <xdr:cNvCxnSpPr/>
      </xdr:nvCxnSpPr>
      <xdr:spPr>
        <a:xfrm flipV="1">
          <a:off x="13512800" y="1002111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29" name="フローチャート : 判断 328"/>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0" name="テキスト ボックス 329"/>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43452</xdr:rowOff>
    </xdr:from>
    <xdr:to>
      <xdr:col>24</xdr:col>
      <xdr:colOff>609600</xdr:colOff>
      <xdr:row>58</xdr:row>
      <xdr:rowOff>145052</xdr:rowOff>
    </xdr:to>
    <xdr:sp macro="" textlink="">
      <xdr:nvSpPr>
        <xdr:cNvPr id="336" name="円/楕円 335"/>
        <xdr:cNvSpPr/>
      </xdr:nvSpPr>
      <xdr:spPr>
        <a:xfrm>
          <a:off x="16967200" y="9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136179</xdr:rowOff>
    </xdr:from>
    <xdr:ext cx="762000" cy="259045"/>
    <xdr:sp macro="" textlink="">
      <xdr:nvSpPr>
        <xdr:cNvPr id="337" name="定員管理の状況該当値テキスト"/>
        <xdr:cNvSpPr txBox="1"/>
      </xdr:nvSpPr>
      <xdr:spPr>
        <a:xfrm>
          <a:off x="17106900" y="99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29663</xdr:rowOff>
    </xdr:from>
    <xdr:to>
      <xdr:col>23</xdr:col>
      <xdr:colOff>457200</xdr:colOff>
      <xdr:row>58</xdr:row>
      <xdr:rowOff>131263</xdr:rowOff>
    </xdr:to>
    <xdr:sp macro="" textlink="">
      <xdr:nvSpPr>
        <xdr:cNvPr id="338" name="円/楕円 337"/>
        <xdr:cNvSpPr/>
      </xdr:nvSpPr>
      <xdr:spPr>
        <a:xfrm>
          <a:off x="16129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141440</xdr:rowOff>
    </xdr:from>
    <xdr:ext cx="736600" cy="259045"/>
    <xdr:sp macro="" textlink="">
      <xdr:nvSpPr>
        <xdr:cNvPr id="339" name="テキスト ボックス 338"/>
        <xdr:cNvSpPr txBox="1"/>
      </xdr:nvSpPr>
      <xdr:spPr>
        <a:xfrm>
          <a:off x="15798800" y="974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21046</xdr:rowOff>
    </xdr:from>
    <xdr:to>
      <xdr:col>22</xdr:col>
      <xdr:colOff>254000</xdr:colOff>
      <xdr:row>58</xdr:row>
      <xdr:rowOff>122646</xdr:rowOff>
    </xdr:to>
    <xdr:sp macro="" textlink="">
      <xdr:nvSpPr>
        <xdr:cNvPr id="340" name="円/楕円 339"/>
        <xdr:cNvSpPr/>
      </xdr:nvSpPr>
      <xdr:spPr>
        <a:xfrm>
          <a:off x="15240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132823</xdr:rowOff>
    </xdr:from>
    <xdr:ext cx="762000" cy="259045"/>
    <xdr:sp macro="" textlink="">
      <xdr:nvSpPr>
        <xdr:cNvPr id="341" name="テキスト ボックス 340"/>
        <xdr:cNvSpPr txBox="1"/>
      </xdr:nvSpPr>
      <xdr:spPr>
        <a:xfrm>
          <a:off x="14909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26216</xdr:rowOff>
    </xdr:from>
    <xdr:to>
      <xdr:col>21</xdr:col>
      <xdr:colOff>50800</xdr:colOff>
      <xdr:row>58</xdr:row>
      <xdr:rowOff>127816</xdr:rowOff>
    </xdr:to>
    <xdr:sp macro="" textlink="">
      <xdr:nvSpPr>
        <xdr:cNvPr id="342" name="円/楕円 341"/>
        <xdr:cNvSpPr/>
      </xdr:nvSpPr>
      <xdr:spPr>
        <a:xfrm>
          <a:off x="14351000" y="99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137993</xdr:rowOff>
    </xdr:from>
    <xdr:ext cx="762000" cy="259045"/>
    <xdr:sp macro="" textlink="">
      <xdr:nvSpPr>
        <xdr:cNvPr id="343" name="テキスト ボックス 342"/>
        <xdr:cNvSpPr txBox="1"/>
      </xdr:nvSpPr>
      <xdr:spPr>
        <a:xfrm>
          <a:off x="14020800" y="973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27940</xdr:rowOff>
    </xdr:from>
    <xdr:to>
      <xdr:col>19</xdr:col>
      <xdr:colOff>533400</xdr:colOff>
      <xdr:row>58</xdr:row>
      <xdr:rowOff>129540</xdr:rowOff>
    </xdr:to>
    <xdr:sp macro="" textlink="">
      <xdr:nvSpPr>
        <xdr:cNvPr id="344" name="円/楕円 343"/>
        <xdr:cNvSpPr/>
      </xdr:nvSpPr>
      <xdr:spPr>
        <a:xfrm>
          <a:off x="13462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139717</xdr:rowOff>
    </xdr:from>
    <xdr:ext cx="762000" cy="259045"/>
    <xdr:sp macro="" textlink="">
      <xdr:nvSpPr>
        <xdr:cNvPr id="345" name="テキスト ボックス 344"/>
        <xdr:cNvSpPr txBox="1"/>
      </xdr:nvSpPr>
      <xdr:spPr>
        <a:xfrm>
          <a:off x="1313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評価等による適量・適切な事業の実施により、類似団体平均を大きく下回る０．６％となっている。年々減少傾向にあるものの、第２土地区画整理事業など今後の大規模な起債事業による実質公債費比率の上昇が懸念される。そのため、緊急度・住民ニーズを把握し、的確な事業を選択することで、地方債に大きく頼ることのない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3" name="直線コネクタ 372"/>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4"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5" name="直線コネクタ 374"/>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6"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7" name="直線コネクタ 376"/>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115994</xdr:rowOff>
    </xdr:from>
    <xdr:to>
      <xdr:col>24</xdr:col>
      <xdr:colOff>558800</xdr:colOff>
      <xdr:row>39</xdr:row>
      <xdr:rowOff>57150</xdr:rowOff>
    </xdr:to>
    <xdr:cxnSp macro="">
      <xdr:nvCxnSpPr>
        <xdr:cNvPr id="378" name="直線コネクタ 377"/>
        <xdr:cNvCxnSpPr/>
      </xdr:nvCxnSpPr>
      <xdr:spPr>
        <a:xfrm flipV="1">
          <a:off x="16179800" y="663109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7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0" name="フローチャート : 判断 37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153670</xdr:rowOff>
    </xdr:to>
    <xdr:cxnSp macro="">
      <xdr:nvCxnSpPr>
        <xdr:cNvPr id="381" name="直線コネクタ 380"/>
        <xdr:cNvCxnSpPr/>
      </xdr:nvCxnSpPr>
      <xdr:spPr>
        <a:xfrm flipV="1">
          <a:off x="15290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2" name="フローチャート : 判断 381"/>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3" name="テキスト ボックス 382"/>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86783</xdr:rowOff>
    </xdr:to>
    <xdr:cxnSp macro="">
      <xdr:nvCxnSpPr>
        <xdr:cNvPr id="384" name="直線コネクタ 383"/>
        <xdr:cNvCxnSpPr/>
      </xdr:nvCxnSpPr>
      <xdr:spPr>
        <a:xfrm flipV="1">
          <a:off x="14401800" y="68402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5" name="フローチャート : 判断 384"/>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6" name="テキスト ボックス 385"/>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86783</xdr:rowOff>
    </xdr:from>
    <xdr:to>
      <xdr:col>21</xdr:col>
      <xdr:colOff>0</xdr:colOff>
      <xdr:row>40</xdr:row>
      <xdr:rowOff>167217</xdr:rowOff>
    </xdr:to>
    <xdr:cxnSp macro="">
      <xdr:nvCxnSpPr>
        <xdr:cNvPr id="387" name="直線コネクタ 386"/>
        <xdr:cNvCxnSpPr/>
      </xdr:nvCxnSpPr>
      <xdr:spPr>
        <a:xfrm flipV="1">
          <a:off x="13512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8" name="フローチャート : 判断 387"/>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89" name="テキスト ボックス 388"/>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0" name="フローチャート : 判断 389"/>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1" name="テキスト ボックス 390"/>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65194</xdr:rowOff>
    </xdr:from>
    <xdr:to>
      <xdr:col>24</xdr:col>
      <xdr:colOff>609600</xdr:colOff>
      <xdr:row>38</xdr:row>
      <xdr:rowOff>166794</xdr:rowOff>
    </xdr:to>
    <xdr:sp macro="" textlink="">
      <xdr:nvSpPr>
        <xdr:cNvPr id="397" name="円/楕円 396"/>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81720</xdr:rowOff>
    </xdr:from>
    <xdr:ext cx="762000" cy="259045"/>
    <xdr:sp macro="" textlink="">
      <xdr:nvSpPr>
        <xdr:cNvPr id="398"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399" name="円/楕円 398"/>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0" name="テキスト ボックス 399"/>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401" name="円/楕円 400"/>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2" name="テキスト ボックス 401"/>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35983</xdr:rowOff>
    </xdr:from>
    <xdr:to>
      <xdr:col>21</xdr:col>
      <xdr:colOff>50800</xdr:colOff>
      <xdr:row>40</xdr:row>
      <xdr:rowOff>137583</xdr:rowOff>
    </xdr:to>
    <xdr:sp macro="" textlink="">
      <xdr:nvSpPr>
        <xdr:cNvPr id="403" name="円/楕円 402"/>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404" name="テキスト ボックス 403"/>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116417</xdr:rowOff>
    </xdr:from>
    <xdr:to>
      <xdr:col>19</xdr:col>
      <xdr:colOff>533400</xdr:colOff>
      <xdr:row>41</xdr:row>
      <xdr:rowOff>46567</xdr:rowOff>
    </xdr:to>
    <xdr:sp macro="" textlink="">
      <xdr:nvSpPr>
        <xdr:cNvPr id="405" name="円/楕円 404"/>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56744</xdr:rowOff>
    </xdr:from>
    <xdr:ext cx="762000" cy="259045"/>
    <xdr:sp macro="" textlink="">
      <xdr:nvSpPr>
        <xdr:cNvPr id="406" name="テキスト ボックス 405"/>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よりも基金などの充当可能財源等が上回り、将来負担比率がない状況である。この理由としては、地方債の繰上償還による地方債残高の減や、財政調整基金及び減債基金の積み立てによる充当可能基金の増額等が挙げられる。今後も公債費等義務的経費の削減を中心とす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5" name="直線コネクタ 434"/>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6"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7" name="直線コネクタ 436"/>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0"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1" name="フローチャート : 判断 440"/>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2" name="フローチャート : 判断 441"/>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3" name="テキスト ボックス 442"/>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4" name="フローチャート : 判断 443"/>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5" name="テキスト ボックス 444"/>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46" name="フローチャート : 判断 44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47" name="テキスト ボックス 44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48" name="フローチャート : 判断 44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49" name="テキスト ボックス 44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30,143
29,840
20.94
10,747,650
10,199,285
370,873
6,040,401
8,373,362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a:t>
          </a:r>
          <a:endParaRPr kumimoji="1" lang="en-US" altLang="ja-JP" sz="1300">
            <a:latin typeface="ＭＳ Ｐゴシック"/>
          </a:endParaRPr>
        </a:p>
        <a:p>
          <a:r>
            <a:rPr kumimoji="1" lang="ja-JP" altLang="en-US" sz="1300">
              <a:latin typeface="ＭＳ Ｐゴシック"/>
            </a:rPr>
            <a:t>２．３％下回っている。これは、早くから業務の外部委託に積極的に取り組み、事務の効率化や職員定数の抑制に努めてきた結果である。今後も住民サービスを低下させることのないよう配慮しながら、事務の効率化や適正な定員管理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21844</xdr:rowOff>
    </xdr:to>
    <xdr:cxnSp macro="">
      <xdr:nvCxnSpPr>
        <xdr:cNvPr id="64" name="直線コネクタ 63"/>
        <xdr:cNvCxnSpPr/>
      </xdr:nvCxnSpPr>
      <xdr:spPr>
        <a:xfrm>
          <a:off x="3987800" y="6184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152146</xdr:rowOff>
    </xdr:from>
    <xdr:to>
      <xdr:col>5</xdr:col>
      <xdr:colOff>549275</xdr:colOff>
      <xdr:row>36</xdr:row>
      <xdr:rowOff>12700</xdr:rowOff>
    </xdr:to>
    <xdr:cxnSp macro="">
      <xdr:nvCxnSpPr>
        <xdr:cNvPr id="67" name="直線コネクタ 66"/>
        <xdr:cNvCxnSpPr/>
      </xdr:nvCxnSpPr>
      <xdr:spPr>
        <a:xfrm>
          <a:off x="3098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152146</xdr:rowOff>
    </xdr:from>
    <xdr:to>
      <xdr:col>4</xdr:col>
      <xdr:colOff>346075</xdr:colOff>
      <xdr:row>36</xdr:row>
      <xdr:rowOff>26416</xdr:rowOff>
    </xdr:to>
    <xdr:cxnSp macro="">
      <xdr:nvCxnSpPr>
        <xdr:cNvPr id="70" name="直線コネクタ 69"/>
        <xdr:cNvCxnSpPr/>
      </xdr:nvCxnSpPr>
      <xdr:spPr>
        <a:xfrm flipV="1">
          <a:off x="2209800" y="6152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26416</xdr:rowOff>
    </xdr:to>
    <xdr:cxnSp macro="">
      <xdr:nvCxnSpPr>
        <xdr:cNvPr id="73" name="直線コネクタ 72"/>
        <xdr:cNvCxnSpPr/>
      </xdr:nvCxnSpPr>
      <xdr:spPr>
        <a:xfrm>
          <a:off x="1320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142494</xdr:rowOff>
    </xdr:from>
    <xdr:to>
      <xdr:col>7</xdr:col>
      <xdr:colOff>66675</xdr:colOff>
      <xdr:row>36</xdr:row>
      <xdr:rowOff>72644</xdr:rowOff>
    </xdr:to>
    <xdr:sp macro="" textlink="">
      <xdr:nvSpPr>
        <xdr:cNvPr id="83" name="円/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5" name="円/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101346</xdr:rowOff>
    </xdr:from>
    <xdr:to>
      <xdr:col>4</xdr:col>
      <xdr:colOff>396875</xdr:colOff>
      <xdr:row>36</xdr:row>
      <xdr:rowOff>31496</xdr:rowOff>
    </xdr:to>
    <xdr:sp macro="" textlink="">
      <xdr:nvSpPr>
        <xdr:cNvPr id="87" name="円/楕円 86"/>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41673</xdr:rowOff>
    </xdr:from>
    <xdr:ext cx="762000" cy="259045"/>
    <xdr:sp macro="" textlink="">
      <xdr:nvSpPr>
        <xdr:cNvPr id="88" name="テキスト ボックス 87"/>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9" name="円/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147066</xdr:rowOff>
    </xdr:from>
    <xdr:to>
      <xdr:col>1</xdr:col>
      <xdr:colOff>676275</xdr:colOff>
      <xdr:row>36</xdr:row>
      <xdr:rowOff>77216</xdr:rowOff>
    </xdr:to>
    <xdr:sp macro="" textlink="">
      <xdr:nvSpPr>
        <xdr:cNvPr id="91" name="円/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熱回収施設の稼働に伴い、長崎市への可燃ごみ処理委託費が生じなくなったことで、物件費に係る経常収支比率は前年度から２．９％減少した。類似団体平均より率が高いのは、指定管理者制度の導入により、社会教育施設の管理・運営を教育振興公社に委託しており、本町で管理・運営を行えば人件費に計上される経費が、物件費で計上されているためであ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95976</xdr:rowOff>
    </xdr:from>
    <xdr:to>
      <xdr:col>24</xdr:col>
      <xdr:colOff>31750</xdr:colOff>
      <xdr:row>18</xdr:row>
      <xdr:rowOff>113937</xdr:rowOff>
    </xdr:to>
    <xdr:cxnSp macro="">
      <xdr:nvCxnSpPr>
        <xdr:cNvPr id="127" name="直線コネクタ 126"/>
        <xdr:cNvCxnSpPr/>
      </xdr:nvCxnSpPr>
      <xdr:spPr>
        <a:xfrm flipV="1">
          <a:off x="15671800" y="3010626"/>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68217</xdr:rowOff>
    </xdr:from>
    <xdr:to>
      <xdr:col>22</xdr:col>
      <xdr:colOff>565150</xdr:colOff>
      <xdr:row>18</xdr:row>
      <xdr:rowOff>113937</xdr:rowOff>
    </xdr:to>
    <xdr:cxnSp macro="">
      <xdr:nvCxnSpPr>
        <xdr:cNvPr id="130" name="直線コネクタ 129"/>
        <xdr:cNvCxnSpPr/>
      </xdr:nvCxnSpPr>
      <xdr:spPr>
        <a:xfrm>
          <a:off x="14782800" y="31543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22497</xdr:rowOff>
    </xdr:from>
    <xdr:to>
      <xdr:col>21</xdr:col>
      <xdr:colOff>361950</xdr:colOff>
      <xdr:row>18</xdr:row>
      <xdr:rowOff>68217</xdr:rowOff>
    </xdr:to>
    <xdr:cxnSp macro="">
      <xdr:nvCxnSpPr>
        <xdr:cNvPr id="133" name="直線コネクタ 132"/>
        <xdr:cNvCxnSpPr/>
      </xdr:nvCxnSpPr>
      <xdr:spPr>
        <a:xfrm>
          <a:off x="13893800" y="31085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22497</xdr:rowOff>
    </xdr:from>
    <xdr:to>
      <xdr:col>20</xdr:col>
      <xdr:colOff>158750</xdr:colOff>
      <xdr:row>18</xdr:row>
      <xdr:rowOff>42091</xdr:rowOff>
    </xdr:to>
    <xdr:cxnSp macro="">
      <xdr:nvCxnSpPr>
        <xdr:cNvPr id="136" name="直線コネクタ 135"/>
        <xdr:cNvCxnSpPr/>
      </xdr:nvCxnSpPr>
      <xdr:spPr>
        <a:xfrm flipV="1">
          <a:off x="13004800" y="31085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45176</xdr:rowOff>
    </xdr:from>
    <xdr:to>
      <xdr:col>24</xdr:col>
      <xdr:colOff>82550</xdr:colOff>
      <xdr:row>17</xdr:row>
      <xdr:rowOff>146776</xdr:rowOff>
    </xdr:to>
    <xdr:sp macro="" textlink="">
      <xdr:nvSpPr>
        <xdr:cNvPr id="146" name="円/楕円 145"/>
        <xdr:cNvSpPr/>
      </xdr:nvSpPr>
      <xdr:spPr>
        <a:xfrm>
          <a:off x="164592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17253</xdr:rowOff>
    </xdr:from>
    <xdr:ext cx="762000" cy="259045"/>
    <xdr:sp macro="" textlink="">
      <xdr:nvSpPr>
        <xdr:cNvPr id="147" name="物件費該当値テキスト"/>
        <xdr:cNvSpPr txBox="1"/>
      </xdr:nvSpPr>
      <xdr:spPr>
        <a:xfrm>
          <a:off x="16598900" y="293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63137</xdr:rowOff>
    </xdr:from>
    <xdr:to>
      <xdr:col>22</xdr:col>
      <xdr:colOff>615950</xdr:colOff>
      <xdr:row>18</xdr:row>
      <xdr:rowOff>164737</xdr:rowOff>
    </xdr:to>
    <xdr:sp macro="" textlink="">
      <xdr:nvSpPr>
        <xdr:cNvPr id="148" name="円/楕円 147"/>
        <xdr:cNvSpPr/>
      </xdr:nvSpPr>
      <xdr:spPr>
        <a:xfrm>
          <a:off x="15621000" y="31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149514</xdr:rowOff>
    </xdr:from>
    <xdr:ext cx="736600" cy="259045"/>
    <xdr:sp macro="" textlink="">
      <xdr:nvSpPr>
        <xdr:cNvPr id="149" name="テキスト ボックス 148"/>
        <xdr:cNvSpPr txBox="1"/>
      </xdr:nvSpPr>
      <xdr:spPr>
        <a:xfrm>
          <a:off x="15290800" y="3235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17417</xdr:rowOff>
    </xdr:from>
    <xdr:to>
      <xdr:col>21</xdr:col>
      <xdr:colOff>412750</xdr:colOff>
      <xdr:row>18</xdr:row>
      <xdr:rowOff>119017</xdr:rowOff>
    </xdr:to>
    <xdr:sp macro="" textlink="">
      <xdr:nvSpPr>
        <xdr:cNvPr id="150" name="円/楕円 149"/>
        <xdr:cNvSpPr/>
      </xdr:nvSpPr>
      <xdr:spPr>
        <a:xfrm>
          <a:off x="14732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103794</xdr:rowOff>
    </xdr:from>
    <xdr:ext cx="762000" cy="259045"/>
    <xdr:sp macro="" textlink="">
      <xdr:nvSpPr>
        <xdr:cNvPr id="151" name="テキスト ボックス 150"/>
        <xdr:cNvSpPr txBox="1"/>
      </xdr:nvSpPr>
      <xdr:spPr>
        <a:xfrm>
          <a:off x="14401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143147</xdr:rowOff>
    </xdr:from>
    <xdr:to>
      <xdr:col>20</xdr:col>
      <xdr:colOff>209550</xdr:colOff>
      <xdr:row>18</xdr:row>
      <xdr:rowOff>73297</xdr:rowOff>
    </xdr:to>
    <xdr:sp macro="" textlink="">
      <xdr:nvSpPr>
        <xdr:cNvPr id="152" name="円/楕円 151"/>
        <xdr:cNvSpPr/>
      </xdr:nvSpPr>
      <xdr:spPr>
        <a:xfrm>
          <a:off x="138430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58074</xdr:rowOff>
    </xdr:from>
    <xdr:ext cx="762000" cy="259045"/>
    <xdr:sp macro="" textlink="">
      <xdr:nvSpPr>
        <xdr:cNvPr id="153" name="テキスト ボックス 152"/>
        <xdr:cNvSpPr txBox="1"/>
      </xdr:nvSpPr>
      <xdr:spPr>
        <a:xfrm>
          <a:off x="13512800" y="31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162741</xdr:rowOff>
    </xdr:from>
    <xdr:to>
      <xdr:col>19</xdr:col>
      <xdr:colOff>6350</xdr:colOff>
      <xdr:row>18</xdr:row>
      <xdr:rowOff>92891</xdr:rowOff>
    </xdr:to>
    <xdr:sp macro="" textlink="">
      <xdr:nvSpPr>
        <xdr:cNvPr id="154" name="円/楕円 153"/>
        <xdr:cNvSpPr/>
      </xdr:nvSpPr>
      <xdr:spPr>
        <a:xfrm>
          <a:off x="12954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77668</xdr:rowOff>
    </xdr:from>
    <xdr:ext cx="762000" cy="259045"/>
    <xdr:sp macro="" textlink="">
      <xdr:nvSpPr>
        <xdr:cNvPr id="155" name="テキスト ボックス 154"/>
        <xdr:cNvSpPr txBox="1"/>
      </xdr:nvSpPr>
      <xdr:spPr>
        <a:xfrm>
          <a:off x="12623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年々増加傾向にあったが、今年度は施設型給付費の制度が開始されたことに伴い、前年度より３．０％増加した。今後も社会保障と税の一体改革等による扶助費の上昇が懸念されるため、各種手当・サービス等の見直しを進めていくことで、より一層の改善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114300</xdr:rowOff>
    </xdr:from>
    <xdr:to>
      <xdr:col>7</xdr:col>
      <xdr:colOff>15875</xdr:colOff>
      <xdr:row>56</xdr:row>
      <xdr:rowOff>152400</xdr:rowOff>
    </xdr:to>
    <xdr:cxnSp macro="">
      <xdr:nvCxnSpPr>
        <xdr:cNvPr id="188" name="直線コネクタ 187"/>
        <xdr:cNvCxnSpPr/>
      </xdr:nvCxnSpPr>
      <xdr:spPr>
        <a:xfrm>
          <a:off x="3987800" y="93726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54</xdr:row>
      <xdr:rowOff>114300</xdr:rowOff>
    </xdr:to>
    <xdr:cxnSp macro="">
      <xdr:nvCxnSpPr>
        <xdr:cNvPr id="191" name="直線コネクタ 190"/>
        <xdr:cNvCxnSpPr/>
      </xdr:nvCxnSpPr>
      <xdr:spPr>
        <a:xfrm>
          <a:off x="3098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101600</xdr:rowOff>
    </xdr:to>
    <xdr:cxnSp macro="">
      <xdr:nvCxnSpPr>
        <xdr:cNvPr id="194" name="直線コネクタ 193"/>
        <xdr:cNvCxnSpPr/>
      </xdr:nvCxnSpPr>
      <xdr:spPr>
        <a:xfrm>
          <a:off x="2209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63500</xdr:rowOff>
    </xdr:to>
    <xdr:cxnSp macro="">
      <xdr:nvCxnSpPr>
        <xdr:cNvPr id="197" name="直線コネクタ 196"/>
        <xdr:cNvCxnSpPr/>
      </xdr:nvCxnSpPr>
      <xdr:spPr>
        <a:xfrm>
          <a:off x="1320800" y="923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7" name="円/楕円 206"/>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08"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63500</xdr:rowOff>
    </xdr:from>
    <xdr:to>
      <xdr:col>5</xdr:col>
      <xdr:colOff>600075</xdr:colOff>
      <xdr:row>54</xdr:row>
      <xdr:rowOff>165100</xdr:rowOff>
    </xdr:to>
    <xdr:sp macro="" textlink="">
      <xdr:nvSpPr>
        <xdr:cNvPr id="209" name="円/楕円 208"/>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3827</xdr:rowOff>
    </xdr:from>
    <xdr:ext cx="736600" cy="259045"/>
    <xdr:sp macro="" textlink="">
      <xdr:nvSpPr>
        <xdr:cNvPr id="210" name="テキスト ボックス 209"/>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11" name="円/楕円 210"/>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212" name="テキスト ボックス 211"/>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xdr:rowOff>
    </xdr:from>
    <xdr:to>
      <xdr:col>3</xdr:col>
      <xdr:colOff>193675</xdr:colOff>
      <xdr:row>54</xdr:row>
      <xdr:rowOff>114300</xdr:rowOff>
    </xdr:to>
    <xdr:sp macro="" textlink="">
      <xdr:nvSpPr>
        <xdr:cNvPr id="213" name="円/楕円 212"/>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124477</xdr:rowOff>
    </xdr:from>
    <xdr:ext cx="762000" cy="259045"/>
    <xdr:sp macro="" textlink="">
      <xdr:nvSpPr>
        <xdr:cNvPr id="214" name="テキスト ボックス 213"/>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5" name="円/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類似団体平均と比較すると、経常収支比率は１．１％下回っている。その他の経常収支比率はおおむね横ばいで推移している。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104140</xdr:rowOff>
    </xdr:to>
    <xdr:cxnSp macro="">
      <xdr:nvCxnSpPr>
        <xdr:cNvPr id="249" name="直線コネクタ 248"/>
        <xdr:cNvCxnSpPr/>
      </xdr:nvCxnSpPr>
      <xdr:spPr>
        <a:xfrm>
          <a:off x="15671800" y="9652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50800</xdr:rowOff>
    </xdr:to>
    <xdr:cxnSp macro="">
      <xdr:nvCxnSpPr>
        <xdr:cNvPr id="252" name="直線コネクタ 251"/>
        <xdr:cNvCxnSpPr/>
      </xdr:nvCxnSpPr>
      <xdr:spPr>
        <a:xfrm>
          <a:off x="14782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5080</xdr:rowOff>
    </xdr:to>
    <xdr:cxnSp macro="">
      <xdr:nvCxnSpPr>
        <xdr:cNvPr id="255" name="直線コネクタ 254"/>
        <xdr:cNvCxnSpPr/>
      </xdr:nvCxnSpPr>
      <xdr:spPr>
        <a:xfrm>
          <a:off x="13893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20320</xdr:rowOff>
    </xdr:to>
    <xdr:cxnSp macro="">
      <xdr:nvCxnSpPr>
        <xdr:cNvPr id="258" name="直線コネクタ 257"/>
        <xdr:cNvCxnSpPr/>
      </xdr:nvCxnSpPr>
      <xdr:spPr>
        <a:xfrm flipV="1">
          <a:off x="13004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8" name="円/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0" name="円/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2" name="円/楕円 271"/>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3" name="テキスト ボックス 272"/>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4" name="円/楕円 27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5" name="テキスト ボックス 274"/>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6" name="円/楕円 275"/>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7" name="テキスト ボックス 276"/>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平成２５年度からは年々減少傾向にあり、今年度は類似団体平均を２．５％上回ったものの、前年度より０．４％減少した。これは、長崎市に委託している消防事務に係る経費が多額である一方で、施設型給付費制度の開始により、町内保育所に係る運営費が扶助費に振り替わったことなどによ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37</xdr:row>
      <xdr:rowOff>115570</xdr:rowOff>
    </xdr:to>
    <xdr:cxnSp macro="">
      <xdr:nvCxnSpPr>
        <xdr:cNvPr id="307" name="直線コネクタ 306"/>
        <xdr:cNvCxnSpPr/>
      </xdr:nvCxnSpPr>
      <xdr:spPr>
        <a:xfrm flipV="1">
          <a:off x="15671800" y="6440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38</xdr:row>
      <xdr:rowOff>30988</xdr:rowOff>
    </xdr:to>
    <xdr:cxnSp macro="">
      <xdr:nvCxnSpPr>
        <xdr:cNvPr id="310" name="直線コネクタ 309"/>
        <xdr:cNvCxnSpPr/>
      </xdr:nvCxnSpPr>
      <xdr:spPr>
        <a:xfrm flipV="1">
          <a:off x="14782800" y="64592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xdr:rowOff>
    </xdr:from>
    <xdr:to>
      <xdr:col>21</xdr:col>
      <xdr:colOff>361950</xdr:colOff>
      <xdr:row>38</xdr:row>
      <xdr:rowOff>30988</xdr:rowOff>
    </xdr:to>
    <xdr:cxnSp macro="">
      <xdr:nvCxnSpPr>
        <xdr:cNvPr id="313" name="直線コネクタ 312"/>
        <xdr:cNvCxnSpPr/>
      </xdr:nvCxnSpPr>
      <xdr:spPr>
        <a:xfrm>
          <a:off x="13893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38</xdr:row>
      <xdr:rowOff>3556</xdr:rowOff>
    </xdr:to>
    <xdr:cxnSp macro="">
      <xdr:nvCxnSpPr>
        <xdr:cNvPr id="316" name="直線コネクタ 315"/>
        <xdr:cNvCxnSpPr/>
      </xdr:nvCxnSpPr>
      <xdr:spPr>
        <a:xfrm>
          <a:off x="13004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26" name="円/楕円 325"/>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27"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28" name="円/楕円 32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29" name="テキスト ボックス 328"/>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151638</xdr:rowOff>
    </xdr:from>
    <xdr:to>
      <xdr:col>21</xdr:col>
      <xdr:colOff>412750</xdr:colOff>
      <xdr:row>38</xdr:row>
      <xdr:rowOff>81788</xdr:rowOff>
    </xdr:to>
    <xdr:sp macro="" textlink="">
      <xdr:nvSpPr>
        <xdr:cNvPr id="330" name="円/楕円 329"/>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66565</xdr:rowOff>
    </xdr:from>
    <xdr:ext cx="762000" cy="259045"/>
    <xdr:sp macro="" textlink="">
      <xdr:nvSpPr>
        <xdr:cNvPr id="331" name="テキスト ボックス 330"/>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32" name="円/楕円 331"/>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33" name="テキスト ボックス 332"/>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34" name="円/楕円 333"/>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35" name="テキスト ボックス 334"/>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年々減少し、今年度は類似団体平均を下回った。これは、繰上償還や普通建設事業の選択を厳しく行い、地方債の発行を抑制してきたことが主な要因である。今後とも緊急度・住民ニーズを的確に把握した事業の選択により、地方債に大きく頼ることのない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73661</xdr:rowOff>
    </xdr:from>
    <xdr:to>
      <xdr:col>7</xdr:col>
      <xdr:colOff>15875</xdr:colOff>
      <xdr:row>77</xdr:row>
      <xdr:rowOff>85089</xdr:rowOff>
    </xdr:to>
    <xdr:cxnSp macro="">
      <xdr:nvCxnSpPr>
        <xdr:cNvPr id="368" name="直線コネクタ 367"/>
        <xdr:cNvCxnSpPr/>
      </xdr:nvCxnSpPr>
      <xdr:spPr>
        <a:xfrm flipV="1">
          <a:off x="3987800" y="1310386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153670</xdr:rowOff>
    </xdr:to>
    <xdr:cxnSp macro="">
      <xdr:nvCxnSpPr>
        <xdr:cNvPr id="371" name="直線コネクタ 370"/>
        <xdr:cNvCxnSpPr/>
      </xdr:nvCxnSpPr>
      <xdr:spPr>
        <a:xfrm flipV="1">
          <a:off x="3098800" y="132867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153670</xdr:rowOff>
    </xdr:from>
    <xdr:to>
      <xdr:col>4</xdr:col>
      <xdr:colOff>346075</xdr:colOff>
      <xdr:row>78</xdr:row>
      <xdr:rowOff>58420</xdr:rowOff>
    </xdr:to>
    <xdr:cxnSp macro="">
      <xdr:nvCxnSpPr>
        <xdr:cNvPr id="374" name="直線コネクタ 373"/>
        <xdr:cNvCxnSpPr/>
      </xdr:nvCxnSpPr>
      <xdr:spPr>
        <a:xfrm flipV="1">
          <a:off x="2209800" y="13355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81280</xdr:rowOff>
    </xdr:to>
    <xdr:cxnSp macro="">
      <xdr:nvCxnSpPr>
        <xdr:cNvPr id="377" name="直線コネクタ 376"/>
        <xdr:cNvCxnSpPr/>
      </xdr:nvCxnSpPr>
      <xdr:spPr>
        <a:xfrm flipV="1">
          <a:off x="1320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87" name="円/楕円 386"/>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88"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89" name="円/楕円 388"/>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90" name="テキスト ボックス 389"/>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102870</xdr:rowOff>
    </xdr:from>
    <xdr:to>
      <xdr:col>4</xdr:col>
      <xdr:colOff>396875</xdr:colOff>
      <xdr:row>78</xdr:row>
      <xdr:rowOff>33020</xdr:rowOff>
    </xdr:to>
    <xdr:sp macro="" textlink="">
      <xdr:nvSpPr>
        <xdr:cNvPr id="391" name="円/楕円 390"/>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17797</xdr:rowOff>
    </xdr:from>
    <xdr:ext cx="762000" cy="259045"/>
    <xdr:sp macro="" textlink="">
      <xdr:nvSpPr>
        <xdr:cNvPr id="392" name="テキスト ボックス 391"/>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3" name="円/楕円 392"/>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94" name="テキスト ボックス 393"/>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5" name="円/楕円 394"/>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6" name="テキスト ボックス 395"/>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今年度の経常収支比率は０．９％上回っている。今後も、事業評価等による事務事業の見直しをさらに進め、全ての事務事業の優先度を厳しく点検し、優先度の低い事務事業については計画的に廃止・縮小するなど、経常経費の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78994</xdr:rowOff>
    </xdr:to>
    <xdr:cxnSp macro="">
      <xdr:nvCxnSpPr>
        <xdr:cNvPr id="427" name="直線コネクタ 426"/>
        <xdr:cNvCxnSpPr/>
      </xdr:nvCxnSpPr>
      <xdr:spPr>
        <a:xfrm>
          <a:off x="15671800" y="132532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42418</xdr:rowOff>
    </xdr:from>
    <xdr:to>
      <xdr:col>22</xdr:col>
      <xdr:colOff>565150</xdr:colOff>
      <xdr:row>77</xdr:row>
      <xdr:rowOff>51563</xdr:rowOff>
    </xdr:to>
    <xdr:cxnSp macro="">
      <xdr:nvCxnSpPr>
        <xdr:cNvPr id="430" name="直線コネクタ 429"/>
        <xdr:cNvCxnSpPr/>
      </xdr:nvCxnSpPr>
      <xdr:spPr>
        <a:xfrm>
          <a:off x="14782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xdr:rowOff>
    </xdr:from>
    <xdr:to>
      <xdr:col>21</xdr:col>
      <xdr:colOff>361950</xdr:colOff>
      <xdr:row>77</xdr:row>
      <xdr:rowOff>42418</xdr:rowOff>
    </xdr:to>
    <xdr:cxnSp macro="">
      <xdr:nvCxnSpPr>
        <xdr:cNvPr id="433" name="直線コネクタ 432"/>
        <xdr:cNvCxnSpPr/>
      </xdr:nvCxnSpPr>
      <xdr:spPr>
        <a:xfrm>
          <a:off x="13893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168148</xdr:rowOff>
    </xdr:from>
    <xdr:to>
      <xdr:col>20</xdr:col>
      <xdr:colOff>158750</xdr:colOff>
      <xdr:row>77</xdr:row>
      <xdr:rowOff>5842</xdr:rowOff>
    </xdr:to>
    <xdr:cxnSp macro="">
      <xdr:nvCxnSpPr>
        <xdr:cNvPr id="436" name="直線コネクタ 435"/>
        <xdr:cNvCxnSpPr/>
      </xdr:nvCxnSpPr>
      <xdr:spPr>
        <a:xfrm>
          <a:off x="13004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46" name="円/楕円 445"/>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271</xdr:rowOff>
    </xdr:from>
    <xdr:ext cx="762000" cy="259045"/>
    <xdr:sp macro="" textlink="">
      <xdr:nvSpPr>
        <xdr:cNvPr id="447"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48" name="円/楕円 447"/>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49" name="テキスト ボックス 448"/>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163068</xdr:rowOff>
    </xdr:from>
    <xdr:to>
      <xdr:col>21</xdr:col>
      <xdr:colOff>412750</xdr:colOff>
      <xdr:row>77</xdr:row>
      <xdr:rowOff>93218</xdr:rowOff>
    </xdr:to>
    <xdr:sp macro="" textlink="">
      <xdr:nvSpPr>
        <xdr:cNvPr id="450" name="円/楕円 449"/>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77995</xdr:rowOff>
    </xdr:from>
    <xdr:ext cx="762000" cy="259045"/>
    <xdr:sp macro="" textlink="">
      <xdr:nvSpPr>
        <xdr:cNvPr id="451" name="テキスト ボックス 45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126492</xdr:rowOff>
    </xdr:from>
    <xdr:to>
      <xdr:col>20</xdr:col>
      <xdr:colOff>209550</xdr:colOff>
      <xdr:row>77</xdr:row>
      <xdr:rowOff>56642</xdr:rowOff>
    </xdr:to>
    <xdr:sp macro="" textlink="">
      <xdr:nvSpPr>
        <xdr:cNvPr id="452" name="円/楕円 451"/>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53" name="テキスト ボックス 452"/>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4" name="円/楕円 453"/>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55" name="テキスト ボックス 45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長崎県時津町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128660</xdr:rowOff>
    </xdr:from>
    <xdr:to>
      <xdr:col>4</xdr:col>
      <xdr:colOff>1117600</xdr:colOff>
      <xdr:row>19</xdr:row>
      <xdr:rowOff>132873</xdr:rowOff>
    </xdr:to>
    <xdr:cxnSp macro="">
      <xdr:nvCxnSpPr>
        <xdr:cNvPr id="52" name="直線コネクタ 51"/>
        <xdr:cNvCxnSpPr/>
      </xdr:nvCxnSpPr>
      <xdr:spPr bwMode="auto">
        <a:xfrm>
          <a:off x="5003800" y="3433835"/>
          <a:ext cx="647700" cy="4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128660</xdr:rowOff>
    </xdr:from>
    <xdr:to>
      <xdr:col>4</xdr:col>
      <xdr:colOff>469900</xdr:colOff>
      <xdr:row>20</xdr:row>
      <xdr:rowOff>8025</xdr:rowOff>
    </xdr:to>
    <xdr:cxnSp macro="">
      <xdr:nvCxnSpPr>
        <xdr:cNvPr id="55" name="直線コネクタ 54"/>
        <xdr:cNvCxnSpPr/>
      </xdr:nvCxnSpPr>
      <xdr:spPr bwMode="auto">
        <a:xfrm flipV="1">
          <a:off x="4305300" y="3433835"/>
          <a:ext cx="698500" cy="5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156158</xdr:rowOff>
    </xdr:from>
    <xdr:to>
      <xdr:col>3</xdr:col>
      <xdr:colOff>904875</xdr:colOff>
      <xdr:row>20</xdr:row>
      <xdr:rowOff>8025</xdr:rowOff>
    </xdr:to>
    <xdr:cxnSp macro="">
      <xdr:nvCxnSpPr>
        <xdr:cNvPr id="58" name="直線コネクタ 57"/>
        <xdr:cNvCxnSpPr/>
      </xdr:nvCxnSpPr>
      <xdr:spPr bwMode="auto">
        <a:xfrm>
          <a:off x="3606800" y="3461333"/>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148320</xdr:rowOff>
    </xdr:from>
    <xdr:to>
      <xdr:col>3</xdr:col>
      <xdr:colOff>206375</xdr:colOff>
      <xdr:row>19</xdr:row>
      <xdr:rowOff>156158</xdr:rowOff>
    </xdr:to>
    <xdr:cxnSp macro="">
      <xdr:nvCxnSpPr>
        <xdr:cNvPr id="61" name="直線コネクタ 60"/>
        <xdr:cNvCxnSpPr/>
      </xdr:nvCxnSpPr>
      <xdr:spPr bwMode="auto">
        <a:xfrm>
          <a:off x="2908300" y="3453495"/>
          <a:ext cx="698500" cy="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82073</xdr:rowOff>
    </xdr:from>
    <xdr:to>
      <xdr:col>5</xdr:col>
      <xdr:colOff>34925</xdr:colOff>
      <xdr:row>20</xdr:row>
      <xdr:rowOff>12223</xdr:rowOff>
    </xdr:to>
    <xdr:sp macro="" textlink="">
      <xdr:nvSpPr>
        <xdr:cNvPr id="71" name="円/楕円 70"/>
        <xdr:cNvSpPr/>
      </xdr:nvSpPr>
      <xdr:spPr bwMode="auto">
        <a:xfrm>
          <a:off x="5600700" y="338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54150</xdr:rowOff>
    </xdr:from>
    <xdr:ext cx="762000" cy="259045"/>
    <xdr:sp macro="" textlink="">
      <xdr:nvSpPr>
        <xdr:cNvPr id="72" name="人口1人当たり決算額の推移該当値テキスト130"/>
        <xdr:cNvSpPr txBox="1"/>
      </xdr:nvSpPr>
      <xdr:spPr>
        <a:xfrm>
          <a:off x="5740400" y="335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50,557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77860</xdr:rowOff>
    </xdr:from>
    <xdr:to>
      <xdr:col>4</xdr:col>
      <xdr:colOff>520700</xdr:colOff>
      <xdr:row>20</xdr:row>
      <xdr:rowOff>8010</xdr:rowOff>
    </xdr:to>
    <xdr:sp macro="" textlink="">
      <xdr:nvSpPr>
        <xdr:cNvPr id="73" name="円/楕円 72"/>
        <xdr:cNvSpPr/>
      </xdr:nvSpPr>
      <xdr:spPr bwMode="auto">
        <a:xfrm>
          <a:off x="4953000" y="338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164237</xdr:rowOff>
    </xdr:from>
    <xdr:ext cx="736600" cy="259045"/>
    <xdr:sp macro="" textlink="">
      <xdr:nvSpPr>
        <xdr:cNvPr id="74" name="テキスト ボックス 73"/>
        <xdr:cNvSpPr txBox="1"/>
      </xdr:nvSpPr>
      <xdr:spPr>
        <a:xfrm>
          <a:off x="4622800" y="3469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50,815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128675</xdr:rowOff>
    </xdr:from>
    <xdr:to>
      <xdr:col>3</xdr:col>
      <xdr:colOff>955675</xdr:colOff>
      <xdr:row>20</xdr:row>
      <xdr:rowOff>58825</xdr:rowOff>
    </xdr:to>
    <xdr:sp macro="" textlink="">
      <xdr:nvSpPr>
        <xdr:cNvPr id="75" name="円/楕円 74"/>
        <xdr:cNvSpPr/>
      </xdr:nvSpPr>
      <xdr:spPr bwMode="auto">
        <a:xfrm>
          <a:off x="4254500" y="343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43602</xdr:rowOff>
    </xdr:from>
    <xdr:ext cx="762000" cy="259045"/>
    <xdr:sp macro="" textlink="">
      <xdr:nvSpPr>
        <xdr:cNvPr id="76" name="テキスト ボックス 75"/>
        <xdr:cNvSpPr txBox="1"/>
      </xdr:nvSpPr>
      <xdr:spPr>
        <a:xfrm>
          <a:off x="3924300" y="35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47,703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105358</xdr:rowOff>
    </xdr:from>
    <xdr:to>
      <xdr:col>3</xdr:col>
      <xdr:colOff>257175</xdr:colOff>
      <xdr:row>20</xdr:row>
      <xdr:rowOff>35508</xdr:rowOff>
    </xdr:to>
    <xdr:sp macro="" textlink="">
      <xdr:nvSpPr>
        <xdr:cNvPr id="77" name="円/楕円 76"/>
        <xdr:cNvSpPr/>
      </xdr:nvSpPr>
      <xdr:spPr bwMode="auto">
        <a:xfrm>
          <a:off x="3556000" y="3410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20285</xdr:rowOff>
    </xdr:from>
    <xdr:ext cx="762000" cy="259045"/>
    <xdr:sp macro="" textlink="">
      <xdr:nvSpPr>
        <xdr:cNvPr id="78" name="テキスト ボックス 77"/>
        <xdr:cNvSpPr txBox="1"/>
      </xdr:nvSpPr>
      <xdr:spPr>
        <a:xfrm>
          <a:off x="3225800" y="349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49,131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97520</xdr:rowOff>
    </xdr:from>
    <xdr:to>
      <xdr:col>2</xdr:col>
      <xdr:colOff>692150</xdr:colOff>
      <xdr:row>20</xdr:row>
      <xdr:rowOff>27670</xdr:rowOff>
    </xdr:to>
    <xdr:sp macro="" textlink="">
      <xdr:nvSpPr>
        <xdr:cNvPr id="79" name="円/楕円 78"/>
        <xdr:cNvSpPr/>
      </xdr:nvSpPr>
      <xdr:spPr bwMode="auto">
        <a:xfrm>
          <a:off x="2857500" y="340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12447</xdr:rowOff>
    </xdr:from>
    <xdr:ext cx="762000" cy="259045"/>
    <xdr:sp macro="" textlink="">
      <xdr:nvSpPr>
        <xdr:cNvPr id="80" name="テキスト ボックス 79"/>
        <xdr:cNvSpPr txBox="1"/>
      </xdr:nvSpPr>
      <xdr:spPr>
        <a:xfrm>
          <a:off x="2527300" y="348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154465</xdr:rowOff>
    </xdr:from>
    <xdr:to>
      <xdr:col>4</xdr:col>
      <xdr:colOff>1117600</xdr:colOff>
      <xdr:row>37</xdr:row>
      <xdr:rowOff>197083</xdr:rowOff>
    </xdr:to>
    <xdr:cxnSp macro="">
      <xdr:nvCxnSpPr>
        <xdr:cNvPr id="115" name="直線コネクタ 114"/>
        <xdr:cNvCxnSpPr/>
      </xdr:nvCxnSpPr>
      <xdr:spPr bwMode="auto">
        <a:xfrm>
          <a:off x="5003800" y="7279165"/>
          <a:ext cx="647700" cy="4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23934</xdr:rowOff>
    </xdr:from>
    <xdr:to>
      <xdr:col>4</xdr:col>
      <xdr:colOff>469900</xdr:colOff>
      <xdr:row>37</xdr:row>
      <xdr:rowOff>154465</xdr:rowOff>
    </xdr:to>
    <xdr:cxnSp macro="">
      <xdr:nvCxnSpPr>
        <xdr:cNvPr id="118" name="直線コネクタ 117"/>
        <xdr:cNvCxnSpPr/>
      </xdr:nvCxnSpPr>
      <xdr:spPr bwMode="auto">
        <a:xfrm>
          <a:off x="4305300" y="7148634"/>
          <a:ext cx="698500" cy="13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146169</xdr:rowOff>
    </xdr:from>
    <xdr:to>
      <xdr:col>3</xdr:col>
      <xdr:colOff>904875</xdr:colOff>
      <xdr:row>37</xdr:row>
      <xdr:rowOff>23934</xdr:rowOff>
    </xdr:to>
    <xdr:cxnSp macro="">
      <xdr:nvCxnSpPr>
        <xdr:cNvPr id="121" name="直線コネクタ 120"/>
        <xdr:cNvCxnSpPr/>
      </xdr:nvCxnSpPr>
      <xdr:spPr bwMode="auto">
        <a:xfrm>
          <a:off x="3606800" y="7099419"/>
          <a:ext cx="698500" cy="4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120469</xdr:rowOff>
    </xdr:from>
    <xdr:to>
      <xdr:col>3</xdr:col>
      <xdr:colOff>206375</xdr:colOff>
      <xdr:row>36</xdr:row>
      <xdr:rowOff>146169</xdr:rowOff>
    </xdr:to>
    <xdr:cxnSp macro="">
      <xdr:nvCxnSpPr>
        <xdr:cNvPr id="124" name="直線コネクタ 123"/>
        <xdr:cNvCxnSpPr/>
      </xdr:nvCxnSpPr>
      <xdr:spPr bwMode="auto">
        <a:xfrm>
          <a:off x="2908300" y="7073719"/>
          <a:ext cx="698500" cy="2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146283</xdr:rowOff>
    </xdr:from>
    <xdr:to>
      <xdr:col>5</xdr:col>
      <xdr:colOff>34925</xdr:colOff>
      <xdr:row>37</xdr:row>
      <xdr:rowOff>247883</xdr:rowOff>
    </xdr:to>
    <xdr:sp macro="" textlink="">
      <xdr:nvSpPr>
        <xdr:cNvPr id="134" name="円/楕円 133"/>
        <xdr:cNvSpPr/>
      </xdr:nvSpPr>
      <xdr:spPr bwMode="auto">
        <a:xfrm>
          <a:off x="5600700" y="727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54860</xdr:rowOff>
    </xdr:from>
    <xdr:ext cx="762000" cy="259045"/>
    <xdr:sp macro="" textlink="">
      <xdr:nvSpPr>
        <xdr:cNvPr id="135" name="人口1人当たり決算額の推移該当値テキスト445"/>
        <xdr:cNvSpPr txBox="1"/>
      </xdr:nvSpPr>
      <xdr:spPr>
        <a:xfrm>
          <a:off x="5740400" y="717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103665</xdr:rowOff>
    </xdr:from>
    <xdr:to>
      <xdr:col>4</xdr:col>
      <xdr:colOff>520700</xdr:colOff>
      <xdr:row>37</xdr:row>
      <xdr:rowOff>205265</xdr:rowOff>
    </xdr:to>
    <xdr:sp macro="" textlink="">
      <xdr:nvSpPr>
        <xdr:cNvPr id="136" name="円/楕円 135"/>
        <xdr:cNvSpPr/>
      </xdr:nvSpPr>
      <xdr:spPr bwMode="auto">
        <a:xfrm>
          <a:off x="4953000" y="722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190042</xdr:rowOff>
    </xdr:from>
    <xdr:ext cx="736600" cy="259045"/>
    <xdr:sp macro="" textlink="">
      <xdr:nvSpPr>
        <xdr:cNvPr id="137" name="テキスト ボックス 136"/>
        <xdr:cNvSpPr txBox="1"/>
      </xdr:nvSpPr>
      <xdr:spPr>
        <a:xfrm>
          <a:off x="4622800" y="731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144584</xdr:rowOff>
    </xdr:from>
    <xdr:to>
      <xdr:col>3</xdr:col>
      <xdr:colOff>955675</xdr:colOff>
      <xdr:row>37</xdr:row>
      <xdr:rowOff>74734</xdr:rowOff>
    </xdr:to>
    <xdr:sp macro="" textlink="">
      <xdr:nvSpPr>
        <xdr:cNvPr id="138" name="円/楕円 137"/>
        <xdr:cNvSpPr/>
      </xdr:nvSpPr>
      <xdr:spPr bwMode="auto">
        <a:xfrm>
          <a:off x="4254500" y="709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59511</xdr:rowOff>
    </xdr:from>
    <xdr:ext cx="762000" cy="259045"/>
    <xdr:sp macro="" textlink="">
      <xdr:nvSpPr>
        <xdr:cNvPr id="139" name="テキスト ボックス 138"/>
        <xdr:cNvSpPr txBox="1"/>
      </xdr:nvSpPr>
      <xdr:spPr>
        <a:xfrm>
          <a:off x="3924300" y="71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95369</xdr:rowOff>
    </xdr:from>
    <xdr:to>
      <xdr:col>3</xdr:col>
      <xdr:colOff>257175</xdr:colOff>
      <xdr:row>37</xdr:row>
      <xdr:rowOff>25519</xdr:rowOff>
    </xdr:to>
    <xdr:sp macro="" textlink="">
      <xdr:nvSpPr>
        <xdr:cNvPr id="140" name="円/楕円 139"/>
        <xdr:cNvSpPr/>
      </xdr:nvSpPr>
      <xdr:spPr bwMode="auto">
        <a:xfrm>
          <a:off x="3556000" y="704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10296</xdr:rowOff>
    </xdr:from>
    <xdr:ext cx="762000" cy="259045"/>
    <xdr:sp macro="" textlink="">
      <xdr:nvSpPr>
        <xdr:cNvPr id="141" name="テキスト ボックス 140"/>
        <xdr:cNvSpPr txBox="1"/>
      </xdr:nvSpPr>
      <xdr:spPr>
        <a:xfrm>
          <a:off x="3225800" y="713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69669</xdr:rowOff>
    </xdr:from>
    <xdr:to>
      <xdr:col>2</xdr:col>
      <xdr:colOff>692150</xdr:colOff>
      <xdr:row>36</xdr:row>
      <xdr:rowOff>171269</xdr:rowOff>
    </xdr:to>
    <xdr:sp macro="" textlink="">
      <xdr:nvSpPr>
        <xdr:cNvPr id="142" name="円/楕円 141"/>
        <xdr:cNvSpPr/>
      </xdr:nvSpPr>
      <xdr:spPr bwMode="auto">
        <a:xfrm>
          <a:off x="2857500" y="702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156046</xdr:rowOff>
    </xdr:from>
    <xdr:ext cx="762000" cy="259045"/>
    <xdr:sp macro="" textlink="">
      <xdr:nvSpPr>
        <xdr:cNvPr id="143" name="テキスト ボックス 142"/>
        <xdr:cNvSpPr txBox="1"/>
      </xdr:nvSpPr>
      <xdr:spPr>
        <a:xfrm>
          <a:off x="2527300" y="710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30,143
29,840
20.94
10,747,650
10,199,285
370,873
6,040,401
8,373,362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110077</xdr:rowOff>
    </xdr:from>
    <xdr:to>
      <xdr:col>6</xdr:col>
      <xdr:colOff>511175</xdr:colOff>
      <xdr:row>38</xdr:row>
      <xdr:rowOff>110878</xdr:rowOff>
    </xdr:to>
    <xdr:cxnSp macro="">
      <xdr:nvCxnSpPr>
        <xdr:cNvPr id="61" name="直線コネクタ 60"/>
        <xdr:cNvCxnSpPr/>
      </xdr:nvCxnSpPr>
      <xdr:spPr>
        <a:xfrm>
          <a:off x="3797300" y="6625177"/>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110077</xdr:rowOff>
    </xdr:from>
    <xdr:to>
      <xdr:col>5</xdr:col>
      <xdr:colOff>358775</xdr:colOff>
      <xdr:row>38</xdr:row>
      <xdr:rowOff>140062</xdr:rowOff>
    </xdr:to>
    <xdr:cxnSp macro="">
      <xdr:nvCxnSpPr>
        <xdr:cNvPr id="64" name="直線コネクタ 63"/>
        <xdr:cNvCxnSpPr/>
      </xdr:nvCxnSpPr>
      <xdr:spPr>
        <a:xfrm flipV="1">
          <a:off x="2908300" y="6625177"/>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107448</xdr:rowOff>
    </xdr:from>
    <xdr:to>
      <xdr:col>4</xdr:col>
      <xdr:colOff>155575</xdr:colOff>
      <xdr:row>38</xdr:row>
      <xdr:rowOff>140062</xdr:rowOff>
    </xdr:to>
    <xdr:cxnSp macro="">
      <xdr:nvCxnSpPr>
        <xdr:cNvPr id="67" name="直線コネクタ 66"/>
        <xdr:cNvCxnSpPr/>
      </xdr:nvCxnSpPr>
      <xdr:spPr>
        <a:xfrm>
          <a:off x="2019300" y="6622548"/>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101085</xdr:rowOff>
    </xdr:from>
    <xdr:to>
      <xdr:col>2</xdr:col>
      <xdr:colOff>638175</xdr:colOff>
      <xdr:row>38</xdr:row>
      <xdr:rowOff>107448</xdr:rowOff>
    </xdr:to>
    <xdr:cxnSp macro="">
      <xdr:nvCxnSpPr>
        <xdr:cNvPr id="70" name="直線コネクタ 69"/>
        <xdr:cNvCxnSpPr/>
      </xdr:nvCxnSpPr>
      <xdr:spPr>
        <a:xfrm>
          <a:off x="1130300" y="661618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60078</xdr:rowOff>
    </xdr:from>
    <xdr:to>
      <xdr:col>6</xdr:col>
      <xdr:colOff>561975</xdr:colOff>
      <xdr:row>38</xdr:row>
      <xdr:rowOff>161678</xdr:rowOff>
    </xdr:to>
    <xdr:sp macro="" textlink="">
      <xdr:nvSpPr>
        <xdr:cNvPr id="80" name="円/楕円 79"/>
        <xdr:cNvSpPr/>
      </xdr:nvSpPr>
      <xdr:spPr>
        <a:xfrm>
          <a:off x="4584700" y="65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38505</xdr:rowOff>
    </xdr:from>
    <xdr:ext cx="534377" cy="259045"/>
    <xdr:sp macro="" textlink="">
      <xdr:nvSpPr>
        <xdr:cNvPr id="81" name="人件費該当値テキスト"/>
        <xdr:cNvSpPr txBox="1"/>
      </xdr:nvSpPr>
      <xdr:spPr>
        <a:xfrm>
          <a:off x="4686300" y="6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45,513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59277</xdr:rowOff>
    </xdr:from>
    <xdr:to>
      <xdr:col>5</xdr:col>
      <xdr:colOff>409575</xdr:colOff>
      <xdr:row>38</xdr:row>
      <xdr:rowOff>160877</xdr:rowOff>
    </xdr:to>
    <xdr:sp macro="" textlink="">
      <xdr:nvSpPr>
        <xdr:cNvPr id="82" name="円/楕円 81"/>
        <xdr:cNvSpPr/>
      </xdr:nvSpPr>
      <xdr:spPr>
        <a:xfrm>
          <a:off x="3746500" y="65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152004</xdr:rowOff>
    </xdr:from>
    <xdr:ext cx="534377" cy="259045"/>
    <xdr:sp macro="" textlink="">
      <xdr:nvSpPr>
        <xdr:cNvPr id="83" name="テキスト ボックス 82"/>
        <xdr:cNvSpPr txBox="1"/>
      </xdr:nvSpPr>
      <xdr:spPr>
        <a:xfrm>
          <a:off x="3530111" y="66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89262</xdr:rowOff>
    </xdr:from>
    <xdr:to>
      <xdr:col>4</xdr:col>
      <xdr:colOff>206375</xdr:colOff>
      <xdr:row>39</xdr:row>
      <xdr:rowOff>19412</xdr:rowOff>
    </xdr:to>
    <xdr:sp macro="" textlink="">
      <xdr:nvSpPr>
        <xdr:cNvPr id="84" name="円/楕円 83"/>
        <xdr:cNvSpPr/>
      </xdr:nvSpPr>
      <xdr:spPr>
        <a:xfrm>
          <a:off x="2857500" y="66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10539</xdr:rowOff>
    </xdr:from>
    <xdr:ext cx="534377" cy="259045"/>
    <xdr:sp macro="" textlink="">
      <xdr:nvSpPr>
        <xdr:cNvPr id="85" name="テキスト ボックス 84"/>
        <xdr:cNvSpPr txBox="1"/>
      </xdr:nvSpPr>
      <xdr:spPr>
        <a:xfrm>
          <a:off x="2641111" y="66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56648</xdr:rowOff>
    </xdr:from>
    <xdr:to>
      <xdr:col>3</xdr:col>
      <xdr:colOff>3175</xdr:colOff>
      <xdr:row>38</xdr:row>
      <xdr:rowOff>158248</xdr:rowOff>
    </xdr:to>
    <xdr:sp macro="" textlink="">
      <xdr:nvSpPr>
        <xdr:cNvPr id="86" name="円/楕円 85"/>
        <xdr:cNvSpPr/>
      </xdr:nvSpPr>
      <xdr:spPr>
        <a:xfrm>
          <a:off x="1968500" y="65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149375</xdr:rowOff>
    </xdr:from>
    <xdr:ext cx="534377" cy="259045"/>
    <xdr:sp macro="" textlink="">
      <xdr:nvSpPr>
        <xdr:cNvPr id="87" name="テキスト ボックス 86"/>
        <xdr:cNvSpPr txBox="1"/>
      </xdr:nvSpPr>
      <xdr:spPr>
        <a:xfrm>
          <a:off x="1752111" y="666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50285</xdr:rowOff>
    </xdr:from>
    <xdr:to>
      <xdr:col>1</xdr:col>
      <xdr:colOff>485775</xdr:colOff>
      <xdr:row>38</xdr:row>
      <xdr:rowOff>151885</xdr:rowOff>
    </xdr:to>
    <xdr:sp macro="" textlink="">
      <xdr:nvSpPr>
        <xdr:cNvPr id="88" name="円/楕円 87"/>
        <xdr:cNvSpPr/>
      </xdr:nvSpPr>
      <xdr:spPr>
        <a:xfrm>
          <a:off x="1079500" y="65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143012</xdr:rowOff>
    </xdr:from>
    <xdr:ext cx="534377" cy="259045"/>
    <xdr:sp macro="" textlink="">
      <xdr:nvSpPr>
        <xdr:cNvPr id="89" name="テキスト ボックス 88"/>
        <xdr:cNvSpPr txBox="1"/>
      </xdr:nvSpPr>
      <xdr:spPr>
        <a:xfrm>
          <a:off x="863111" y="66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68459</xdr:rowOff>
    </xdr:from>
    <xdr:to>
      <xdr:col>6</xdr:col>
      <xdr:colOff>511175</xdr:colOff>
      <xdr:row>56</xdr:row>
      <xdr:rowOff>80607</xdr:rowOff>
    </xdr:to>
    <xdr:cxnSp macro="">
      <xdr:nvCxnSpPr>
        <xdr:cNvPr id="121" name="直線コネクタ 120"/>
        <xdr:cNvCxnSpPr/>
      </xdr:nvCxnSpPr>
      <xdr:spPr>
        <a:xfrm flipV="1">
          <a:off x="3797300" y="9669659"/>
          <a:ext cx="8382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80607</xdr:rowOff>
    </xdr:from>
    <xdr:to>
      <xdr:col>5</xdr:col>
      <xdr:colOff>358775</xdr:colOff>
      <xdr:row>56</xdr:row>
      <xdr:rowOff>157890</xdr:rowOff>
    </xdr:to>
    <xdr:cxnSp macro="">
      <xdr:nvCxnSpPr>
        <xdr:cNvPr id="124" name="直線コネクタ 123"/>
        <xdr:cNvCxnSpPr/>
      </xdr:nvCxnSpPr>
      <xdr:spPr>
        <a:xfrm flipV="1">
          <a:off x="2908300" y="9681807"/>
          <a:ext cx="889000" cy="7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146624</xdr:rowOff>
    </xdr:from>
    <xdr:to>
      <xdr:col>4</xdr:col>
      <xdr:colOff>155575</xdr:colOff>
      <xdr:row>56</xdr:row>
      <xdr:rowOff>157890</xdr:rowOff>
    </xdr:to>
    <xdr:cxnSp macro="">
      <xdr:nvCxnSpPr>
        <xdr:cNvPr id="127" name="直線コネクタ 126"/>
        <xdr:cNvCxnSpPr/>
      </xdr:nvCxnSpPr>
      <xdr:spPr>
        <a:xfrm>
          <a:off x="2019300" y="9747824"/>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104887</xdr:rowOff>
    </xdr:from>
    <xdr:to>
      <xdr:col>2</xdr:col>
      <xdr:colOff>638175</xdr:colOff>
      <xdr:row>56</xdr:row>
      <xdr:rowOff>146624</xdr:rowOff>
    </xdr:to>
    <xdr:cxnSp macro="">
      <xdr:nvCxnSpPr>
        <xdr:cNvPr id="130" name="直線コネクタ 129"/>
        <xdr:cNvCxnSpPr/>
      </xdr:nvCxnSpPr>
      <xdr:spPr>
        <a:xfrm>
          <a:off x="1130300" y="9706087"/>
          <a:ext cx="889000" cy="4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17659</xdr:rowOff>
    </xdr:from>
    <xdr:to>
      <xdr:col>6</xdr:col>
      <xdr:colOff>561975</xdr:colOff>
      <xdr:row>56</xdr:row>
      <xdr:rowOff>119259</xdr:rowOff>
    </xdr:to>
    <xdr:sp macro="" textlink="">
      <xdr:nvSpPr>
        <xdr:cNvPr id="140" name="円/楕円 139"/>
        <xdr:cNvSpPr/>
      </xdr:nvSpPr>
      <xdr:spPr>
        <a:xfrm>
          <a:off x="4584700" y="9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167536</xdr:rowOff>
    </xdr:from>
    <xdr:ext cx="534377" cy="259045"/>
    <xdr:sp macro="" textlink="">
      <xdr:nvSpPr>
        <xdr:cNvPr id="141" name="物件費該当値テキスト"/>
        <xdr:cNvSpPr txBox="1"/>
      </xdr:nvSpPr>
      <xdr:spPr>
        <a:xfrm>
          <a:off x="4686300" y="95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29807</xdr:rowOff>
    </xdr:from>
    <xdr:to>
      <xdr:col>5</xdr:col>
      <xdr:colOff>409575</xdr:colOff>
      <xdr:row>56</xdr:row>
      <xdr:rowOff>131407</xdr:rowOff>
    </xdr:to>
    <xdr:sp macro="" textlink="">
      <xdr:nvSpPr>
        <xdr:cNvPr id="142" name="円/楕円 141"/>
        <xdr:cNvSpPr/>
      </xdr:nvSpPr>
      <xdr:spPr>
        <a:xfrm>
          <a:off x="3746500" y="96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122534</xdr:rowOff>
    </xdr:from>
    <xdr:ext cx="534377" cy="259045"/>
    <xdr:sp macro="" textlink="">
      <xdr:nvSpPr>
        <xdr:cNvPr id="143" name="テキスト ボックス 142"/>
        <xdr:cNvSpPr txBox="1"/>
      </xdr:nvSpPr>
      <xdr:spPr>
        <a:xfrm>
          <a:off x="3530111" y="97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107090</xdr:rowOff>
    </xdr:from>
    <xdr:to>
      <xdr:col>4</xdr:col>
      <xdr:colOff>206375</xdr:colOff>
      <xdr:row>57</xdr:row>
      <xdr:rowOff>37240</xdr:rowOff>
    </xdr:to>
    <xdr:sp macro="" textlink="">
      <xdr:nvSpPr>
        <xdr:cNvPr id="144" name="円/楕円 143"/>
        <xdr:cNvSpPr/>
      </xdr:nvSpPr>
      <xdr:spPr>
        <a:xfrm>
          <a:off x="2857500" y="97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28367</xdr:rowOff>
    </xdr:from>
    <xdr:ext cx="534377" cy="259045"/>
    <xdr:sp macro="" textlink="">
      <xdr:nvSpPr>
        <xdr:cNvPr id="145" name="テキスト ボックス 144"/>
        <xdr:cNvSpPr txBox="1"/>
      </xdr:nvSpPr>
      <xdr:spPr>
        <a:xfrm>
          <a:off x="2641111" y="980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95824</xdr:rowOff>
    </xdr:from>
    <xdr:to>
      <xdr:col>3</xdr:col>
      <xdr:colOff>3175</xdr:colOff>
      <xdr:row>57</xdr:row>
      <xdr:rowOff>25974</xdr:rowOff>
    </xdr:to>
    <xdr:sp macro="" textlink="">
      <xdr:nvSpPr>
        <xdr:cNvPr id="146" name="円/楕円 145"/>
        <xdr:cNvSpPr/>
      </xdr:nvSpPr>
      <xdr:spPr>
        <a:xfrm>
          <a:off x="1968500" y="96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17101</xdr:rowOff>
    </xdr:from>
    <xdr:ext cx="534377" cy="259045"/>
    <xdr:sp macro="" textlink="">
      <xdr:nvSpPr>
        <xdr:cNvPr id="147" name="テキスト ボックス 146"/>
        <xdr:cNvSpPr txBox="1"/>
      </xdr:nvSpPr>
      <xdr:spPr>
        <a:xfrm>
          <a:off x="1752111" y="97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54087</xdr:rowOff>
    </xdr:from>
    <xdr:to>
      <xdr:col>1</xdr:col>
      <xdr:colOff>485775</xdr:colOff>
      <xdr:row>56</xdr:row>
      <xdr:rowOff>155687</xdr:rowOff>
    </xdr:to>
    <xdr:sp macro="" textlink="">
      <xdr:nvSpPr>
        <xdr:cNvPr id="148" name="円/楕円 147"/>
        <xdr:cNvSpPr/>
      </xdr:nvSpPr>
      <xdr:spPr>
        <a:xfrm>
          <a:off x="1079500" y="96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146814</xdr:rowOff>
    </xdr:from>
    <xdr:ext cx="534377" cy="259045"/>
    <xdr:sp macro="" textlink="">
      <xdr:nvSpPr>
        <xdr:cNvPr id="149" name="テキスト ボックス 148"/>
        <xdr:cNvSpPr txBox="1"/>
      </xdr:nvSpPr>
      <xdr:spPr>
        <a:xfrm>
          <a:off x="863111" y="97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35077</xdr:rowOff>
    </xdr:from>
    <xdr:to>
      <xdr:col>6</xdr:col>
      <xdr:colOff>511175</xdr:colOff>
      <xdr:row>78</xdr:row>
      <xdr:rowOff>59156</xdr:rowOff>
    </xdr:to>
    <xdr:cxnSp macro="">
      <xdr:nvCxnSpPr>
        <xdr:cNvPr id="178" name="直線コネクタ 177"/>
        <xdr:cNvCxnSpPr/>
      </xdr:nvCxnSpPr>
      <xdr:spPr>
        <a:xfrm flipV="1">
          <a:off x="3797300" y="13408177"/>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59156</xdr:rowOff>
    </xdr:from>
    <xdr:to>
      <xdr:col>5</xdr:col>
      <xdr:colOff>358775</xdr:colOff>
      <xdr:row>78</xdr:row>
      <xdr:rowOff>69444</xdr:rowOff>
    </xdr:to>
    <xdr:cxnSp macro="">
      <xdr:nvCxnSpPr>
        <xdr:cNvPr id="181" name="直線コネクタ 180"/>
        <xdr:cNvCxnSpPr/>
      </xdr:nvCxnSpPr>
      <xdr:spPr>
        <a:xfrm flipV="1">
          <a:off x="2908300" y="13432256"/>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29972</xdr:rowOff>
    </xdr:from>
    <xdr:to>
      <xdr:col>4</xdr:col>
      <xdr:colOff>155575</xdr:colOff>
      <xdr:row>78</xdr:row>
      <xdr:rowOff>69444</xdr:rowOff>
    </xdr:to>
    <xdr:cxnSp macro="">
      <xdr:nvCxnSpPr>
        <xdr:cNvPr id="184" name="直線コネクタ 183"/>
        <xdr:cNvCxnSpPr/>
      </xdr:nvCxnSpPr>
      <xdr:spPr>
        <a:xfrm>
          <a:off x="2019300" y="13403072"/>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29972</xdr:rowOff>
    </xdr:from>
    <xdr:to>
      <xdr:col>2</xdr:col>
      <xdr:colOff>638175</xdr:colOff>
      <xdr:row>78</xdr:row>
      <xdr:rowOff>70129</xdr:rowOff>
    </xdr:to>
    <xdr:cxnSp macro="">
      <xdr:nvCxnSpPr>
        <xdr:cNvPr id="187" name="直線コネクタ 186"/>
        <xdr:cNvCxnSpPr/>
      </xdr:nvCxnSpPr>
      <xdr:spPr>
        <a:xfrm flipV="1">
          <a:off x="1130300" y="13403072"/>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155727</xdr:rowOff>
    </xdr:from>
    <xdr:to>
      <xdr:col>6</xdr:col>
      <xdr:colOff>561975</xdr:colOff>
      <xdr:row>78</xdr:row>
      <xdr:rowOff>85877</xdr:rowOff>
    </xdr:to>
    <xdr:sp macro="" textlink="">
      <xdr:nvSpPr>
        <xdr:cNvPr id="197" name="円/楕円 196"/>
        <xdr:cNvSpPr/>
      </xdr:nvSpPr>
      <xdr:spPr>
        <a:xfrm>
          <a:off x="45847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134154</xdr:rowOff>
    </xdr:from>
    <xdr:ext cx="469744" cy="259045"/>
    <xdr:sp macro="" textlink="">
      <xdr:nvSpPr>
        <xdr:cNvPr id="198" name="維持補修費該当値テキスト"/>
        <xdr:cNvSpPr txBox="1"/>
      </xdr:nvSpPr>
      <xdr:spPr>
        <a:xfrm>
          <a:off x="4686300" y="1333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8356</xdr:rowOff>
    </xdr:from>
    <xdr:to>
      <xdr:col>5</xdr:col>
      <xdr:colOff>409575</xdr:colOff>
      <xdr:row>78</xdr:row>
      <xdr:rowOff>109956</xdr:rowOff>
    </xdr:to>
    <xdr:sp macro="" textlink="">
      <xdr:nvSpPr>
        <xdr:cNvPr id="199" name="円/楕円 198"/>
        <xdr:cNvSpPr/>
      </xdr:nvSpPr>
      <xdr:spPr>
        <a:xfrm>
          <a:off x="3746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101083</xdr:rowOff>
    </xdr:from>
    <xdr:ext cx="469744" cy="259045"/>
    <xdr:sp macro="" textlink="">
      <xdr:nvSpPr>
        <xdr:cNvPr id="200" name="テキスト ボックス 199"/>
        <xdr:cNvSpPr txBox="1"/>
      </xdr:nvSpPr>
      <xdr:spPr>
        <a:xfrm>
          <a:off x="3562427" y="134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18644</xdr:rowOff>
    </xdr:from>
    <xdr:to>
      <xdr:col>4</xdr:col>
      <xdr:colOff>206375</xdr:colOff>
      <xdr:row>78</xdr:row>
      <xdr:rowOff>120244</xdr:rowOff>
    </xdr:to>
    <xdr:sp macro="" textlink="">
      <xdr:nvSpPr>
        <xdr:cNvPr id="201" name="円/楕円 200"/>
        <xdr:cNvSpPr/>
      </xdr:nvSpPr>
      <xdr:spPr>
        <a:xfrm>
          <a:off x="2857500" y="133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111371</xdr:rowOff>
    </xdr:from>
    <xdr:ext cx="469744" cy="259045"/>
    <xdr:sp macro="" textlink="">
      <xdr:nvSpPr>
        <xdr:cNvPr id="202" name="テキスト ボックス 201"/>
        <xdr:cNvSpPr txBox="1"/>
      </xdr:nvSpPr>
      <xdr:spPr>
        <a:xfrm>
          <a:off x="2673427" y="134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150622</xdr:rowOff>
    </xdr:from>
    <xdr:to>
      <xdr:col>3</xdr:col>
      <xdr:colOff>3175</xdr:colOff>
      <xdr:row>78</xdr:row>
      <xdr:rowOff>80772</xdr:rowOff>
    </xdr:to>
    <xdr:sp macro="" textlink="">
      <xdr:nvSpPr>
        <xdr:cNvPr id="203" name="円/楕円 202"/>
        <xdr:cNvSpPr/>
      </xdr:nvSpPr>
      <xdr:spPr>
        <a:xfrm>
          <a:off x="1968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71899</xdr:rowOff>
    </xdr:from>
    <xdr:ext cx="469744" cy="259045"/>
    <xdr:sp macro="" textlink="">
      <xdr:nvSpPr>
        <xdr:cNvPr id="204" name="テキスト ボックス 203"/>
        <xdr:cNvSpPr txBox="1"/>
      </xdr:nvSpPr>
      <xdr:spPr>
        <a:xfrm>
          <a:off x="1784427"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19329</xdr:rowOff>
    </xdr:from>
    <xdr:to>
      <xdr:col>1</xdr:col>
      <xdr:colOff>485775</xdr:colOff>
      <xdr:row>78</xdr:row>
      <xdr:rowOff>120929</xdr:rowOff>
    </xdr:to>
    <xdr:sp macro="" textlink="">
      <xdr:nvSpPr>
        <xdr:cNvPr id="205" name="円/楕円 204"/>
        <xdr:cNvSpPr/>
      </xdr:nvSpPr>
      <xdr:spPr>
        <a:xfrm>
          <a:off x="1079500" y="1339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112056</xdr:rowOff>
    </xdr:from>
    <xdr:ext cx="469744" cy="259045"/>
    <xdr:sp macro="" textlink="">
      <xdr:nvSpPr>
        <xdr:cNvPr id="206" name="テキスト ボックス 205"/>
        <xdr:cNvSpPr txBox="1"/>
      </xdr:nvSpPr>
      <xdr:spPr>
        <a:xfrm>
          <a:off x="895427" y="1348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129,601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146272</xdr:rowOff>
    </xdr:from>
    <xdr:to>
      <xdr:col>6</xdr:col>
      <xdr:colOff>511175</xdr:colOff>
      <xdr:row>98</xdr:row>
      <xdr:rowOff>115678</xdr:rowOff>
    </xdr:to>
    <xdr:cxnSp macro="">
      <xdr:nvCxnSpPr>
        <xdr:cNvPr id="236" name="直線コネクタ 235"/>
        <xdr:cNvCxnSpPr/>
      </xdr:nvCxnSpPr>
      <xdr:spPr>
        <a:xfrm flipV="1">
          <a:off x="3797300" y="16434022"/>
          <a:ext cx="838200" cy="48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115678</xdr:rowOff>
    </xdr:from>
    <xdr:to>
      <xdr:col>5</xdr:col>
      <xdr:colOff>358775</xdr:colOff>
      <xdr:row>99</xdr:row>
      <xdr:rowOff>19590</xdr:rowOff>
    </xdr:to>
    <xdr:cxnSp macro="">
      <xdr:nvCxnSpPr>
        <xdr:cNvPr id="239" name="直線コネクタ 238"/>
        <xdr:cNvCxnSpPr/>
      </xdr:nvCxnSpPr>
      <xdr:spPr>
        <a:xfrm flipV="1">
          <a:off x="2908300" y="16917778"/>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19590</xdr:rowOff>
    </xdr:from>
    <xdr:to>
      <xdr:col>4</xdr:col>
      <xdr:colOff>155575</xdr:colOff>
      <xdr:row>99</xdr:row>
      <xdr:rowOff>59595</xdr:rowOff>
    </xdr:to>
    <xdr:cxnSp macro="">
      <xdr:nvCxnSpPr>
        <xdr:cNvPr id="242" name="直線コネクタ 241"/>
        <xdr:cNvCxnSpPr/>
      </xdr:nvCxnSpPr>
      <xdr:spPr>
        <a:xfrm flipV="1">
          <a:off x="2019300" y="169931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59595</xdr:rowOff>
    </xdr:from>
    <xdr:to>
      <xdr:col>2</xdr:col>
      <xdr:colOff>638175</xdr:colOff>
      <xdr:row>99</xdr:row>
      <xdr:rowOff>70872</xdr:rowOff>
    </xdr:to>
    <xdr:cxnSp macro="">
      <xdr:nvCxnSpPr>
        <xdr:cNvPr id="245" name="直線コネクタ 244"/>
        <xdr:cNvCxnSpPr/>
      </xdr:nvCxnSpPr>
      <xdr:spPr>
        <a:xfrm flipV="1">
          <a:off x="1130300" y="17033145"/>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95472</xdr:rowOff>
    </xdr:from>
    <xdr:to>
      <xdr:col>6</xdr:col>
      <xdr:colOff>561975</xdr:colOff>
      <xdr:row>96</xdr:row>
      <xdr:rowOff>25622</xdr:rowOff>
    </xdr:to>
    <xdr:sp macro="" textlink="">
      <xdr:nvSpPr>
        <xdr:cNvPr id="255" name="円/楕円 254"/>
        <xdr:cNvSpPr/>
      </xdr:nvSpPr>
      <xdr:spPr>
        <a:xfrm>
          <a:off x="4584700" y="16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118349</xdr:rowOff>
    </xdr:from>
    <xdr:ext cx="534377" cy="259045"/>
    <xdr:sp macro="" textlink="">
      <xdr:nvSpPr>
        <xdr:cNvPr id="256" name="扶助費該当値テキスト"/>
        <xdr:cNvSpPr txBox="1"/>
      </xdr:nvSpPr>
      <xdr:spPr>
        <a:xfrm>
          <a:off x="4686300" y="162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64878</xdr:rowOff>
    </xdr:from>
    <xdr:to>
      <xdr:col>5</xdr:col>
      <xdr:colOff>409575</xdr:colOff>
      <xdr:row>98</xdr:row>
      <xdr:rowOff>166478</xdr:rowOff>
    </xdr:to>
    <xdr:sp macro="" textlink="">
      <xdr:nvSpPr>
        <xdr:cNvPr id="257" name="円/楕円 256"/>
        <xdr:cNvSpPr/>
      </xdr:nvSpPr>
      <xdr:spPr>
        <a:xfrm>
          <a:off x="3746500" y="168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157605</xdr:rowOff>
    </xdr:from>
    <xdr:ext cx="534377" cy="259045"/>
    <xdr:sp macro="" textlink="">
      <xdr:nvSpPr>
        <xdr:cNvPr id="258" name="テキスト ボックス 257"/>
        <xdr:cNvSpPr txBox="1"/>
      </xdr:nvSpPr>
      <xdr:spPr>
        <a:xfrm>
          <a:off x="3530111" y="169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140240</xdr:rowOff>
    </xdr:from>
    <xdr:to>
      <xdr:col>4</xdr:col>
      <xdr:colOff>206375</xdr:colOff>
      <xdr:row>99</xdr:row>
      <xdr:rowOff>70390</xdr:rowOff>
    </xdr:to>
    <xdr:sp macro="" textlink="">
      <xdr:nvSpPr>
        <xdr:cNvPr id="259" name="円/楕円 258"/>
        <xdr:cNvSpPr/>
      </xdr:nvSpPr>
      <xdr:spPr>
        <a:xfrm>
          <a:off x="2857500" y="169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61517</xdr:rowOff>
    </xdr:from>
    <xdr:ext cx="534377" cy="259045"/>
    <xdr:sp macro="" textlink="">
      <xdr:nvSpPr>
        <xdr:cNvPr id="260" name="テキスト ボックス 259"/>
        <xdr:cNvSpPr txBox="1"/>
      </xdr:nvSpPr>
      <xdr:spPr>
        <a:xfrm>
          <a:off x="2641111" y="170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8795</xdr:rowOff>
    </xdr:from>
    <xdr:to>
      <xdr:col>3</xdr:col>
      <xdr:colOff>3175</xdr:colOff>
      <xdr:row>99</xdr:row>
      <xdr:rowOff>110395</xdr:rowOff>
    </xdr:to>
    <xdr:sp macro="" textlink="">
      <xdr:nvSpPr>
        <xdr:cNvPr id="261" name="円/楕円 260"/>
        <xdr:cNvSpPr/>
      </xdr:nvSpPr>
      <xdr:spPr>
        <a:xfrm>
          <a:off x="1968500" y="169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101522</xdr:rowOff>
    </xdr:from>
    <xdr:ext cx="534377" cy="259045"/>
    <xdr:sp macro="" textlink="">
      <xdr:nvSpPr>
        <xdr:cNvPr id="262" name="テキスト ボックス 261"/>
        <xdr:cNvSpPr txBox="1"/>
      </xdr:nvSpPr>
      <xdr:spPr>
        <a:xfrm>
          <a:off x="1752111" y="1707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20072</xdr:rowOff>
    </xdr:from>
    <xdr:to>
      <xdr:col>1</xdr:col>
      <xdr:colOff>485775</xdr:colOff>
      <xdr:row>99</xdr:row>
      <xdr:rowOff>121672</xdr:rowOff>
    </xdr:to>
    <xdr:sp macro="" textlink="">
      <xdr:nvSpPr>
        <xdr:cNvPr id="263" name="円/楕円 262"/>
        <xdr:cNvSpPr/>
      </xdr:nvSpPr>
      <xdr:spPr>
        <a:xfrm>
          <a:off x="1079500" y="16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112799</xdr:rowOff>
    </xdr:from>
    <xdr:ext cx="534377" cy="259045"/>
    <xdr:sp macro="" textlink="">
      <xdr:nvSpPr>
        <xdr:cNvPr id="264" name="テキスト ボックス 263"/>
        <xdr:cNvSpPr txBox="1"/>
      </xdr:nvSpPr>
      <xdr:spPr>
        <a:xfrm>
          <a:off x="863111" y="1708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44,533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81810</xdr:rowOff>
    </xdr:from>
    <xdr:to>
      <xdr:col>15</xdr:col>
      <xdr:colOff>180975</xdr:colOff>
      <xdr:row>37</xdr:row>
      <xdr:rowOff>12718</xdr:rowOff>
    </xdr:to>
    <xdr:cxnSp macro="">
      <xdr:nvCxnSpPr>
        <xdr:cNvPr id="295" name="直線コネクタ 294"/>
        <xdr:cNvCxnSpPr/>
      </xdr:nvCxnSpPr>
      <xdr:spPr>
        <a:xfrm>
          <a:off x="9639300" y="6082560"/>
          <a:ext cx="838200" cy="27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81810</xdr:rowOff>
    </xdr:from>
    <xdr:to>
      <xdr:col>14</xdr:col>
      <xdr:colOff>28575</xdr:colOff>
      <xdr:row>35</xdr:row>
      <xdr:rowOff>139014</xdr:rowOff>
    </xdr:to>
    <xdr:cxnSp macro="">
      <xdr:nvCxnSpPr>
        <xdr:cNvPr id="298" name="直線コネクタ 297"/>
        <xdr:cNvCxnSpPr/>
      </xdr:nvCxnSpPr>
      <xdr:spPr>
        <a:xfrm flipV="1">
          <a:off x="8750300" y="6082560"/>
          <a:ext cx="889000" cy="5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139014</xdr:rowOff>
    </xdr:from>
    <xdr:to>
      <xdr:col>12</xdr:col>
      <xdr:colOff>511175</xdr:colOff>
      <xdr:row>36</xdr:row>
      <xdr:rowOff>20012</xdr:rowOff>
    </xdr:to>
    <xdr:cxnSp macro="">
      <xdr:nvCxnSpPr>
        <xdr:cNvPr id="301" name="直線コネクタ 300"/>
        <xdr:cNvCxnSpPr/>
      </xdr:nvCxnSpPr>
      <xdr:spPr>
        <a:xfrm flipV="1">
          <a:off x="7861300" y="6139764"/>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169168</xdr:rowOff>
    </xdr:from>
    <xdr:to>
      <xdr:col>11</xdr:col>
      <xdr:colOff>307975</xdr:colOff>
      <xdr:row>36</xdr:row>
      <xdr:rowOff>20012</xdr:rowOff>
    </xdr:to>
    <xdr:cxnSp macro="">
      <xdr:nvCxnSpPr>
        <xdr:cNvPr id="304" name="直線コネクタ 303"/>
        <xdr:cNvCxnSpPr/>
      </xdr:nvCxnSpPr>
      <xdr:spPr>
        <a:xfrm>
          <a:off x="6972300" y="6169918"/>
          <a:ext cx="889000" cy="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133368</xdr:rowOff>
    </xdr:from>
    <xdr:to>
      <xdr:col>15</xdr:col>
      <xdr:colOff>231775</xdr:colOff>
      <xdr:row>37</xdr:row>
      <xdr:rowOff>63518</xdr:rowOff>
    </xdr:to>
    <xdr:sp macro="" textlink="">
      <xdr:nvSpPr>
        <xdr:cNvPr id="314" name="円/楕円 313"/>
        <xdr:cNvSpPr/>
      </xdr:nvSpPr>
      <xdr:spPr>
        <a:xfrm>
          <a:off x="10426700" y="63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111795</xdr:rowOff>
    </xdr:from>
    <xdr:ext cx="534377" cy="259045"/>
    <xdr:sp macro="" textlink="">
      <xdr:nvSpPr>
        <xdr:cNvPr id="315" name="補助費等該当値テキスト"/>
        <xdr:cNvSpPr txBox="1"/>
      </xdr:nvSpPr>
      <xdr:spPr>
        <a:xfrm>
          <a:off x="10528300"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39,415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31010</xdr:rowOff>
    </xdr:from>
    <xdr:to>
      <xdr:col>14</xdr:col>
      <xdr:colOff>79375</xdr:colOff>
      <xdr:row>35</xdr:row>
      <xdr:rowOff>132610</xdr:rowOff>
    </xdr:to>
    <xdr:sp macro="" textlink="">
      <xdr:nvSpPr>
        <xdr:cNvPr id="316" name="円/楕円 315"/>
        <xdr:cNvSpPr/>
      </xdr:nvSpPr>
      <xdr:spPr>
        <a:xfrm>
          <a:off x="9588500" y="60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149137</xdr:rowOff>
    </xdr:from>
    <xdr:ext cx="534377" cy="259045"/>
    <xdr:sp macro="" textlink="">
      <xdr:nvSpPr>
        <xdr:cNvPr id="317" name="テキスト ボックス 316"/>
        <xdr:cNvSpPr txBox="1"/>
      </xdr:nvSpPr>
      <xdr:spPr>
        <a:xfrm>
          <a:off x="9372111" y="580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88214</xdr:rowOff>
    </xdr:from>
    <xdr:to>
      <xdr:col>12</xdr:col>
      <xdr:colOff>561975</xdr:colOff>
      <xdr:row>36</xdr:row>
      <xdr:rowOff>18364</xdr:rowOff>
    </xdr:to>
    <xdr:sp macro="" textlink="">
      <xdr:nvSpPr>
        <xdr:cNvPr id="318" name="円/楕円 317"/>
        <xdr:cNvSpPr/>
      </xdr:nvSpPr>
      <xdr:spPr>
        <a:xfrm>
          <a:off x="8699500" y="60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34891</xdr:rowOff>
    </xdr:from>
    <xdr:ext cx="534377" cy="259045"/>
    <xdr:sp macro="" textlink="">
      <xdr:nvSpPr>
        <xdr:cNvPr id="319" name="テキスト ボックス 318"/>
        <xdr:cNvSpPr txBox="1"/>
      </xdr:nvSpPr>
      <xdr:spPr>
        <a:xfrm>
          <a:off x="8483111" y="586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140662</xdr:rowOff>
    </xdr:from>
    <xdr:to>
      <xdr:col>11</xdr:col>
      <xdr:colOff>358775</xdr:colOff>
      <xdr:row>36</xdr:row>
      <xdr:rowOff>70812</xdr:rowOff>
    </xdr:to>
    <xdr:sp macro="" textlink="">
      <xdr:nvSpPr>
        <xdr:cNvPr id="320" name="円/楕円 319"/>
        <xdr:cNvSpPr/>
      </xdr:nvSpPr>
      <xdr:spPr>
        <a:xfrm>
          <a:off x="7810500" y="61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87339</xdr:rowOff>
    </xdr:from>
    <xdr:ext cx="534377" cy="259045"/>
    <xdr:sp macro="" textlink="">
      <xdr:nvSpPr>
        <xdr:cNvPr id="321" name="テキスト ボックス 320"/>
        <xdr:cNvSpPr txBox="1"/>
      </xdr:nvSpPr>
      <xdr:spPr>
        <a:xfrm>
          <a:off x="7594111" y="59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118368</xdr:rowOff>
    </xdr:from>
    <xdr:to>
      <xdr:col>10</xdr:col>
      <xdr:colOff>155575</xdr:colOff>
      <xdr:row>36</xdr:row>
      <xdr:rowOff>48518</xdr:rowOff>
    </xdr:to>
    <xdr:sp macro="" textlink="">
      <xdr:nvSpPr>
        <xdr:cNvPr id="322" name="円/楕円 321"/>
        <xdr:cNvSpPr/>
      </xdr:nvSpPr>
      <xdr:spPr>
        <a:xfrm>
          <a:off x="6921500" y="61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65045</xdr:rowOff>
    </xdr:from>
    <xdr:ext cx="534377" cy="259045"/>
    <xdr:sp macro="" textlink="">
      <xdr:nvSpPr>
        <xdr:cNvPr id="323" name="テキスト ボックス 322"/>
        <xdr:cNvSpPr txBox="1"/>
      </xdr:nvSpPr>
      <xdr:spPr>
        <a:xfrm>
          <a:off x="6705111" y="5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169151</xdr:rowOff>
    </xdr:from>
    <xdr:to>
      <xdr:col>15</xdr:col>
      <xdr:colOff>180975</xdr:colOff>
      <xdr:row>57</xdr:row>
      <xdr:rowOff>155</xdr:rowOff>
    </xdr:to>
    <xdr:cxnSp macro="">
      <xdr:nvCxnSpPr>
        <xdr:cNvPr id="352" name="直線コネクタ 351"/>
        <xdr:cNvCxnSpPr/>
      </xdr:nvCxnSpPr>
      <xdr:spPr>
        <a:xfrm>
          <a:off x="9639300" y="9770351"/>
          <a:ext cx="8382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150132</xdr:rowOff>
    </xdr:from>
    <xdr:to>
      <xdr:col>14</xdr:col>
      <xdr:colOff>28575</xdr:colOff>
      <xdr:row>56</xdr:row>
      <xdr:rowOff>169151</xdr:rowOff>
    </xdr:to>
    <xdr:cxnSp macro="">
      <xdr:nvCxnSpPr>
        <xdr:cNvPr id="355" name="直線コネクタ 354"/>
        <xdr:cNvCxnSpPr/>
      </xdr:nvCxnSpPr>
      <xdr:spPr>
        <a:xfrm>
          <a:off x="8750300" y="9751332"/>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150132</xdr:rowOff>
    </xdr:from>
    <xdr:to>
      <xdr:col>12</xdr:col>
      <xdr:colOff>511175</xdr:colOff>
      <xdr:row>57</xdr:row>
      <xdr:rowOff>104015</xdr:rowOff>
    </xdr:to>
    <xdr:cxnSp macro="">
      <xdr:nvCxnSpPr>
        <xdr:cNvPr id="358" name="直線コネクタ 357"/>
        <xdr:cNvCxnSpPr/>
      </xdr:nvCxnSpPr>
      <xdr:spPr>
        <a:xfrm flipV="1">
          <a:off x="7861300" y="9751332"/>
          <a:ext cx="889000" cy="12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104015</xdr:rowOff>
    </xdr:from>
    <xdr:to>
      <xdr:col>11</xdr:col>
      <xdr:colOff>307975</xdr:colOff>
      <xdr:row>57</xdr:row>
      <xdr:rowOff>160114</xdr:rowOff>
    </xdr:to>
    <xdr:cxnSp macro="">
      <xdr:nvCxnSpPr>
        <xdr:cNvPr id="361" name="直線コネクタ 360"/>
        <xdr:cNvCxnSpPr/>
      </xdr:nvCxnSpPr>
      <xdr:spPr>
        <a:xfrm flipV="1">
          <a:off x="6972300" y="9876665"/>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120805</xdr:rowOff>
    </xdr:from>
    <xdr:to>
      <xdr:col>15</xdr:col>
      <xdr:colOff>231775</xdr:colOff>
      <xdr:row>57</xdr:row>
      <xdr:rowOff>50955</xdr:rowOff>
    </xdr:to>
    <xdr:sp macro="" textlink="">
      <xdr:nvSpPr>
        <xdr:cNvPr id="371" name="円/楕円 370"/>
        <xdr:cNvSpPr/>
      </xdr:nvSpPr>
      <xdr:spPr>
        <a:xfrm>
          <a:off x="10426700" y="97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143682</xdr:rowOff>
    </xdr:from>
    <xdr:ext cx="534377" cy="259045"/>
    <xdr:sp macro="" textlink="">
      <xdr:nvSpPr>
        <xdr:cNvPr id="372" name="普通建設事業費該当値テキスト"/>
        <xdr:cNvSpPr txBox="1"/>
      </xdr:nvSpPr>
      <xdr:spPr>
        <a:xfrm>
          <a:off x="10528300" y="95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50,813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118351</xdr:rowOff>
    </xdr:from>
    <xdr:to>
      <xdr:col>14</xdr:col>
      <xdr:colOff>79375</xdr:colOff>
      <xdr:row>57</xdr:row>
      <xdr:rowOff>48501</xdr:rowOff>
    </xdr:to>
    <xdr:sp macro="" textlink="">
      <xdr:nvSpPr>
        <xdr:cNvPr id="373" name="円/楕円 372"/>
        <xdr:cNvSpPr/>
      </xdr:nvSpPr>
      <xdr:spPr>
        <a:xfrm>
          <a:off x="9588500" y="97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39628</xdr:rowOff>
    </xdr:from>
    <xdr:ext cx="534377" cy="259045"/>
    <xdr:sp macro="" textlink="">
      <xdr:nvSpPr>
        <xdr:cNvPr id="374" name="テキスト ボックス 373"/>
        <xdr:cNvSpPr txBox="1"/>
      </xdr:nvSpPr>
      <xdr:spPr>
        <a:xfrm>
          <a:off x="9372111" y="98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99332</xdr:rowOff>
    </xdr:from>
    <xdr:to>
      <xdr:col>12</xdr:col>
      <xdr:colOff>561975</xdr:colOff>
      <xdr:row>57</xdr:row>
      <xdr:rowOff>29482</xdr:rowOff>
    </xdr:to>
    <xdr:sp macro="" textlink="">
      <xdr:nvSpPr>
        <xdr:cNvPr id="375" name="円/楕円 374"/>
        <xdr:cNvSpPr/>
      </xdr:nvSpPr>
      <xdr:spPr>
        <a:xfrm>
          <a:off x="8699500" y="97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46009</xdr:rowOff>
    </xdr:from>
    <xdr:ext cx="534377" cy="259045"/>
    <xdr:sp macro="" textlink="">
      <xdr:nvSpPr>
        <xdr:cNvPr id="376" name="テキスト ボックス 375"/>
        <xdr:cNvSpPr txBox="1"/>
      </xdr:nvSpPr>
      <xdr:spPr>
        <a:xfrm>
          <a:off x="8483111" y="94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53215</xdr:rowOff>
    </xdr:from>
    <xdr:to>
      <xdr:col>11</xdr:col>
      <xdr:colOff>358775</xdr:colOff>
      <xdr:row>57</xdr:row>
      <xdr:rowOff>154815</xdr:rowOff>
    </xdr:to>
    <xdr:sp macro="" textlink="">
      <xdr:nvSpPr>
        <xdr:cNvPr id="377" name="円/楕円 376"/>
        <xdr:cNvSpPr/>
      </xdr:nvSpPr>
      <xdr:spPr>
        <a:xfrm>
          <a:off x="78105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145942</xdr:rowOff>
    </xdr:from>
    <xdr:ext cx="534377" cy="259045"/>
    <xdr:sp macro="" textlink="">
      <xdr:nvSpPr>
        <xdr:cNvPr id="378" name="テキスト ボックス 377"/>
        <xdr:cNvSpPr txBox="1"/>
      </xdr:nvSpPr>
      <xdr:spPr>
        <a:xfrm>
          <a:off x="7594111" y="99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109314</xdr:rowOff>
    </xdr:from>
    <xdr:to>
      <xdr:col>10</xdr:col>
      <xdr:colOff>155575</xdr:colOff>
      <xdr:row>58</xdr:row>
      <xdr:rowOff>39464</xdr:rowOff>
    </xdr:to>
    <xdr:sp macro="" textlink="">
      <xdr:nvSpPr>
        <xdr:cNvPr id="379" name="円/楕円 378"/>
        <xdr:cNvSpPr/>
      </xdr:nvSpPr>
      <xdr:spPr>
        <a:xfrm>
          <a:off x="6921500" y="98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30591</xdr:rowOff>
    </xdr:from>
    <xdr:ext cx="534377" cy="259045"/>
    <xdr:sp macro="" textlink="">
      <xdr:nvSpPr>
        <xdr:cNvPr id="380" name="テキスト ボックス 379"/>
        <xdr:cNvSpPr txBox="1"/>
      </xdr:nvSpPr>
      <xdr:spPr>
        <a:xfrm>
          <a:off x="6705111" y="99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35241</xdr:rowOff>
    </xdr:from>
    <xdr:to>
      <xdr:col>15</xdr:col>
      <xdr:colOff>180975</xdr:colOff>
      <xdr:row>77</xdr:row>
      <xdr:rowOff>48837</xdr:rowOff>
    </xdr:to>
    <xdr:cxnSp macro="">
      <xdr:nvCxnSpPr>
        <xdr:cNvPr id="411" name="直線コネクタ 410"/>
        <xdr:cNvCxnSpPr/>
      </xdr:nvCxnSpPr>
      <xdr:spPr>
        <a:xfrm>
          <a:off x="9639300" y="13236891"/>
          <a:ext cx="8382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169487</xdr:rowOff>
    </xdr:from>
    <xdr:to>
      <xdr:col>15</xdr:col>
      <xdr:colOff>231775</xdr:colOff>
      <xdr:row>77</xdr:row>
      <xdr:rowOff>99637</xdr:rowOff>
    </xdr:to>
    <xdr:sp macro="" textlink="">
      <xdr:nvSpPr>
        <xdr:cNvPr id="421" name="円/楕円 420"/>
        <xdr:cNvSpPr/>
      </xdr:nvSpPr>
      <xdr:spPr>
        <a:xfrm>
          <a:off x="10426700" y="131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20914</xdr:rowOff>
    </xdr:from>
    <xdr:ext cx="534377" cy="259045"/>
    <xdr:sp macro="" textlink="">
      <xdr:nvSpPr>
        <xdr:cNvPr id="422" name="普通建設事業費 （ うち新規整備　）該当値テキスト"/>
        <xdr:cNvSpPr txBox="1"/>
      </xdr:nvSpPr>
      <xdr:spPr>
        <a:xfrm>
          <a:off x="10528300" y="1305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155891</xdr:rowOff>
    </xdr:from>
    <xdr:to>
      <xdr:col>14</xdr:col>
      <xdr:colOff>79375</xdr:colOff>
      <xdr:row>77</xdr:row>
      <xdr:rowOff>86041</xdr:rowOff>
    </xdr:to>
    <xdr:sp macro="" textlink="">
      <xdr:nvSpPr>
        <xdr:cNvPr id="423" name="円/楕円 422"/>
        <xdr:cNvSpPr/>
      </xdr:nvSpPr>
      <xdr:spPr>
        <a:xfrm>
          <a:off x="9588500" y="1318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102567</xdr:rowOff>
    </xdr:from>
    <xdr:ext cx="534377" cy="259045"/>
    <xdr:sp macro="" textlink="">
      <xdr:nvSpPr>
        <xdr:cNvPr id="424" name="テキスト ボックス 423"/>
        <xdr:cNvSpPr txBox="1"/>
      </xdr:nvSpPr>
      <xdr:spPr>
        <a:xfrm>
          <a:off x="9372111" y="1296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167869</xdr:rowOff>
    </xdr:from>
    <xdr:to>
      <xdr:col>15</xdr:col>
      <xdr:colOff>180975</xdr:colOff>
      <xdr:row>99</xdr:row>
      <xdr:rowOff>14960</xdr:rowOff>
    </xdr:to>
    <xdr:cxnSp macro="">
      <xdr:nvCxnSpPr>
        <xdr:cNvPr id="453" name="直線コネクタ 452"/>
        <xdr:cNvCxnSpPr/>
      </xdr:nvCxnSpPr>
      <xdr:spPr>
        <a:xfrm flipV="1">
          <a:off x="9639300" y="16969969"/>
          <a:ext cx="8382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117069</xdr:rowOff>
    </xdr:from>
    <xdr:to>
      <xdr:col>15</xdr:col>
      <xdr:colOff>231775</xdr:colOff>
      <xdr:row>99</xdr:row>
      <xdr:rowOff>47219</xdr:rowOff>
    </xdr:to>
    <xdr:sp macro="" textlink="">
      <xdr:nvSpPr>
        <xdr:cNvPr id="463" name="円/楕円 462"/>
        <xdr:cNvSpPr/>
      </xdr:nvSpPr>
      <xdr:spPr>
        <a:xfrm>
          <a:off x="10426700" y="169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31996</xdr:rowOff>
    </xdr:from>
    <xdr:ext cx="469744" cy="259045"/>
    <xdr:sp macro="" textlink="">
      <xdr:nvSpPr>
        <xdr:cNvPr id="464" name="普通建設事業費 （ うち更新整備　）該当値テキスト"/>
        <xdr:cNvSpPr txBox="1"/>
      </xdr:nvSpPr>
      <xdr:spPr>
        <a:xfrm>
          <a:off x="10528300" y="1683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135610</xdr:rowOff>
    </xdr:from>
    <xdr:to>
      <xdr:col>14</xdr:col>
      <xdr:colOff>79375</xdr:colOff>
      <xdr:row>99</xdr:row>
      <xdr:rowOff>65760</xdr:rowOff>
    </xdr:to>
    <xdr:sp macro="" textlink="">
      <xdr:nvSpPr>
        <xdr:cNvPr id="465" name="円/楕円 464"/>
        <xdr:cNvSpPr/>
      </xdr:nvSpPr>
      <xdr:spPr>
        <a:xfrm>
          <a:off x="9588500" y="169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56887</xdr:rowOff>
    </xdr:from>
    <xdr:ext cx="469744" cy="259045"/>
    <xdr:sp macro="" textlink="">
      <xdr:nvSpPr>
        <xdr:cNvPr id="466" name="テキスト ボックス 465"/>
        <xdr:cNvSpPr txBox="1"/>
      </xdr:nvSpPr>
      <xdr:spPr>
        <a:xfrm>
          <a:off x="9404427" y="1703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27839</xdr:rowOff>
    </xdr:from>
    <xdr:to>
      <xdr:col>23</xdr:col>
      <xdr:colOff>517525</xdr:colOff>
      <xdr:row>39</xdr:row>
      <xdr:rowOff>37287</xdr:rowOff>
    </xdr:to>
    <xdr:cxnSp macro="">
      <xdr:nvCxnSpPr>
        <xdr:cNvPr id="495" name="直線コネクタ 494"/>
        <xdr:cNvCxnSpPr/>
      </xdr:nvCxnSpPr>
      <xdr:spPr>
        <a:xfrm>
          <a:off x="15481300" y="6714389"/>
          <a:ext cx="8382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27839</xdr:rowOff>
    </xdr:from>
    <xdr:to>
      <xdr:col>22</xdr:col>
      <xdr:colOff>365125</xdr:colOff>
      <xdr:row>39</xdr:row>
      <xdr:rowOff>42926</xdr:rowOff>
    </xdr:to>
    <xdr:cxnSp macro="">
      <xdr:nvCxnSpPr>
        <xdr:cNvPr id="498" name="直線コネクタ 497"/>
        <xdr:cNvCxnSpPr/>
      </xdr:nvCxnSpPr>
      <xdr:spPr>
        <a:xfrm flipV="1">
          <a:off x="14592300" y="671438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16561</xdr:rowOff>
    </xdr:from>
    <xdr:to>
      <xdr:col>21</xdr:col>
      <xdr:colOff>161925</xdr:colOff>
      <xdr:row>39</xdr:row>
      <xdr:rowOff>42926</xdr:rowOff>
    </xdr:to>
    <xdr:cxnSp macro="">
      <xdr:nvCxnSpPr>
        <xdr:cNvPr id="501" name="直線コネクタ 500"/>
        <xdr:cNvCxnSpPr/>
      </xdr:nvCxnSpPr>
      <xdr:spPr>
        <a:xfrm>
          <a:off x="13703300" y="6703111"/>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16561</xdr:rowOff>
    </xdr:from>
    <xdr:to>
      <xdr:col>19</xdr:col>
      <xdr:colOff>644525</xdr:colOff>
      <xdr:row>39</xdr:row>
      <xdr:rowOff>30429</xdr:rowOff>
    </xdr:to>
    <xdr:cxnSp macro="">
      <xdr:nvCxnSpPr>
        <xdr:cNvPr id="504" name="直線コネクタ 503"/>
        <xdr:cNvCxnSpPr/>
      </xdr:nvCxnSpPr>
      <xdr:spPr>
        <a:xfrm flipV="1">
          <a:off x="12814300" y="6703111"/>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157937</xdr:rowOff>
    </xdr:from>
    <xdr:to>
      <xdr:col>23</xdr:col>
      <xdr:colOff>568325</xdr:colOff>
      <xdr:row>39</xdr:row>
      <xdr:rowOff>88087</xdr:rowOff>
    </xdr:to>
    <xdr:sp macro="" textlink="">
      <xdr:nvSpPr>
        <xdr:cNvPr id="514" name="円/楕円 513"/>
        <xdr:cNvSpPr/>
      </xdr:nvSpPr>
      <xdr:spPr>
        <a:xfrm>
          <a:off x="162687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72864</xdr:rowOff>
    </xdr:from>
    <xdr:ext cx="313932" cy="259045"/>
    <xdr:sp macro="" textlink="">
      <xdr:nvSpPr>
        <xdr:cNvPr id="515" name="災害復旧事業費該当値テキスト"/>
        <xdr:cNvSpPr txBox="1"/>
      </xdr:nvSpPr>
      <xdr:spPr>
        <a:xfrm>
          <a:off x="16370300" y="658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148489</xdr:rowOff>
    </xdr:from>
    <xdr:to>
      <xdr:col>22</xdr:col>
      <xdr:colOff>415925</xdr:colOff>
      <xdr:row>39</xdr:row>
      <xdr:rowOff>78639</xdr:rowOff>
    </xdr:to>
    <xdr:sp macro="" textlink="">
      <xdr:nvSpPr>
        <xdr:cNvPr id="516" name="円/楕円 515"/>
        <xdr:cNvSpPr/>
      </xdr:nvSpPr>
      <xdr:spPr>
        <a:xfrm>
          <a:off x="154305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69766</xdr:rowOff>
    </xdr:from>
    <xdr:ext cx="378565" cy="259045"/>
    <xdr:sp macro="" textlink="">
      <xdr:nvSpPr>
        <xdr:cNvPr id="517" name="テキスト ボックス 516"/>
        <xdr:cNvSpPr txBox="1"/>
      </xdr:nvSpPr>
      <xdr:spPr>
        <a:xfrm>
          <a:off x="15292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163576</xdr:rowOff>
    </xdr:from>
    <xdr:to>
      <xdr:col>21</xdr:col>
      <xdr:colOff>212725</xdr:colOff>
      <xdr:row>39</xdr:row>
      <xdr:rowOff>93726</xdr:rowOff>
    </xdr:to>
    <xdr:sp macro="" textlink="">
      <xdr:nvSpPr>
        <xdr:cNvPr id="518" name="円/楕円 517"/>
        <xdr:cNvSpPr/>
      </xdr:nvSpPr>
      <xdr:spPr>
        <a:xfrm>
          <a:off x="1454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84853</xdr:rowOff>
    </xdr:from>
    <xdr:ext cx="313932" cy="259045"/>
    <xdr:sp macro="" textlink="">
      <xdr:nvSpPr>
        <xdr:cNvPr id="519" name="テキスト ボックス 518"/>
        <xdr:cNvSpPr txBox="1"/>
      </xdr:nvSpPr>
      <xdr:spPr>
        <a:xfrm>
          <a:off x="14435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137211</xdr:rowOff>
    </xdr:from>
    <xdr:to>
      <xdr:col>20</xdr:col>
      <xdr:colOff>9525</xdr:colOff>
      <xdr:row>39</xdr:row>
      <xdr:rowOff>67361</xdr:rowOff>
    </xdr:to>
    <xdr:sp macro="" textlink="">
      <xdr:nvSpPr>
        <xdr:cNvPr id="520" name="円/楕円 519"/>
        <xdr:cNvSpPr/>
      </xdr:nvSpPr>
      <xdr:spPr>
        <a:xfrm>
          <a:off x="13652500" y="66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58488</xdr:rowOff>
    </xdr:from>
    <xdr:ext cx="378565" cy="259045"/>
    <xdr:sp macro="" textlink="">
      <xdr:nvSpPr>
        <xdr:cNvPr id="521" name="テキスト ボックス 520"/>
        <xdr:cNvSpPr txBox="1"/>
      </xdr:nvSpPr>
      <xdr:spPr>
        <a:xfrm>
          <a:off x="13514017" y="674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151079</xdr:rowOff>
    </xdr:from>
    <xdr:to>
      <xdr:col>18</xdr:col>
      <xdr:colOff>492125</xdr:colOff>
      <xdr:row>39</xdr:row>
      <xdr:rowOff>81229</xdr:rowOff>
    </xdr:to>
    <xdr:sp macro="" textlink="">
      <xdr:nvSpPr>
        <xdr:cNvPr id="522" name="円/楕円 521"/>
        <xdr:cNvSpPr/>
      </xdr:nvSpPr>
      <xdr:spPr>
        <a:xfrm>
          <a:off x="12763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72356</xdr:rowOff>
    </xdr:from>
    <xdr:ext cx="378565" cy="259045"/>
    <xdr:sp macro="" textlink="">
      <xdr:nvSpPr>
        <xdr:cNvPr id="523" name="テキスト ボックス 522"/>
        <xdr:cNvSpPr txBox="1"/>
      </xdr:nvSpPr>
      <xdr:spPr>
        <a:xfrm>
          <a:off x="12625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62,717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74044</xdr:rowOff>
    </xdr:from>
    <xdr:to>
      <xdr:col>23</xdr:col>
      <xdr:colOff>517525</xdr:colOff>
      <xdr:row>77</xdr:row>
      <xdr:rowOff>891</xdr:rowOff>
    </xdr:to>
    <xdr:cxnSp macro="">
      <xdr:nvCxnSpPr>
        <xdr:cNvPr id="603" name="直線コネクタ 602"/>
        <xdr:cNvCxnSpPr/>
      </xdr:nvCxnSpPr>
      <xdr:spPr>
        <a:xfrm>
          <a:off x="15481300" y="13104244"/>
          <a:ext cx="8382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72247</xdr:rowOff>
    </xdr:from>
    <xdr:to>
      <xdr:col>22</xdr:col>
      <xdr:colOff>365125</xdr:colOff>
      <xdr:row>76</xdr:row>
      <xdr:rowOff>74044</xdr:rowOff>
    </xdr:to>
    <xdr:cxnSp macro="">
      <xdr:nvCxnSpPr>
        <xdr:cNvPr id="606" name="直線コネクタ 605"/>
        <xdr:cNvCxnSpPr/>
      </xdr:nvCxnSpPr>
      <xdr:spPr>
        <a:xfrm>
          <a:off x="14592300" y="1310244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35933</xdr:rowOff>
    </xdr:from>
    <xdr:to>
      <xdr:col>21</xdr:col>
      <xdr:colOff>161925</xdr:colOff>
      <xdr:row>76</xdr:row>
      <xdr:rowOff>72247</xdr:rowOff>
    </xdr:to>
    <xdr:cxnSp macro="">
      <xdr:nvCxnSpPr>
        <xdr:cNvPr id="609" name="直線コネクタ 608"/>
        <xdr:cNvCxnSpPr/>
      </xdr:nvCxnSpPr>
      <xdr:spPr>
        <a:xfrm>
          <a:off x="13703300" y="13066133"/>
          <a:ext cx="889000" cy="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15587</xdr:rowOff>
    </xdr:from>
    <xdr:to>
      <xdr:col>19</xdr:col>
      <xdr:colOff>644525</xdr:colOff>
      <xdr:row>76</xdr:row>
      <xdr:rowOff>35933</xdr:rowOff>
    </xdr:to>
    <xdr:cxnSp macro="">
      <xdr:nvCxnSpPr>
        <xdr:cNvPr id="612" name="直線コネクタ 611"/>
        <xdr:cNvCxnSpPr/>
      </xdr:nvCxnSpPr>
      <xdr:spPr>
        <a:xfrm>
          <a:off x="12814300" y="13045787"/>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121541</xdr:rowOff>
    </xdr:from>
    <xdr:to>
      <xdr:col>23</xdr:col>
      <xdr:colOff>568325</xdr:colOff>
      <xdr:row>77</xdr:row>
      <xdr:rowOff>51691</xdr:rowOff>
    </xdr:to>
    <xdr:sp macro="" textlink="">
      <xdr:nvSpPr>
        <xdr:cNvPr id="622" name="円/楕円 621"/>
        <xdr:cNvSpPr/>
      </xdr:nvSpPr>
      <xdr:spPr>
        <a:xfrm>
          <a:off x="16268700" y="1315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99968</xdr:rowOff>
    </xdr:from>
    <xdr:ext cx="534377" cy="259045"/>
    <xdr:sp macro="" textlink="">
      <xdr:nvSpPr>
        <xdr:cNvPr id="623" name="公債費該当値テキスト"/>
        <xdr:cNvSpPr txBox="1"/>
      </xdr:nvSpPr>
      <xdr:spPr>
        <a:xfrm>
          <a:off x="16370300" y="131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23244</xdr:rowOff>
    </xdr:from>
    <xdr:to>
      <xdr:col>22</xdr:col>
      <xdr:colOff>415925</xdr:colOff>
      <xdr:row>76</xdr:row>
      <xdr:rowOff>124844</xdr:rowOff>
    </xdr:to>
    <xdr:sp macro="" textlink="">
      <xdr:nvSpPr>
        <xdr:cNvPr id="624" name="円/楕円 623"/>
        <xdr:cNvSpPr/>
      </xdr:nvSpPr>
      <xdr:spPr>
        <a:xfrm>
          <a:off x="15430500" y="130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115971</xdr:rowOff>
    </xdr:from>
    <xdr:ext cx="534377" cy="259045"/>
    <xdr:sp macro="" textlink="">
      <xdr:nvSpPr>
        <xdr:cNvPr id="625" name="テキスト ボックス 624"/>
        <xdr:cNvSpPr txBox="1"/>
      </xdr:nvSpPr>
      <xdr:spPr>
        <a:xfrm>
          <a:off x="15214111" y="131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21447</xdr:rowOff>
    </xdr:from>
    <xdr:to>
      <xdr:col>21</xdr:col>
      <xdr:colOff>212725</xdr:colOff>
      <xdr:row>76</xdr:row>
      <xdr:rowOff>123047</xdr:rowOff>
    </xdr:to>
    <xdr:sp macro="" textlink="">
      <xdr:nvSpPr>
        <xdr:cNvPr id="626" name="円/楕円 625"/>
        <xdr:cNvSpPr/>
      </xdr:nvSpPr>
      <xdr:spPr>
        <a:xfrm>
          <a:off x="14541500" y="130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114174</xdr:rowOff>
    </xdr:from>
    <xdr:ext cx="534377" cy="259045"/>
    <xdr:sp macro="" textlink="">
      <xdr:nvSpPr>
        <xdr:cNvPr id="627" name="テキスト ボックス 626"/>
        <xdr:cNvSpPr txBox="1"/>
      </xdr:nvSpPr>
      <xdr:spPr>
        <a:xfrm>
          <a:off x="14325111" y="1314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156583</xdr:rowOff>
    </xdr:from>
    <xdr:to>
      <xdr:col>20</xdr:col>
      <xdr:colOff>9525</xdr:colOff>
      <xdr:row>76</xdr:row>
      <xdr:rowOff>86733</xdr:rowOff>
    </xdr:to>
    <xdr:sp macro="" textlink="">
      <xdr:nvSpPr>
        <xdr:cNvPr id="628" name="円/楕円 627"/>
        <xdr:cNvSpPr/>
      </xdr:nvSpPr>
      <xdr:spPr>
        <a:xfrm>
          <a:off x="13652500" y="130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77860</xdr:rowOff>
    </xdr:from>
    <xdr:ext cx="534377" cy="259045"/>
    <xdr:sp macro="" textlink="">
      <xdr:nvSpPr>
        <xdr:cNvPr id="629" name="テキスト ボックス 628"/>
        <xdr:cNvSpPr txBox="1"/>
      </xdr:nvSpPr>
      <xdr:spPr>
        <a:xfrm>
          <a:off x="13436111" y="1310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136237</xdr:rowOff>
    </xdr:from>
    <xdr:to>
      <xdr:col>18</xdr:col>
      <xdr:colOff>492125</xdr:colOff>
      <xdr:row>76</xdr:row>
      <xdr:rowOff>66387</xdr:rowOff>
    </xdr:to>
    <xdr:sp macro="" textlink="">
      <xdr:nvSpPr>
        <xdr:cNvPr id="630" name="円/楕円 629"/>
        <xdr:cNvSpPr/>
      </xdr:nvSpPr>
      <xdr:spPr>
        <a:xfrm>
          <a:off x="12763500" y="129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82914</xdr:rowOff>
    </xdr:from>
    <xdr:ext cx="534377" cy="259045"/>
    <xdr:sp macro="" textlink="">
      <xdr:nvSpPr>
        <xdr:cNvPr id="631" name="テキスト ボックス 630"/>
        <xdr:cNvSpPr txBox="1"/>
      </xdr:nvSpPr>
      <xdr:spPr>
        <a:xfrm>
          <a:off x="12547111" y="12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23,372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21171</xdr:rowOff>
    </xdr:from>
    <xdr:to>
      <xdr:col>23</xdr:col>
      <xdr:colOff>517525</xdr:colOff>
      <xdr:row>98</xdr:row>
      <xdr:rowOff>166763</xdr:rowOff>
    </xdr:to>
    <xdr:cxnSp macro="">
      <xdr:nvCxnSpPr>
        <xdr:cNvPr id="660" name="直線コネクタ 659"/>
        <xdr:cNvCxnSpPr/>
      </xdr:nvCxnSpPr>
      <xdr:spPr>
        <a:xfrm flipV="1">
          <a:off x="15481300" y="16823271"/>
          <a:ext cx="838200" cy="1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137795</xdr:rowOff>
    </xdr:from>
    <xdr:to>
      <xdr:col>22</xdr:col>
      <xdr:colOff>365125</xdr:colOff>
      <xdr:row>98</xdr:row>
      <xdr:rowOff>166763</xdr:rowOff>
    </xdr:to>
    <xdr:cxnSp macro="">
      <xdr:nvCxnSpPr>
        <xdr:cNvPr id="663" name="直線コネクタ 662"/>
        <xdr:cNvCxnSpPr/>
      </xdr:nvCxnSpPr>
      <xdr:spPr>
        <a:xfrm>
          <a:off x="14592300" y="16939895"/>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85852</xdr:rowOff>
    </xdr:from>
    <xdr:to>
      <xdr:col>21</xdr:col>
      <xdr:colOff>161925</xdr:colOff>
      <xdr:row>98</xdr:row>
      <xdr:rowOff>137795</xdr:rowOff>
    </xdr:to>
    <xdr:cxnSp macro="">
      <xdr:nvCxnSpPr>
        <xdr:cNvPr id="666" name="直線コネクタ 665"/>
        <xdr:cNvCxnSpPr/>
      </xdr:nvCxnSpPr>
      <xdr:spPr>
        <a:xfrm>
          <a:off x="13703300" y="16887952"/>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29668</xdr:rowOff>
    </xdr:from>
    <xdr:to>
      <xdr:col>19</xdr:col>
      <xdr:colOff>644525</xdr:colOff>
      <xdr:row>98</xdr:row>
      <xdr:rowOff>85852</xdr:rowOff>
    </xdr:to>
    <xdr:cxnSp macro="">
      <xdr:nvCxnSpPr>
        <xdr:cNvPr id="669" name="直線コネクタ 668"/>
        <xdr:cNvCxnSpPr/>
      </xdr:nvCxnSpPr>
      <xdr:spPr>
        <a:xfrm>
          <a:off x="12814300" y="16831768"/>
          <a:ext cx="889000" cy="5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141821</xdr:rowOff>
    </xdr:from>
    <xdr:to>
      <xdr:col>23</xdr:col>
      <xdr:colOff>568325</xdr:colOff>
      <xdr:row>98</xdr:row>
      <xdr:rowOff>71971</xdr:rowOff>
    </xdr:to>
    <xdr:sp macro="" textlink="">
      <xdr:nvSpPr>
        <xdr:cNvPr id="679" name="円/楕円 678"/>
        <xdr:cNvSpPr/>
      </xdr:nvSpPr>
      <xdr:spPr>
        <a:xfrm>
          <a:off x="16268700" y="167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164698</xdr:rowOff>
    </xdr:from>
    <xdr:ext cx="534377" cy="259045"/>
    <xdr:sp macro="" textlink="">
      <xdr:nvSpPr>
        <xdr:cNvPr id="680" name="積立金該当値テキスト"/>
        <xdr:cNvSpPr txBox="1"/>
      </xdr:nvSpPr>
      <xdr:spPr>
        <a:xfrm>
          <a:off x="16370300" y="166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115963</xdr:rowOff>
    </xdr:from>
    <xdr:to>
      <xdr:col>22</xdr:col>
      <xdr:colOff>415925</xdr:colOff>
      <xdr:row>99</xdr:row>
      <xdr:rowOff>46113</xdr:rowOff>
    </xdr:to>
    <xdr:sp macro="" textlink="">
      <xdr:nvSpPr>
        <xdr:cNvPr id="681" name="円/楕円 680"/>
        <xdr:cNvSpPr/>
      </xdr:nvSpPr>
      <xdr:spPr>
        <a:xfrm>
          <a:off x="15430500" y="169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37240</xdr:rowOff>
    </xdr:from>
    <xdr:ext cx="469744" cy="259045"/>
    <xdr:sp macro="" textlink="">
      <xdr:nvSpPr>
        <xdr:cNvPr id="682" name="テキスト ボックス 681"/>
        <xdr:cNvSpPr txBox="1"/>
      </xdr:nvSpPr>
      <xdr:spPr>
        <a:xfrm>
          <a:off x="15246427" y="170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86995</xdr:rowOff>
    </xdr:from>
    <xdr:to>
      <xdr:col>21</xdr:col>
      <xdr:colOff>212725</xdr:colOff>
      <xdr:row>99</xdr:row>
      <xdr:rowOff>17145</xdr:rowOff>
    </xdr:to>
    <xdr:sp macro="" textlink="">
      <xdr:nvSpPr>
        <xdr:cNvPr id="683" name="円/楕円 682"/>
        <xdr:cNvSpPr/>
      </xdr:nvSpPr>
      <xdr:spPr>
        <a:xfrm>
          <a:off x="145415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8272</xdr:rowOff>
    </xdr:from>
    <xdr:ext cx="469744" cy="259045"/>
    <xdr:sp macro="" textlink="">
      <xdr:nvSpPr>
        <xdr:cNvPr id="684" name="テキスト ボックス 683"/>
        <xdr:cNvSpPr txBox="1"/>
      </xdr:nvSpPr>
      <xdr:spPr>
        <a:xfrm>
          <a:off x="14357427" y="1698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35052</xdr:rowOff>
    </xdr:from>
    <xdr:to>
      <xdr:col>20</xdr:col>
      <xdr:colOff>9525</xdr:colOff>
      <xdr:row>98</xdr:row>
      <xdr:rowOff>136652</xdr:rowOff>
    </xdr:to>
    <xdr:sp macro="" textlink="">
      <xdr:nvSpPr>
        <xdr:cNvPr id="685" name="円/楕円 684"/>
        <xdr:cNvSpPr/>
      </xdr:nvSpPr>
      <xdr:spPr>
        <a:xfrm>
          <a:off x="13652500" y="168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127779</xdr:rowOff>
    </xdr:from>
    <xdr:ext cx="534377" cy="259045"/>
    <xdr:sp macro="" textlink="">
      <xdr:nvSpPr>
        <xdr:cNvPr id="686" name="テキスト ボックス 685"/>
        <xdr:cNvSpPr txBox="1"/>
      </xdr:nvSpPr>
      <xdr:spPr>
        <a:xfrm>
          <a:off x="13436111" y="169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150318</xdr:rowOff>
    </xdr:from>
    <xdr:to>
      <xdr:col>18</xdr:col>
      <xdr:colOff>492125</xdr:colOff>
      <xdr:row>98</xdr:row>
      <xdr:rowOff>80468</xdr:rowOff>
    </xdr:to>
    <xdr:sp macro="" textlink="">
      <xdr:nvSpPr>
        <xdr:cNvPr id="687" name="円/楕円 686"/>
        <xdr:cNvSpPr/>
      </xdr:nvSpPr>
      <xdr:spPr>
        <a:xfrm>
          <a:off x="12763500" y="167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71595</xdr:rowOff>
    </xdr:from>
    <xdr:ext cx="534377" cy="259045"/>
    <xdr:sp macro="" textlink="">
      <xdr:nvSpPr>
        <xdr:cNvPr id="688" name="テキスト ボックス 687"/>
        <xdr:cNvSpPr txBox="1"/>
      </xdr:nvSpPr>
      <xdr:spPr>
        <a:xfrm>
          <a:off x="12547111" y="168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139334</xdr:rowOff>
    </xdr:from>
    <xdr:to>
      <xdr:col>32</xdr:col>
      <xdr:colOff>187325</xdr:colOff>
      <xdr:row>58</xdr:row>
      <xdr:rowOff>139334</xdr:rowOff>
    </xdr:to>
    <xdr:cxnSp macro="">
      <xdr:nvCxnSpPr>
        <xdr:cNvPr id="774" name="直線コネクタ 773"/>
        <xdr:cNvCxnSpPr/>
      </xdr:nvCxnSpPr>
      <xdr:spPr>
        <a:xfrm>
          <a:off x="21323300" y="10083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139334</xdr:rowOff>
    </xdr:from>
    <xdr:to>
      <xdr:col>31</xdr:col>
      <xdr:colOff>34925</xdr:colOff>
      <xdr:row>58</xdr:row>
      <xdr:rowOff>139334</xdr:rowOff>
    </xdr:to>
    <xdr:cxnSp macro="">
      <xdr:nvCxnSpPr>
        <xdr:cNvPr id="777" name="直線コネクタ 776"/>
        <xdr:cNvCxnSpPr/>
      </xdr:nvCxnSpPr>
      <xdr:spPr>
        <a:xfrm>
          <a:off x="20434300" y="10083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139334</xdr:rowOff>
    </xdr:from>
    <xdr:to>
      <xdr:col>29</xdr:col>
      <xdr:colOff>517525</xdr:colOff>
      <xdr:row>58</xdr:row>
      <xdr:rowOff>139334</xdr:rowOff>
    </xdr:to>
    <xdr:cxnSp macro="">
      <xdr:nvCxnSpPr>
        <xdr:cNvPr id="780" name="直線コネクタ 779"/>
        <xdr:cNvCxnSpPr/>
      </xdr:nvCxnSpPr>
      <xdr:spPr>
        <a:xfrm>
          <a:off x="19545300" y="10083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139334</xdr:rowOff>
    </xdr:from>
    <xdr:to>
      <xdr:col>28</xdr:col>
      <xdr:colOff>314325</xdr:colOff>
      <xdr:row>58</xdr:row>
      <xdr:rowOff>139334</xdr:rowOff>
    </xdr:to>
    <xdr:cxnSp macro="">
      <xdr:nvCxnSpPr>
        <xdr:cNvPr id="783" name="直線コネクタ 782"/>
        <xdr:cNvCxnSpPr/>
      </xdr:nvCxnSpPr>
      <xdr:spPr>
        <a:xfrm>
          <a:off x="18656300" y="10083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88534</xdr:rowOff>
    </xdr:from>
    <xdr:to>
      <xdr:col>32</xdr:col>
      <xdr:colOff>238125</xdr:colOff>
      <xdr:row>59</xdr:row>
      <xdr:rowOff>18684</xdr:rowOff>
    </xdr:to>
    <xdr:sp macro="" textlink="">
      <xdr:nvSpPr>
        <xdr:cNvPr id="793" name="円/楕円 792"/>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3461</xdr:rowOff>
    </xdr:from>
    <xdr:ext cx="249299" cy="259045"/>
    <xdr:sp macro="" textlink="">
      <xdr:nvSpPr>
        <xdr:cNvPr id="794" name="貸付金該当値テキスト"/>
        <xdr:cNvSpPr txBox="1"/>
      </xdr:nvSpPr>
      <xdr:spPr>
        <a:xfrm>
          <a:off x="22212300" y="99475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88534</xdr:rowOff>
    </xdr:from>
    <xdr:to>
      <xdr:col>31</xdr:col>
      <xdr:colOff>85725</xdr:colOff>
      <xdr:row>59</xdr:row>
      <xdr:rowOff>18684</xdr:rowOff>
    </xdr:to>
    <xdr:sp macro="" textlink="">
      <xdr:nvSpPr>
        <xdr:cNvPr id="795" name="円/楕円 794"/>
        <xdr:cNvSpPr/>
      </xdr:nvSpPr>
      <xdr:spPr>
        <a:xfrm>
          <a:off x="21272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9811</xdr:rowOff>
    </xdr:from>
    <xdr:ext cx="249299" cy="259045"/>
    <xdr:sp macro="" textlink="">
      <xdr:nvSpPr>
        <xdr:cNvPr id="796" name="テキスト ボックス 795"/>
        <xdr:cNvSpPr txBox="1"/>
      </xdr:nvSpPr>
      <xdr:spPr>
        <a:xfrm>
          <a:off x="21198649"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88534</xdr:rowOff>
    </xdr:from>
    <xdr:to>
      <xdr:col>29</xdr:col>
      <xdr:colOff>568325</xdr:colOff>
      <xdr:row>59</xdr:row>
      <xdr:rowOff>18684</xdr:rowOff>
    </xdr:to>
    <xdr:sp macro="" textlink="">
      <xdr:nvSpPr>
        <xdr:cNvPr id="797" name="円/楕円 796"/>
        <xdr:cNvSpPr/>
      </xdr:nvSpPr>
      <xdr:spPr>
        <a:xfrm>
          <a:off x="20383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9811</xdr:rowOff>
    </xdr:from>
    <xdr:ext cx="249299" cy="259045"/>
    <xdr:sp macro="" textlink="">
      <xdr:nvSpPr>
        <xdr:cNvPr id="798" name="テキスト ボックス 797"/>
        <xdr:cNvSpPr txBox="1"/>
      </xdr:nvSpPr>
      <xdr:spPr>
        <a:xfrm>
          <a:off x="20309649"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88534</xdr:rowOff>
    </xdr:from>
    <xdr:to>
      <xdr:col>28</xdr:col>
      <xdr:colOff>365125</xdr:colOff>
      <xdr:row>59</xdr:row>
      <xdr:rowOff>18684</xdr:rowOff>
    </xdr:to>
    <xdr:sp macro="" textlink="">
      <xdr:nvSpPr>
        <xdr:cNvPr id="799" name="円/楕円 798"/>
        <xdr:cNvSpPr/>
      </xdr:nvSpPr>
      <xdr:spPr>
        <a:xfrm>
          <a:off x="19494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9811</xdr:rowOff>
    </xdr:from>
    <xdr:ext cx="249299" cy="259045"/>
    <xdr:sp macro="" textlink="">
      <xdr:nvSpPr>
        <xdr:cNvPr id="800" name="テキスト ボックス 799"/>
        <xdr:cNvSpPr txBox="1"/>
      </xdr:nvSpPr>
      <xdr:spPr>
        <a:xfrm>
          <a:off x="19420649"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88534</xdr:rowOff>
    </xdr:from>
    <xdr:to>
      <xdr:col>27</xdr:col>
      <xdr:colOff>161925</xdr:colOff>
      <xdr:row>59</xdr:row>
      <xdr:rowOff>18684</xdr:rowOff>
    </xdr:to>
    <xdr:sp macro="" textlink="">
      <xdr:nvSpPr>
        <xdr:cNvPr id="801" name="円/楕円 800"/>
        <xdr:cNvSpPr/>
      </xdr:nvSpPr>
      <xdr:spPr>
        <a:xfrm>
          <a:off x="18605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9811</xdr:rowOff>
    </xdr:from>
    <xdr:ext cx="249299" cy="259045"/>
    <xdr:sp macro="" textlink="">
      <xdr:nvSpPr>
        <xdr:cNvPr id="802" name="テキスト ボックス 801"/>
        <xdr:cNvSpPr txBox="1"/>
      </xdr:nvSpPr>
      <xdr:spPr>
        <a:xfrm>
          <a:off x="18531649"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124498</xdr:rowOff>
    </xdr:from>
    <xdr:to>
      <xdr:col>32</xdr:col>
      <xdr:colOff>187325</xdr:colOff>
      <xdr:row>78</xdr:row>
      <xdr:rowOff>27363</xdr:rowOff>
    </xdr:to>
    <xdr:cxnSp macro="">
      <xdr:nvCxnSpPr>
        <xdr:cNvPr id="832" name="直線コネクタ 831"/>
        <xdr:cNvCxnSpPr/>
      </xdr:nvCxnSpPr>
      <xdr:spPr>
        <a:xfrm flipV="1">
          <a:off x="21323300" y="13326148"/>
          <a:ext cx="838200" cy="7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27363</xdr:rowOff>
    </xdr:from>
    <xdr:to>
      <xdr:col>31</xdr:col>
      <xdr:colOff>34925</xdr:colOff>
      <xdr:row>78</xdr:row>
      <xdr:rowOff>69044</xdr:rowOff>
    </xdr:to>
    <xdr:cxnSp macro="">
      <xdr:nvCxnSpPr>
        <xdr:cNvPr id="835" name="直線コネクタ 834"/>
        <xdr:cNvCxnSpPr/>
      </xdr:nvCxnSpPr>
      <xdr:spPr>
        <a:xfrm flipV="1">
          <a:off x="20434300" y="13400463"/>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69044</xdr:rowOff>
    </xdr:from>
    <xdr:to>
      <xdr:col>29</xdr:col>
      <xdr:colOff>517525</xdr:colOff>
      <xdr:row>78</xdr:row>
      <xdr:rowOff>79045</xdr:rowOff>
    </xdr:to>
    <xdr:cxnSp macro="">
      <xdr:nvCxnSpPr>
        <xdr:cNvPr id="838" name="直線コネクタ 837"/>
        <xdr:cNvCxnSpPr/>
      </xdr:nvCxnSpPr>
      <xdr:spPr>
        <a:xfrm flipV="1">
          <a:off x="19545300" y="1344214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79045</xdr:rowOff>
    </xdr:from>
    <xdr:to>
      <xdr:col>28</xdr:col>
      <xdr:colOff>314325</xdr:colOff>
      <xdr:row>78</xdr:row>
      <xdr:rowOff>80702</xdr:rowOff>
    </xdr:to>
    <xdr:cxnSp macro="">
      <xdr:nvCxnSpPr>
        <xdr:cNvPr id="841" name="直線コネクタ 840"/>
        <xdr:cNvCxnSpPr/>
      </xdr:nvCxnSpPr>
      <xdr:spPr>
        <a:xfrm flipV="1">
          <a:off x="18656300" y="13452145"/>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73698</xdr:rowOff>
    </xdr:from>
    <xdr:to>
      <xdr:col>32</xdr:col>
      <xdr:colOff>238125</xdr:colOff>
      <xdr:row>78</xdr:row>
      <xdr:rowOff>3848</xdr:rowOff>
    </xdr:to>
    <xdr:sp macro="" textlink="">
      <xdr:nvSpPr>
        <xdr:cNvPr id="851" name="円/楕円 850"/>
        <xdr:cNvSpPr/>
      </xdr:nvSpPr>
      <xdr:spPr>
        <a:xfrm>
          <a:off x="22110700" y="13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52125</xdr:rowOff>
    </xdr:from>
    <xdr:ext cx="534377" cy="259045"/>
    <xdr:sp macro="" textlink="">
      <xdr:nvSpPr>
        <xdr:cNvPr id="852" name="繰出金該当値テキスト"/>
        <xdr:cNvSpPr txBox="1"/>
      </xdr:nvSpPr>
      <xdr:spPr>
        <a:xfrm>
          <a:off x="22212300" y="132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33,798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148013</xdr:rowOff>
    </xdr:from>
    <xdr:to>
      <xdr:col>31</xdr:col>
      <xdr:colOff>85725</xdr:colOff>
      <xdr:row>78</xdr:row>
      <xdr:rowOff>78163</xdr:rowOff>
    </xdr:to>
    <xdr:sp macro="" textlink="">
      <xdr:nvSpPr>
        <xdr:cNvPr id="853" name="円/楕円 852"/>
        <xdr:cNvSpPr/>
      </xdr:nvSpPr>
      <xdr:spPr>
        <a:xfrm>
          <a:off x="21272500" y="133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69290</xdr:rowOff>
    </xdr:from>
    <xdr:ext cx="534377" cy="259045"/>
    <xdr:sp macro="" textlink="">
      <xdr:nvSpPr>
        <xdr:cNvPr id="854" name="テキスト ボックス 853"/>
        <xdr:cNvSpPr txBox="1"/>
      </xdr:nvSpPr>
      <xdr:spPr>
        <a:xfrm>
          <a:off x="21056111" y="134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18244</xdr:rowOff>
    </xdr:from>
    <xdr:to>
      <xdr:col>29</xdr:col>
      <xdr:colOff>568325</xdr:colOff>
      <xdr:row>78</xdr:row>
      <xdr:rowOff>119844</xdr:rowOff>
    </xdr:to>
    <xdr:sp macro="" textlink="">
      <xdr:nvSpPr>
        <xdr:cNvPr id="855" name="円/楕円 854"/>
        <xdr:cNvSpPr/>
      </xdr:nvSpPr>
      <xdr:spPr>
        <a:xfrm>
          <a:off x="20383500" y="133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110971</xdr:rowOff>
    </xdr:from>
    <xdr:ext cx="534377" cy="259045"/>
    <xdr:sp macro="" textlink="">
      <xdr:nvSpPr>
        <xdr:cNvPr id="856" name="テキスト ボックス 855"/>
        <xdr:cNvSpPr txBox="1"/>
      </xdr:nvSpPr>
      <xdr:spPr>
        <a:xfrm>
          <a:off x="20167111" y="134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28245</xdr:rowOff>
    </xdr:from>
    <xdr:to>
      <xdr:col>28</xdr:col>
      <xdr:colOff>365125</xdr:colOff>
      <xdr:row>78</xdr:row>
      <xdr:rowOff>129845</xdr:rowOff>
    </xdr:to>
    <xdr:sp macro="" textlink="">
      <xdr:nvSpPr>
        <xdr:cNvPr id="857" name="円/楕円 856"/>
        <xdr:cNvSpPr/>
      </xdr:nvSpPr>
      <xdr:spPr>
        <a:xfrm>
          <a:off x="19494500" y="134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120972</xdr:rowOff>
    </xdr:from>
    <xdr:ext cx="534377" cy="259045"/>
    <xdr:sp macro="" textlink="">
      <xdr:nvSpPr>
        <xdr:cNvPr id="858" name="テキスト ボックス 857"/>
        <xdr:cNvSpPr txBox="1"/>
      </xdr:nvSpPr>
      <xdr:spPr>
        <a:xfrm>
          <a:off x="19278111" y="1349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29902</xdr:rowOff>
    </xdr:from>
    <xdr:to>
      <xdr:col>27</xdr:col>
      <xdr:colOff>161925</xdr:colOff>
      <xdr:row>78</xdr:row>
      <xdr:rowOff>131502</xdr:rowOff>
    </xdr:to>
    <xdr:sp macro="" textlink="">
      <xdr:nvSpPr>
        <xdr:cNvPr id="859" name="円/楕円 858"/>
        <xdr:cNvSpPr/>
      </xdr:nvSpPr>
      <xdr:spPr>
        <a:xfrm>
          <a:off x="18605500" y="134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122629</xdr:rowOff>
    </xdr:from>
    <xdr:ext cx="534377" cy="259045"/>
    <xdr:sp macro="" textlink="">
      <xdr:nvSpPr>
        <xdr:cNvPr id="860" name="テキスト ボックス 859"/>
        <xdr:cNvSpPr txBox="1"/>
      </xdr:nvSpPr>
      <xdr:spPr>
        <a:xfrm>
          <a:off x="18389111" y="1349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住民一人当たりのコストは大幅に下回っている。これは、早くから業務の外部委託に積極的に取り組み、事務の効率化や職員定数の抑制に努めてきた結果である。また、施設型給付費制度の開始により、町内保育所に係る運営費が扶助費に振り替わったことなどにより、扶助費が増加し、補助費等が減少している。さらに、時津中央第２土地区画整理事業や子々川日並線道路事業、日並左底線道路事業など、大型のインフラ整備工事を進めているため、他の費目に比べると普通建設事業費の額がやや高く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30,143
29,840
20.94
10,747,650
10,199,285
370,873
6,040,401
8,373,362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32584</xdr:rowOff>
    </xdr:from>
    <xdr:to>
      <xdr:col>6</xdr:col>
      <xdr:colOff>511175</xdr:colOff>
      <xdr:row>34</xdr:row>
      <xdr:rowOff>134801</xdr:rowOff>
    </xdr:to>
    <xdr:cxnSp macro="">
      <xdr:nvCxnSpPr>
        <xdr:cNvPr id="63" name="直線コネクタ 62"/>
        <xdr:cNvCxnSpPr/>
      </xdr:nvCxnSpPr>
      <xdr:spPr>
        <a:xfrm>
          <a:off x="3797300" y="5861884"/>
          <a:ext cx="8382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32584</xdr:rowOff>
    </xdr:from>
    <xdr:to>
      <xdr:col>5</xdr:col>
      <xdr:colOff>358775</xdr:colOff>
      <xdr:row>35</xdr:row>
      <xdr:rowOff>56098</xdr:rowOff>
    </xdr:to>
    <xdr:cxnSp macro="">
      <xdr:nvCxnSpPr>
        <xdr:cNvPr id="66" name="直線コネクタ 65"/>
        <xdr:cNvCxnSpPr/>
      </xdr:nvCxnSpPr>
      <xdr:spPr>
        <a:xfrm flipV="1">
          <a:off x="2908300" y="5861884"/>
          <a:ext cx="889000" cy="19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23440</xdr:rowOff>
    </xdr:from>
    <xdr:to>
      <xdr:col>4</xdr:col>
      <xdr:colOff>155575</xdr:colOff>
      <xdr:row>35</xdr:row>
      <xdr:rowOff>56098</xdr:rowOff>
    </xdr:to>
    <xdr:cxnSp macro="">
      <xdr:nvCxnSpPr>
        <xdr:cNvPr id="69" name="直線コネクタ 68"/>
        <xdr:cNvCxnSpPr/>
      </xdr:nvCxnSpPr>
      <xdr:spPr>
        <a:xfrm>
          <a:off x="2019300" y="6024190"/>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97572</xdr:rowOff>
    </xdr:from>
    <xdr:to>
      <xdr:col>2</xdr:col>
      <xdr:colOff>638175</xdr:colOff>
      <xdr:row>35</xdr:row>
      <xdr:rowOff>23440</xdr:rowOff>
    </xdr:to>
    <xdr:cxnSp macro="">
      <xdr:nvCxnSpPr>
        <xdr:cNvPr id="72" name="直線コネクタ 71"/>
        <xdr:cNvCxnSpPr/>
      </xdr:nvCxnSpPr>
      <xdr:spPr>
        <a:xfrm>
          <a:off x="1130300" y="5926872"/>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84001</xdr:rowOff>
    </xdr:from>
    <xdr:to>
      <xdr:col>6</xdr:col>
      <xdr:colOff>561975</xdr:colOff>
      <xdr:row>35</xdr:row>
      <xdr:rowOff>14151</xdr:rowOff>
    </xdr:to>
    <xdr:sp macro="" textlink="">
      <xdr:nvSpPr>
        <xdr:cNvPr id="82" name="円/楕円 81"/>
        <xdr:cNvSpPr/>
      </xdr:nvSpPr>
      <xdr:spPr>
        <a:xfrm>
          <a:off x="45847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106878</xdr:rowOff>
    </xdr:from>
    <xdr:ext cx="469744" cy="259045"/>
    <xdr:sp macro="" textlink="">
      <xdr:nvSpPr>
        <xdr:cNvPr id="83" name="議会費該当値テキスト"/>
        <xdr:cNvSpPr txBox="1"/>
      </xdr:nvSpPr>
      <xdr:spPr>
        <a:xfrm>
          <a:off x="4686300" y="57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153234</xdr:rowOff>
    </xdr:from>
    <xdr:to>
      <xdr:col>5</xdr:col>
      <xdr:colOff>409575</xdr:colOff>
      <xdr:row>34</xdr:row>
      <xdr:rowOff>83384</xdr:rowOff>
    </xdr:to>
    <xdr:sp macro="" textlink="">
      <xdr:nvSpPr>
        <xdr:cNvPr id="84" name="円/楕円 83"/>
        <xdr:cNvSpPr/>
      </xdr:nvSpPr>
      <xdr:spPr>
        <a:xfrm>
          <a:off x="3746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99911</xdr:rowOff>
    </xdr:from>
    <xdr:ext cx="469744" cy="259045"/>
    <xdr:sp macro="" textlink="">
      <xdr:nvSpPr>
        <xdr:cNvPr id="85" name="テキスト ボックス 84"/>
        <xdr:cNvSpPr txBox="1"/>
      </xdr:nvSpPr>
      <xdr:spPr>
        <a:xfrm>
          <a:off x="3562427"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5298</xdr:rowOff>
    </xdr:from>
    <xdr:to>
      <xdr:col>4</xdr:col>
      <xdr:colOff>206375</xdr:colOff>
      <xdr:row>35</xdr:row>
      <xdr:rowOff>106898</xdr:rowOff>
    </xdr:to>
    <xdr:sp macro="" textlink="">
      <xdr:nvSpPr>
        <xdr:cNvPr id="86" name="円/楕円 85"/>
        <xdr:cNvSpPr/>
      </xdr:nvSpPr>
      <xdr:spPr>
        <a:xfrm>
          <a:off x="2857500" y="600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123425</xdr:rowOff>
    </xdr:from>
    <xdr:ext cx="469744" cy="259045"/>
    <xdr:sp macro="" textlink="">
      <xdr:nvSpPr>
        <xdr:cNvPr id="87" name="テキスト ボックス 86"/>
        <xdr:cNvSpPr txBox="1"/>
      </xdr:nvSpPr>
      <xdr:spPr>
        <a:xfrm>
          <a:off x="2673427" y="578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144090</xdr:rowOff>
    </xdr:from>
    <xdr:to>
      <xdr:col>3</xdr:col>
      <xdr:colOff>3175</xdr:colOff>
      <xdr:row>35</xdr:row>
      <xdr:rowOff>74240</xdr:rowOff>
    </xdr:to>
    <xdr:sp macro="" textlink="">
      <xdr:nvSpPr>
        <xdr:cNvPr id="88" name="円/楕円 87"/>
        <xdr:cNvSpPr/>
      </xdr:nvSpPr>
      <xdr:spPr>
        <a:xfrm>
          <a:off x="1968500" y="59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90767</xdr:rowOff>
    </xdr:from>
    <xdr:ext cx="469744" cy="259045"/>
    <xdr:sp macro="" textlink="">
      <xdr:nvSpPr>
        <xdr:cNvPr id="89" name="テキスト ボックス 88"/>
        <xdr:cNvSpPr txBox="1"/>
      </xdr:nvSpPr>
      <xdr:spPr>
        <a:xfrm>
          <a:off x="1784427" y="574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46772</xdr:rowOff>
    </xdr:from>
    <xdr:to>
      <xdr:col>1</xdr:col>
      <xdr:colOff>485775</xdr:colOff>
      <xdr:row>34</xdr:row>
      <xdr:rowOff>148372</xdr:rowOff>
    </xdr:to>
    <xdr:sp macro="" textlink="">
      <xdr:nvSpPr>
        <xdr:cNvPr id="90" name="円/楕円 89"/>
        <xdr:cNvSpPr/>
      </xdr:nvSpPr>
      <xdr:spPr>
        <a:xfrm>
          <a:off x="1079500" y="5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164899</xdr:rowOff>
    </xdr:from>
    <xdr:ext cx="469744" cy="259045"/>
    <xdr:sp macro="" textlink="">
      <xdr:nvSpPr>
        <xdr:cNvPr id="91" name="テキスト ボックス 90"/>
        <xdr:cNvSpPr txBox="1"/>
      </xdr:nvSpPr>
      <xdr:spPr>
        <a:xfrm>
          <a:off x="895427" y="565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152517</xdr:rowOff>
    </xdr:from>
    <xdr:to>
      <xdr:col>6</xdr:col>
      <xdr:colOff>511175</xdr:colOff>
      <xdr:row>57</xdr:row>
      <xdr:rowOff>152929</xdr:rowOff>
    </xdr:to>
    <xdr:cxnSp macro="">
      <xdr:nvCxnSpPr>
        <xdr:cNvPr id="120" name="直線コネクタ 119"/>
        <xdr:cNvCxnSpPr/>
      </xdr:nvCxnSpPr>
      <xdr:spPr>
        <a:xfrm flipV="1">
          <a:off x="3797300" y="9925167"/>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152929</xdr:rowOff>
    </xdr:from>
    <xdr:to>
      <xdr:col>5</xdr:col>
      <xdr:colOff>358775</xdr:colOff>
      <xdr:row>57</xdr:row>
      <xdr:rowOff>159893</xdr:rowOff>
    </xdr:to>
    <xdr:cxnSp macro="">
      <xdr:nvCxnSpPr>
        <xdr:cNvPr id="123" name="直線コネクタ 122"/>
        <xdr:cNvCxnSpPr/>
      </xdr:nvCxnSpPr>
      <xdr:spPr>
        <a:xfrm flipV="1">
          <a:off x="2908300" y="9925579"/>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113289</xdr:rowOff>
    </xdr:from>
    <xdr:to>
      <xdr:col>4</xdr:col>
      <xdr:colOff>155575</xdr:colOff>
      <xdr:row>57</xdr:row>
      <xdr:rowOff>159893</xdr:rowOff>
    </xdr:to>
    <xdr:cxnSp macro="">
      <xdr:nvCxnSpPr>
        <xdr:cNvPr id="126" name="直線コネクタ 125"/>
        <xdr:cNvCxnSpPr/>
      </xdr:nvCxnSpPr>
      <xdr:spPr>
        <a:xfrm>
          <a:off x="2019300" y="9885939"/>
          <a:ext cx="889000" cy="4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106073</xdr:rowOff>
    </xdr:from>
    <xdr:to>
      <xdr:col>2</xdr:col>
      <xdr:colOff>638175</xdr:colOff>
      <xdr:row>57</xdr:row>
      <xdr:rowOff>113289</xdr:rowOff>
    </xdr:to>
    <xdr:cxnSp macro="">
      <xdr:nvCxnSpPr>
        <xdr:cNvPr id="129" name="直線コネクタ 128"/>
        <xdr:cNvCxnSpPr/>
      </xdr:nvCxnSpPr>
      <xdr:spPr>
        <a:xfrm>
          <a:off x="1130300" y="9878723"/>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101717</xdr:rowOff>
    </xdr:from>
    <xdr:to>
      <xdr:col>6</xdr:col>
      <xdr:colOff>561975</xdr:colOff>
      <xdr:row>58</xdr:row>
      <xdr:rowOff>31867</xdr:rowOff>
    </xdr:to>
    <xdr:sp macro="" textlink="">
      <xdr:nvSpPr>
        <xdr:cNvPr id="139" name="円/楕円 138"/>
        <xdr:cNvSpPr/>
      </xdr:nvSpPr>
      <xdr:spPr>
        <a:xfrm>
          <a:off x="4584700" y="98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16644</xdr:rowOff>
    </xdr:from>
    <xdr:ext cx="534377" cy="259045"/>
    <xdr:sp macro="" textlink="">
      <xdr:nvSpPr>
        <xdr:cNvPr id="140" name="総務費該当値テキスト"/>
        <xdr:cNvSpPr txBox="1"/>
      </xdr:nvSpPr>
      <xdr:spPr>
        <a:xfrm>
          <a:off x="4686300" y="97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102129</xdr:rowOff>
    </xdr:from>
    <xdr:to>
      <xdr:col>5</xdr:col>
      <xdr:colOff>409575</xdr:colOff>
      <xdr:row>58</xdr:row>
      <xdr:rowOff>32279</xdr:rowOff>
    </xdr:to>
    <xdr:sp macro="" textlink="">
      <xdr:nvSpPr>
        <xdr:cNvPr id="141" name="円/楕円 140"/>
        <xdr:cNvSpPr/>
      </xdr:nvSpPr>
      <xdr:spPr>
        <a:xfrm>
          <a:off x="3746500" y="98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23406</xdr:rowOff>
    </xdr:from>
    <xdr:ext cx="534377" cy="259045"/>
    <xdr:sp macro="" textlink="">
      <xdr:nvSpPr>
        <xdr:cNvPr id="142" name="テキスト ボックス 141"/>
        <xdr:cNvSpPr txBox="1"/>
      </xdr:nvSpPr>
      <xdr:spPr>
        <a:xfrm>
          <a:off x="3530111" y="99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109093</xdr:rowOff>
    </xdr:from>
    <xdr:to>
      <xdr:col>4</xdr:col>
      <xdr:colOff>206375</xdr:colOff>
      <xdr:row>58</xdr:row>
      <xdr:rowOff>39243</xdr:rowOff>
    </xdr:to>
    <xdr:sp macro="" textlink="">
      <xdr:nvSpPr>
        <xdr:cNvPr id="143" name="円/楕円 142"/>
        <xdr:cNvSpPr/>
      </xdr:nvSpPr>
      <xdr:spPr>
        <a:xfrm>
          <a:off x="2857500" y="98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30370</xdr:rowOff>
    </xdr:from>
    <xdr:ext cx="534377" cy="259045"/>
    <xdr:sp macro="" textlink="">
      <xdr:nvSpPr>
        <xdr:cNvPr id="144" name="テキスト ボックス 143"/>
        <xdr:cNvSpPr txBox="1"/>
      </xdr:nvSpPr>
      <xdr:spPr>
        <a:xfrm>
          <a:off x="2641111" y="99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62489</xdr:rowOff>
    </xdr:from>
    <xdr:to>
      <xdr:col>3</xdr:col>
      <xdr:colOff>3175</xdr:colOff>
      <xdr:row>57</xdr:row>
      <xdr:rowOff>164089</xdr:rowOff>
    </xdr:to>
    <xdr:sp macro="" textlink="">
      <xdr:nvSpPr>
        <xdr:cNvPr id="145" name="円/楕円 144"/>
        <xdr:cNvSpPr/>
      </xdr:nvSpPr>
      <xdr:spPr>
        <a:xfrm>
          <a:off x="1968500" y="98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155216</xdr:rowOff>
    </xdr:from>
    <xdr:ext cx="534377" cy="259045"/>
    <xdr:sp macro="" textlink="">
      <xdr:nvSpPr>
        <xdr:cNvPr id="146" name="テキスト ボックス 145"/>
        <xdr:cNvSpPr txBox="1"/>
      </xdr:nvSpPr>
      <xdr:spPr>
        <a:xfrm>
          <a:off x="1752111" y="992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55273</xdr:rowOff>
    </xdr:from>
    <xdr:to>
      <xdr:col>1</xdr:col>
      <xdr:colOff>485775</xdr:colOff>
      <xdr:row>57</xdr:row>
      <xdr:rowOff>156873</xdr:rowOff>
    </xdr:to>
    <xdr:sp macro="" textlink="">
      <xdr:nvSpPr>
        <xdr:cNvPr id="147" name="円/楕円 146"/>
        <xdr:cNvSpPr/>
      </xdr:nvSpPr>
      <xdr:spPr>
        <a:xfrm>
          <a:off x="1079500" y="98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148000</xdr:rowOff>
    </xdr:from>
    <xdr:ext cx="534377" cy="259045"/>
    <xdr:sp macro="" textlink="">
      <xdr:nvSpPr>
        <xdr:cNvPr id="148" name="テキスト ボックス 147"/>
        <xdr:cNvSpPr txBox="1"/>
      </xdr:nvSpPr>
      <xdr:spPr>
        <a:xfrm>
          <a:off x="863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18991</xdr:rowOff>
    </xdr:from>
    <xdr:to>
      <xdr:col>6</xdr:col>
      <xdr:colOff>511175</xdr:colOff>
      <xdr:row>76</xdr:row>
      <xdr:rowOff>94720</xdr:rowOff>
    </xdr:to>
    <xdr:cxnSp macro="">
      <xdr:nvCxnSpPr>
        <xdr:cNvPr id="178" name="直線コネクタ 177"/>
        <xdr:cNvCxnSpPr/>
      </xdr:nvCxnSpPr>
      <xdr:spPr>
        <a:xfrm flipV="1">
          <a:off x="3797300" y="13049191"/>
          <a:ext cx="838200" cy="7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94720</xdr:rowOff>
    </xdr:from>
    <xdr:to>
      <xdr:col>5</xdr:col>
      <xdr:colOff>358775</xdr:colOff>
      <xdr:row>76</xdr:row>
      <xdr:rowOff>165356</xdr:rowOff>
    </xdr:to>
    <xdr:cxnSp macro="">
      <xdr:nvCxnSpPr>
        <xdr:cNvPr id="181" name="直線コネクタ 180"/>
        <xdr:cNvCxnSpPr/>
      </xdr:nvCxnSpPr>
      <xdr:spPr>
        <a:xfrm flipV="1">
          <a:off x="2908300" y="13124920"/>
          <a:ext cx="889000" cy="7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165356</xdr:rowOff>
    </xdr:from>
    <xdr:to>
      <xdr:col>4</xdr:col>
      <xdr:colOff>155575</xdr:colOff>
      <xdr:row>77</xdr:row>
      <xdr:rowOff>19121</xdr:rowOff>
    </xdr:to>
    <xdr:cxnSp macro="">
      <xdr:nvCxnSpPr>
        <xdr:cNvPr id="184" name="直線コネクタ 183"/>
        <xdr:cNvCxnSpPr/>
      </xdr:nvCxnSpPr>
      <xdr:spPr>
        <a:xfrm flipV="1">
          <a:off x="2019300" y="13195556"/>
          <a:ext cx="889000" cy="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17658</xdr:rowOff>
    </xdr:from>
    <xdr:to>
      <xdr:col>2</xdr:col>
      <xdr:colOff>638175</xdr:colOff>
      <xdr:row>77</xdr:row>
      <xdr:rowOff>19121</xdr:rowOff>
    </xdr:to>
    <xdr:cxnSp macro="">
      <xdr:nvCxnSpPr>
        <xdr:cNvPr id="187" name="直線コネクタ 186"/>
        <xdr:cNvCxnSpPr/>
      </xdr:nvCxnSpPr>
      <xdr:spPr>
        <a:xfrm>
          <a:off x="1130300" y="13219308"/>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139642</xdr:rowOff>
    </xdr:from>
    <xdr:to>
      <xdr:col>6</xdr:col>
      <xdr:colOff>561975</xdr:colOff>
      <xdr:row>76</xdr:row>
      <xdr:rowOff>69791</xdr:rowOff>
    </xdr:to>
    <xdr:sp macro="" textlink="">
      <xdr:nvSpPr>
        <xdr:cNvPr id="197" name="円/楕円 196"/>
        <xdr:cNvSpPr/>
      </xdr:nvSpPr>
      <xdr:spPr>
        <a:xfrm>
          <a:off x="4584700" y="129983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162519</xdr:rowOff>
    </xdr:from>
    <xdr:ext cx="599010" cy="259045"/>
    <xdr:sp macro="" textlink="">
      <xdr:nvSpPr>
        <xdr:cNvPr id="198" name="民生費該当値テキスト"/>
        <xdr:cNvSpPr txBox="1"/>
      </xdr:nvSpPr>
      <xdr:spPr>
        <a:xfrm>
          <a:off x="4686300" y="1284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43920</xdr:rowOff>
    </xdr:from>
    <xdr:to>
      <xdr:col>5</xdr:col>
      <xdr:colOff>409575</xdr:colOff>
      <xdr:row>76</xdr:row>
      <xdr:rowOff>145520</xdr:rowOff>
    </xdr:to>
    <xdr:sp macro="" textlink="">
      <xdr:nvSpPr>
        <xdr:cNvPr id="199" name="円/楕円 198"/>
        <xdr:cNvSpPr/>
      </xdr:nvSpPr>
      <xdr:spPr>
        <a:xfrm>
          <a:off x="3746500" y="130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136647</xdr:rowOff>
    </xdr:from>
    <xdr:ext cx="599010" cy="259045"/>
    <xdr:sp macro="" textlink="">
      <xdr:nvSpPr>
        <xdr:cNvPr id="200" name="テキスト ボックス 199"/>
        <xdr:cNvSpPr txBox="1"/>
      </xdr:nvSpPr>
      <xdr:spPr>
        <a:xfrm>
          <a:off x="3497794" y="1316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114556</xdr:rowOff>
    </xdr:from>
    <xdr:to>
      <xdr:col>4</xdr:col>
      <xdr:colOff>206375</xdr:colOff>
      <xdr:row>77</xdr:row>
      <xdr:rowOff>44706</xdr:rowOff>
    </xdr:to>
    <xdr:sp macro="" textlink="">
      <xdr:nvSpPr>
        <xdr:cNvPr id="201" name="円/楕円 200"/>
        <xdr:cNvSpPr/>
      </xdr:nvSpPr>
      <xdr:spPr>
        <a:xfrm>
          <a:off x="2857500" y="131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35833</xdr:rowOff>
    </xdr:from>
    <xdr:ext cx="599010" cy="259045"/>
    <xdr:sp macro="" textlink="">
      <xdr:nvSpPr>
        <xdr:cNvPr id="202" name="テキスト ボックス 201"/>
        <xdr:cNvSpPr txBox="1"/>
      </xdr:nvSpPr>
      <xdr:spPr>
        <a:xfrm>
          <a:off x="2608794" y="1323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139771</xdr:rowOff>
    </xdr:from>
    <xdr:to>
      <xdr:col>3</xdr:col>
      <xdr:colOff>3175</xdr:colOff>
      <xdr:row>77</xdr:row>
      <xdr:rowOff>69921</xdr:rowOff>
    </xdr:to>
    <xdr:sp macro="" textlink="">
      <xdr:nvSpPr>
        <xdr:cNvPr id="203" name="円/楕円 202"/>
        <xdr:cNvSpPr/>
      </xdr:nvSpPr>
      <xdr:spPr>
        <a:xfrm>
          <a:off x="1968500" y="1316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61048</xdr:rowOff>
    </xdr:from>
    <xdr:ext cx="534377" cy="259045"/>
    <xdr:sp macro="" textlink="">
      <xdr:nvSpPr>
        <xdr:cNvPr id="204" name="テキスト ボックス 203"/>
        <xdr:cNvSpPr txBox="1"/>
      </xdr:nvSpPr>
      <xdr:spPr>
        <a:xfrm>
          <a:off x="1752111" y="13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98,324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138308</xdr:rowOff>
    </xdr:from>
    <xdr:to>
      <xdr:col>1</xdr:col>
      <xdr:colOff>485775</xdr:colOff>
      <xdr:row>77</xdr:row>
      <xdr:rowOff>68458</xdr:rowOff>
    </xdr:to>
    <xdr:sp macro="" textlink="">
      <xdr:nvSpPr>
        <xdr:cNvPr id="205" name="円/楕円 204"/>
        <xdr:cNvSpPr/>
      </xdr:nvSpPr>
      <xdr:spPr>
        <a:xfrm>
          <a:off x="1079500" y="131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59585</xdr:rowOff>
    </xdr:from>
    <xdr:ext cx="534377" cy="259045"/>
    <xdr:sp macro="" textlink="">
      <xdr:nvSpPr>
        <xdr:cNvPr id="206" name="テキスト ボックス 205"/>
        <xdr:cNvSpPr txBox="1"/>
      </xdr:nvSpPr>
      <xdr:spPr>
        <a:xfrm>
          <a:off x="863111" y="132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112922</xdr:rowOff>
    </xdr:from>
    <xdr:to>
      <xdr:col>6</xdr:col>
      <xdr:colOff>511175</xdr:colOff>
      <xdr:row>99</xdr:row>
      <xdr:rowOff>67348</xdr:rowOff>
    </xdr:to>
    <xdr:cxnSp macro="">
      <xdr:nvCxnSpPr>
        <xdr:cNvPr id="238" name="直線コネクタ 237"/>
        <xdr:cNvCxnSpPr/>
      </xdr:nvCxnSpPr>
      <xdr:spPr>
        <a:xfrm>
          <a:off x="3797300" y="16915022"/>
          <a:ext cx="838200" cy="12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112922</xdr:rowOff>
    </xdr:from>
    <xdr:to>
      <xdr:col>5</xdr:col>
      <xdr:colOff>358775</xdr:colOff>
      <xdr:row>98</xdr:row>
      <xdr:rowOff>155180</xdr:rowOff>
    </xdr:to>
    <xdr:cxnSp macro="">
      <xdr:nvCxnSpPr>
        <xdr:cNvPr id="241" name="直線コネクタ 240"/>
        <xdr:cNvCxnSpPr/>
      </xdr:nvCxnSpPr>
      <xdr:spPr>
        <a:xfrm flipV="1">
          <a:off x="2908300" y="16915022"/>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155180</xdr:rowOff>
    </xdr:from>
    <xdr:to>
      <xdr:col>4</xdr:col>
      <xdr:colOff>155575</xdr:colOff>
      <xdr:row>99</xdr:row>
      <xdr:rowOff>16762</xdr:rowOff>
    </xdr:to>
    <xdr:cxnSp macro="">
      <xdr:nvCxnSpPr>
        <xdr:cNvPr id="244" name="直線コネクタ 243"/>
        <xdr:cNvCxnSpPr/>
      </xdr:nvCxnSpPr>
      <xdr:spPr>
        <a:xfrm flipV="1">
          <a:off x="2019300" y="16957280"/>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157792</xdr:rowOff>
    </xdr:from>
    <xdr:to>
      <xdr:col>2</xdr:col>
      <xdr:colOff>638175</xdr:colOff>
      <xdr:row>99</xdr:row>
      <xdr:rowOff>16762</xdr:rowOff>
    </xdr:to>
    <xdr:cxnSp macro="">
      <xdr:nvCxnSpPr>
        <xdr:cNvPr id="247" name="直線コネクタ 246"/>
        <xdr:cNvCxnSpPr/>
      </xdr:nvCxnSpPr>
      <xdr:spPr>
        <a:xfrm>
          <a:off x="1130300" y="16959892"/>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16548</xdr:rowOff>
    </xdr:from>
    <xdr:to>
      <xdr:col>6</xdr:col>
      <xdr:colOff>561975</xdr:colOff>
      <xdr:row>99</xdr:row>
      <xdr:rowOff>118148</xdr:rowOff>
    </xdr:to>
    <xdr:sp macro="" textlink="">
      <xdr:nvSpPr>
        <xdr:cNvPr id="257" name="円/楕円 256"/>
        <xdr:cNvSpPr/>
      </xdr:nvSpPr>
      <xdr:spPr>
        <a:xfrm>
          <a:off x="4584700" y="16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102925</xdr:rowOff>
    </xdr:from>
    <xdr:ext cx="534377" cy="259045"/>
    <xdr:sp macro="" textlink="">
      <xdr:nvSpPr>
        <xdr:cNvPr id="258" name="衛生費該当値テキスト"/>
        <xdr:cNvSpPr txBox="1"/>
      </xdr:nvSpPr>
      <xdr:spPr>
        <a:xfrm>
          <a:off x="4686300" y="169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62122</xdr:rowOff>
    </xdr:from>
    <xdr:to>
      <xdr:col>5</xdr:col>
      <xdr:colOff>409575</xdr:colOff>
      <xdr:row>98</xdr:row>
      <xdr:rowOff>163722</xdr:rowOff>
    </xdr:to>
    <xdr:sp macro="" textlink="">
      <xdr:nvSpPr>
        <xdr:cNvPr id="259" name="円/楕円 258"/>
        <xdr:cNvSpPr/>
      </xdr:nvSpPr>
      <xdr:spPr>
        <a:xfrm>
          <a:off x="3746500" y="168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154849</xdr:rowOff>
    </xdr:from>
    <xdr:ext cx="534377" cy="259045"/>
    <xdr:sp macro="" textlink="">
      <xdr:nvSpPr>
        <xdr:cNvPr id="260" name="テキスト ボックス 259"/>
        <xdr:cNvSpPr txBox="1"/>
      </xdr:nvSpPr>
      <xdr:spPr>
        <a:xfrm>
          <a:off x="3530111" y="169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104380</xdr:rowOff>
    </xdr:from>
    <xdr:to>
      <xdr:col>4</xdr:col>
      <xdr:colOff>206375</xdr:colOff>
      <xdr:row>99</xdr:row>
      <xdr:rowOff>34530</xdr:rowOff>
    </xdr:to>
    <xdr:sp macro="" textlink="">
      <xdr:nvSpPr>
        <xdr:cNvPr id="261" name="円/楕円 260"/>
        <xdr:cNvSpPr/>
      </xdr:nvSpPr>
      <xdr:spPr>
        <a:xfrm>
          <a:off x="2857500" y="169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25657</xdr:rowOff>
    </xdr:from>
    <xdr:ext cx="534377" cy="259045"/>
    <xdr:sp macro="" textlink="">
      <xdr:nvSpPr>
        <xdr:cNvPr id="262" name="テキスト ボックス 261"/>
        <xdr:cNvSpPr txBox="1"/>
      </xdr:nvSpPr>
      <xdr:spPr>
        <a:xfrm>
          <a:off x="2641111" y="16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137412</xdr:rowOff>
    </xdr:from>
    <xdr:to>
      <xdr:col>3</xdr:col>
      <xdr:colOff>3175</xdr:colOff>
      <xdr:row>99</xdr:row>
      <xdr:rowOff>67562</xdr:rowOff>
    </xdr:to>
    <xdr:sp macro="" textlink="">
      <xdr:nvSpPr>
        <xdr:cNvPr id="263" name="円/楕円 262"/>
        <xdr:cNvSpPr/>
      </xdr:nvSpPr>
      <xdr:spPr>
        <a:xfrm>
          <a:off x="1968500" y="169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58689</xdr:rowOff>
    </xdr:from>
    <xdr:ext cx="534377" cy="259045"/>
    <xdr:sp macro="" textlink="">
      <xdr:nvSpPr>
        <xdr:cNvPr id="264" name="テキスト ボックス 263"/>
        <xdr:cNvSpPr txBox="1"/>
      </xdr:nvSpPr>
      <xdr:spPr>
        <a:xfrm>
          <a:off x="1752111" y="1703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106992</xdr:rowOff>
    </xdr:from>
    <xdr:to>
      <xdr:col>1</xdr:col>
      <xdr:colOff>485775</xdr:colOff>
      <xdr:row>99</xdr:row>
      <xdr:rowOff>37142</xdr:rowOff>
    </xdr:to>
    <xdr:sp macro="" textlink="">
      <xdr:nvSpPr>
        <xdr:cNvPr id="265" name="円/楕円 264"/>
        <xdr:cNvSpPr/>
      </xdr:nvSpPr>
      <xdr:spPr>
        <a:xfrm>
          <a:off x="1079500" y="169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28269</xdr:rowOff>
    </xdr:from>
    <xdr:ext cx="534377" cy="259045"/>
    <xdr:sp macro="" textlink="">
      <xdr:nvSpPr>
        <xdr:cNvPr id="266" name="テキスト ボックス 265"/>
        <xdr:cNvSpPr txBox="1"/>
      </xdr:nvSpPr>
      <xdr:spPr>
        <a:xfrm>
          <a:off x="863111" y="1700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129413</xdr:rowOff>
    </xdr:from>
    <xdr:to>
      <xdr:col>15</xdr:col>
      <xdr:colOff>180975</xdr:colOff>
      <xdr:row>38</xdr:row>
      <xdr:rowOff>142367</xdr:rowOff>
    </xdr:to>
    <xdr:cxnSp macro="">
      <xdr:nvCxnSpPr>
        <xdr:cNvPr id="295" name="直線コネクタ 294"/>
        <xdr:cNvCxnSpPr/>
      </xdr:nvCxnSpPr>
      <xdr:spPr>
        <a:xfrm flipV="1">
          <a:off x="9639300" y="6644513"/>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138938</xdr:rowOff>
    </xdr:from>
    <xdr:to>
      <xdr:col>14</xdr:col>
      <xdr:colOff>28575</xdr:colOff>
      <xdr:row>38</xdr:row>
      <xdr:rowOff>142367</xdr:rowOff>
    </xdr:to>
    <xdr:cxnSp macro="">
      <xdr:nvCxnSpPr>
        <xdr:cNvPr id="298" name="直線コネクタ 297"/>
        <xdr:cNvCxnSpPr/>
      </xdr:nvCxnSpPr>
      <xdr:spPr>
        <a:xfrm>
          <a:off x="8750300" y="665403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135509</xdr:rowOff>
    </xdr:from>
    <xdr:to>
      <xdr:col>12</xdr:col>
      <xdr:colOff>511175</xdr:colOff>
      <xdr:row>38</xdr:row>
      <xdr:rowOff>138938</xdr:rowOff>
    </xdr:to>
    <xdr:cxnSp macro="">
      <xdr:nvCxnSpPr>
        <xdr:cNvPr id="301" name="直線コネクタ 300"/>
        <xdr:cNvCxnSpPr/>
      </xdr:nvCxnSpPr>
      <xdr:spPr>
        <a:xfrm>
          <a:off x="7861300" y="665060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130937</xdr:rowOff>
    </xdr:from>
    <xdr:to>
      <xdr:col>11</xdr:col>
      <xdr:colOff>307975</xdr:colOff>
      <xdr:row>38</xdr:row>
      <xdr:rowOff>135509</xdr:rowOff>
    </xdr:to>
    <xdr:cxnSp macro="">
      <xdr:nvCxnSpPr>
        <xdr:cNvPr id="304" name="直線コネクタ 303"/>
        <xdr:cNvCxnSpPr/>
      </xdr:nvCxnSpPr>
      <xdr:spPr>
        <a:xfrm>
          <a:off x="6972300" y="664603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78613</xdr:rowOff>
    </xdr:from>
    <xdr:to>
      <xdr:col>15</xdr:col>
      <xdr:colOff>231775</xdr:colOff>
      <xdr:row>39</xdr:row>
      <xdr:rowOff>8763</xdr:rowOff>
    </xdr:to>
    <xdr:sp macro="" textlink="">
      <xdr:nvSpPr>
        <xdr:cNvPr id="314" name="円/楕円 313"/>
        <xdr:cNvSpPr/>
      </xdr:nvSpPr>
      <xdr:spPr>
        <a:xfrm>
          <a:off x="10426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164990</xdr:rowOff>
    </xdr:from>
    <xdr:ext cx="378565" cy="259045"/>
    <xdr:sp macro="" textlink="">
      <xdr:nvSpPr>
        <xdr:cNvPr id="315" name="労働費該当値テキスト"/>
        <xdr:cNvSpPr txBox="1"/>
      </xdr:nvSpPr>
      <xdr:spPr>
        <a:xfrm>
          <a:off x="10528300" y="650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91567</xdr:rowOff>
    </xdr:from>
    <xdr:to>
      <xdr:col>14</xdr:col>
      <xdr:colOff>79375</xdr:colOff>
      <xdr:row>39</xdr:row>
      <xdr:rowOff>21717</xdr:rowOff>
    </xdr:to>
    <xdr:sp macro="" textlink="">
      <xdr:nvSpPr>
        <xdr:cNvPr id="316" name="円/楕円 315"/>
        <xdr:cNvSpPr/>
      </xdr:nvSpPr>
      <xdr:spPr>
        <a:xfrm>
          <a:off x="9588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12844</xdr:rowOff>
    </xdr:from>
    <xdr:ext cx="378565" cy="259045"/>
    <xdr:sp macro="" textlink="">
      <xdr:nvSpPr>
        <xdr:cNvPr id="317" name="テキスト ボックス 316"/>
        <xdr:cNvSpPr txBox="1"/>
      </xdr:nvSpPr>
      <xdr:spPr>
        <a:xfrm>
          <a:off x="9450017" y="669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88138</xdr:rowOff>
    </xdr:from>
    <xdr:to>
      <xdr:col>12</xdr:col>
      <xdr:colOff>561975</xdr:colOff>
      <xdr:row>39</xdr:row>
      <xdr:rowOff>18288</xdr:rowOff>
    </xdr:to>
    <xdr:sp macro="" textlink="">
      <xdr:nvSpPr>
        <xdr:cNvPr id="318" name="円/楕円 317"/>
        <xdr:cNvSpPr/>
      </xdr:nvSpPr>
      <xdr:spPr>
        <a:xfrm>
          <a:off x="8699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9415</xdr:rowOff>
    </xdr:from>
    <xdr:ext cx="378565" cy="259045"/>
    <xdr:sp macro="" textlink="">
      <xdr:nvSpPr>
        <xdr:cNvPr id="319" name="テキスト ボックス 318"/>
        <xdr:cNvSpPr txBox="1"/>
      </xdr:nvSpPr>
      <xdr:spPr>
        <a:xfrm>
          <a:off x="8561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84709</xdr:rowOff>
    </xdr:from>
    <xdr:to>
      <xdr:col>11</xdr:col>
      <xdr:colOff>358775</xdr:colOff>
      <xdr:row>39</xdr:row>
      <xdr:rowOff>14859</xdr:rowOff>
    </xdr:to>
    <xdr:sp macro="" textlink="">
      <xdr:nvSpPr>
        <xdr:cNvPr id="320" name="円/楕円 319"/>
        <xdr:cNvSpPr/>
      </xdr:nvSpPr>
      <xdr:spPr>
        <a:xfrm>
          <a:off x="7810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5986</xdr:rowOff>
    </xdr:from>
    <xdr:ext cx="378565" cy="259045"/>
    <xdr:sp macro="" textlink="">
      <xdr:nvSpPr>
        <xdr:cNvPr id="321" name="テキスト ボックス 320"/>
        <xdr:cNvSpPr txBox="1"/>
      </xdr:nvSpPr>
      <xdr:spPr>
        <a:xfrm>
          <a:off x="7672017" y="669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80137</xdr:rowOff>
    </xdr:from>
    <xdr:to>
      <xdr:col>10</xdr:col>
      <xdr:colOff>155575</xdr:colOff>
      <xdr:row>39</xdr:row>
      <xdr:rowOff>10287</xdr:rowOff>
    </xdr:to>
    <xdr:sp macro="" textlink="">
      <xdr:nvSpPr>
        <xdr:cNvPr id="322" name="円/楕円 321"/>
        <xdr:cNvSpPr/>
      </xdr:nvSpPr>
      <xdr:spPr>
        <a:xfrm>
          <a:off x="6921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1414</xdr:rowOff>
    </xdr:from>
    <xdr:ext cx="378565" cy="259045"/>
    <xdr:sp macro="" textlink="">
      <xdr:nvSpPr>
        <xdr:cNvPr id="323" name="テキスト ボックス 322"/>
        <xdr:cNvSpPr txBox="1"/>
      </xdr:nvSpPr>
      <xdr:spPr>
        <a:xfrm>
          <a:off x="6783017" y="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68194</xdr:rowOff>
    </xdr:from>
    <xdr:to>
      <xdr:col>15</xdr:col>
      <xdr:colOff>180975</xdr:colOff>
      <xdr:row>58</xdr:row>
      <xdr:rowOff>75647</xdr:rowOff>
    </xdr:to>
    <xdr:cxnSp macro="">
      <xdr:nvCxnSpPr>
        <xdr:cNvPr id="350" name="直線コネクタ 349"/>
        <xdr:cNvCxnSpPr/>
      </xdr:nvCxnSpPr>
      <xdr:spPr>
        <a:xfrm flipV="1">
          <a:off x="9639300" y="10012294"/>
          <a:ext cx="8382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75647</xdr:rowOff>
    </xdr:from>
    <xdr:to>
      <xdr:col>14</xdr:col>
      <xdr:colOff>28575</xdr:colOff>
      <xdr:row>58</xdr:row>
      <xdr:rowOff>88448</xdr:rowOff>
    </xdr:to>
    <xdr:cxnSp macro="">
      <xdr:nvCxnSpPr>
        <xdr:cNvPr id="353" name="直線コネクタ 352"/>
        <xdr:cNvCxnSpPr/>
      </xdr:nvCxnSpPr>
      <xdr:spPr>
        <a:xfrm flipV="1">
          <a:off x="8750300" y="100197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86437</xdr:rowOff>
    </xdr:from>
    <xdr:to>
      <xdr:col>12</xdr:col>
      <xdr:colOff>511175</xdr:colOff>
      <xdr:row>58</xdr:row>
      <xdr:rowOff>88448</xdr:rowOff>
    </xdr:to>
    <xdr:cxnSp macro="">
      <xdr:nvCxnSpPr>
        <xdr:cNvPr id="356" name="直線コネクタ 355"/>
        <xdr:cNvCxnSpPr/>
      </xdr:nvCxnSpPr>
      <xdr:spPr>
        <a:xfrm>
          <a:off x="7861300" y="1003053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76926</xdr:rowOff>
    </xdr:from>
    <xdr:to>
      <xdr:col>11</xdr:col>
      <xdr:colOff>307975</xdr:colOff>
      <xdr:row>58</xdr:row>
      <xdr:rowOff>86437</xdr:rowOff>
    </xdr:to>
    <xdr:cxnSp macro="">
      <xdr:nvCxnSpPr>
        <xdr:cNvPr id="359" name="直線コネクタ 358"/>
        <xdr:cNvCxnSpPr/>
      </xdr:nvCxnSpPr>
      <xdr:spPr>
        <a:xfrm>
          <a:off x="6972300" y="10021026"/>
          <a:ext cx="889000" cy="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17394</xdr:rowOff>
    </xdr:from>
    <xdr:to>
      <xdr:col>15</xdr:col>
      <xdr:colOff>231775</xdr:colOff>
      <xdr:row>58</xdr:row>
      <xdr:rowOff>118994</xdr:rowOff>
    </xdr:to>
    <xdr:sp macro="" textlink="">
      <xdr:nvSpPr>
        <xdr:cNvPr id="369" name="円/楕円 368"/>
        <xdr:cNvSpPr/>
      </xdr:nvSpPr>
      <xdr:spPr>
        <a:xfrm>
          <a:off x="104267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103771</xdr:rowOff>
    </xdr:from>
    <xdr:ext cx="469744" cy="259045"/>
    <xdr:sp macro="" textlink="">
      <xdr:nvSpPr>
        <xdr:cNvPr id="370" name="農林水産業費該当値テキスト"/>
        <xdr:cNvSpPr txBox="1"/>
      </xdr:nvSpPr>
      <xdr:spPr>
        <a:xfrm>
          <a:off x="10528300" y="987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24847</xdr:rowOff>
    </xdr:from>
    <xdr:to>
      <xdr:col>14</xdr:col>
      <xdr:colOff>79375</xdr:colOff>
      <xdr:row>58</xdr:row>
      <xdr:rowOff>126447</xdr:rowOff>
    </xdr:to>
    <xdr:sp macro="" textlink="">
      <xdr:nvSpPr>
        <xdr:cNvPr id="371" name="円/楕円 370"/>
        <xdr:cNvSpPr/>
      </xdr:nvSpPr>
      <xdr:spPr>
        <a:xfrm>
          <a:off x="9588500" y="99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117574</xdr:rowOff>
    </xdr:from>
    <xdr:ext cx="469744" cy="259045"/>
    <xdr:sp macro="" textlink="">
      <xdr:nvSpPr>
        <xdr:cNvPr id="372" name="テキスト ボックス 371"/>
        <xdr:cNvSpPr txBox="1"/>
      </xdr:nvSpPr>
      <xdr:spPr>
        <a:xfrm>
          <a:off x="9404427" y="1006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37648</xdr:rowOff>
    </xdr:from>
    <xdr:to>
      <xdr:col>12</xdr:col>
      <xdr:colOff>561975</xdr:colOff>
      <xdr:row>58</xdr:row>
      <xdr:rowOff>139248</xdr:rowOff>
    </xdr:to>
    <xdr:sp macro="" textlink="">
      <xdr:nvSpPr>
        <xdr:cNvPr id="373" name="円/楕円 372"/>
        <xdr:cNvSpPr/>
      </xdr:nvSpPr>
      <xdr:spPr>
        <a:xfrm>
          <a:off x="8699500" y="99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130375</xdr:rowOff>
    </xdr:from>
    <xdr:ext cx="469744" cy="259045"/>
    <xdr:sp macro="" textlink="">
      <xdr:nvSpPr>
        <xdr:cNvPr id="374" name="テキスト ボックス 373"/>
        <xdr:cNvSpPr txBox="1"/>
      </xdr:nvSpPr>
      <xdr:spPr>
        <a:xfrm>
          <a:off x="8515427" y="1007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35637</xdr:rowOff>
    </xdr:from>
    <xdr:to>
      <xdr:col>11</xdr:col>
      <xdr:colOff>358775</xdr:colOff>
      <xdr:row>58</xdr:row>
      <xdr:rowOff>137237</xdr:rowOff>
    </xdr:to>
    <xdr:sp macro="" textlink="">
      <xdr:nvSpPr>
        <xdr:cNvPr id="375" name="円/楕円 374"/>
        <xdr:cNvSpPr/>
      </xdr:nvSpPr>
      <xdr:spPr>
        <a:xfrm>
          <a:off x="7810500" y="99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128364</xdr:rowOff>
    </xdr:from>
    <xdr:ext cx="469744" cy="259045"/>
    <xdr:sp macro="" textlink="">
      <xdr:nvSpPr>
        <xdr:cNvPr id="376" name="テキスト ボックス 375"/>
        <xdr:cNvSpPr txBox="1"/>
      </xdr:nvSpPr>
      <xdr:spPr>
        <a:xfrm>
          <a:off x="7626427" y="1007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26126</xdr:rowOff>
    </xdr:from>
    <xdr:to>
      <xdr:col>10</xdr:col>
      <xdr:colOff>155575</xdr:colOff>
      <xdr:row>58</xdr:row>
      <xdr:rowOff>127726</xdr:rowOff>
    </xdr:to>
    <xdr:sp macro="" textlink="">
      <xdr:nvSpPr>
        <xdr:cNvPr id="377" name="円/楕円 376"/>
        <xdr:cNvSpPr/>
      </xdr:nvSpPr>
      <xdr:spPr>
        <a:xfrm>
          <a:off x="6921500" y="99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118853</xdr:rowOff>
    </xdr:from>
    <xdr:ext cx="469744" cy="259045"/>
    <xdr:sp macro="" textlink="">
      <xdr:nvSpPr>
        <xdr:cNvPr id="378" name="テキスト ボックス 377"/>
        <xdr:cNvSpPr txBox="1"/>
      </xdr:nvSpPr>
      <xdr:spPr>
        <a:xfrm>
          <a:off x="6737427" y="1006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136271</xdr:rowOff>
    </xdr:from>
    <xdr:to>
      <xdr:col>15</xdr:col>
      <xdr:colOff>180975</xdr:colOff>
      <xdr:row>78</xdr:row>
      <xdr:rowOff>106370</xdr:rowOff>
    </xdr:to>
    <xdr:cxnSp macro="">
      <xdr:nvCxnSpPr>
        <xdr:cNvPr id="405" name="直線コネクタ 404"/>
        <xdr:cNvCxnSpPr/>
      </xdr:nvCxnSpPr>
      <xdr:spPr>
        <a:xfrm flipV="1">
          <a:off x="9639300" y="13166471"/>
          <a:ext cx="838200" cy="3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106370</xdr:rowOff>
    </xdr:from>
    <xdr:to>
      <xdr:col>14</xdr:col>
      <xdr:colOff>28575</xdr:colOff>
      <xdr:row>78</xdr:row>
      <xdr:rowOff>108655</xdr:rowOff>
    </xdr:to>
    <xdr:cxnSp macro="">
      <xdr:nvCxnSpPr>
        <xdr:cNvPr id="408" name="直線コネクタ 407"/>
        <xdr:cNvCxnSpPr/>
      </xdr:nvCxnSpPr>
      <xdr:spPr>
        <a:xfrm flipV="1">
          <a:off x="8750300" y="1347947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106279</xdr:rowOff>
    </xdr:from>
    <xdr:to>
      <xdr:col>12</xdr:col>
      <xdr:colOff>511175</xdr:colOff>
      <xdr:row>78</xdr:row>
      <xdr:rowOff>108655</xdr:rowOff>
    </xdr:to>
    <xdr:cxnSp macro="">
      <xdr:nvCxnSpPr>
        <xdr:cNvPr id="411" name="直線コネクタ 410"/>
        <xdr:cNvCxnSpPr/>
      </xdr:nvCxnSpPr>
      <xdr:spPr>
        <a:xfrm>
          <a:off x="7861300" y="13479379"/>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106279</xdr:rowOff>
    </xdr:from>
    <xdr:to>
      <xdr:col>11</xdr:col>
      <xdr:colOff>307975</xdr:colOff>
      <xdr:row>78</xdr:row>
      <xdr:rowOff>109799</xdr:rowOff>
    </xdr:to>
    <xdr:cxnSp macro="">
      <xdr:nvCxnSpPr>
        <xdr:cNvPr id="414" name="直線コネクタ 413"/>
        <xdr:cNvCxnSpPr/>
      </xdr:nvCxnSpPr>
      <xdr:spPr>
        <a:xfrm flipV="1">
          <a:off x="6972300" y="13479379"/>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85471</xdr:rowOff>
    </xdr:from>
    <xdr:to>
      <xdr:col>15</xdr:col>
      <xdr:colOff>231775</xdr:colOff>
      <xdr:row>77</xdr:row>
      <xdr:rowOff>15621</xdr:rowOff>
    </xdr:to>
    <xdr:sp macro="" textlink="">
      <xdr:nvSpPr>
        <xdr:cNvPr id="424" name="円/楕円 423"/>
        <xdr:cNvSpPr/>
      </xdr:nvSpPr>
      <xdr:spPr>
        <a:xfrm>
          <a:off x="104267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108348</xdr:rowOff>
    </xdr:from>
    <xdr:ext cx="469744" cy="259045"/>
    <xdr:sp macro="" textlink="">
      <xdr:nvSpPr>
        <xdr:cNvPr id="425" name="商工費該当値テキスト"/>
        <xdr:cNvSpPr txBox="1"/>
      </xdr:nvSpPr>
      <xdr:spPr>
        <a:xfrm>
          <a:off x="10528300" y="1296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55570</xdr:rowOff>
    </xdr:from>
    <xdr:to>
      <xdr:col>14</xdr:col>
      <xdr:colOff>79375</xdr:colOff>
      <xdr:row>78</xdr:row>
      <xdr:rowOff>157170</xdr:rowOff>
    </xdr:to>
    <xdr:sp macro="" textlink="">
      <xdr:nvSpPr>
        <xdr:cNvPr id="426" name="円/楕円 425"/>
        <xdr:cNvSpPr/>
      </xdr:nvSpPr>
      <xdr:spPr>
        <a:xfrm>
          <a:off x="9588500" y="134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148297</xdr:rowOff>
    </xdr:from>
    <xdr:ext cx="378565" cy="259045"/>
    <xdr:sp macro="" textlink="">
      <xdr:nvSpPr>
        <xdr:cNvPr id="427" name="テキスト ボックス 426"/>
        <xdr:cNvSpPr txBox="1"/>
      </xdr:nvSpPr>
      <xdr:spPr>
        <a:xfrm>
          <a:off x="9450017" y="13521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57855</xdr:rowOff>
    </xdr:from>
    <xdr:to>
      <xdr:col>12</xdr:col>
      <xdr:colOff>561975</xdr:colOff>
      <xdr:row>78</xdr:row>
      <xdr:rowOff>159455</xdr:rowOff>
    </xdr:to>
    <xdr:sp macro="" textlink="">
      <xdr:nvSpPr>
        <xdr:cNvPr id="428" name="円/楕円 427"/>
        <xdr:cNvSpPr/>
      </xdr:nvSpPr>
      <xdr:spPr>
        <a:xfrm>
          <a:off x="8699500" y="134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150582</xdr:rowOff>
    </xdr:from>
    <xdr:ext cx="378565" cy="259045"/>
    <xdr:sp macro="" textlink="">
      <xdr:nvSpPr>
        <xdr:cNvPr id="429" name="テキスト ボックス 428"/>
        <xdr:cNvSpPr txBox="1"/>
      </xdr:nvSpPr>
      <xdr:spPr>
        <a:xfrm>
          <a:off x="8561017" y="1352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55479</xdr:rowOff>
    </xdr:from>
    <xdr:to>
      <xdr:col>11</xdr:col>
      <xdr:colOff>358775</xdr:colOff>
      <xdr:row>78</xdr:row>
      <xdr:rowOff>157079</xdr:rowOff>
    </xdr:to>
    <xdr:sp macro="" textlink="">
      <xdr:nvSpPr>
        <xdr:cNvPr id="430" name="円/楕円 429"/>
        <xdr:cNvSpPr/>
      </xdr:nvSpPr>
      <xdr:spPr>
        <a:xfrm>
          <a:off x="7810500" y="134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148206</xdr:rowOff>
    </xdr:from>
    <xdr:ext cx="378565" cy="259045"/>
    <xdr:sp macro="" textlink="">
      <xdr:nvSpPr>
        <xdr:cNvPr id="431" name="テキスト ボックス 430"/>
        <xdr:cNvSpPr txBox="1"/>
      </xdr:nvSpPr>
      <xdr:spPr>
        <a:xfrm>
          <a:off x="7672017" y="1352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58999</xdr:rowOff>
    </xdr:from>
    <xdr:to>
      <xdr:col>10</xdr:col>
      <xdr:colOff>155575</xdr:colOff>
      <xdr:row>78</xdr:row>
      <xdr:rowOff>160599</xdr:rowOff>
    </xdr:to>
    <xdr:sp macro="" textlink="">
      <xdr:nvSpPr>
        <xdr:cNvPr id="432" name="円/楕円 431"/>
        <xdr:cNvSpPr/>
      </xdr:nvSpPr>
      <xdr:spPr>
        <a:xfrm>
          <a:off x="6921500" y="134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151726</xdr:rowOff>
    </xdr:from>
    <xdr:ext cx="378565" cy="259045"/>
    <xdr:sp macro="" textlink="">
      <xdr:nvSpPr>
        <xdr:cNvPr id="433" name="テキスト ボックス 432"/>
        <xdr:cNvSpPr txBox="1"/>
      </xdr:nvSpPr>
      <xdr:spPr>
        <a:xfrm>
          <a:off x="6783017" y="1352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112954</xdr:rowOff>
    </xdr:from>
    <xdr:to>
      <xdr:col>15</xdr:col>
      <xdr:colOff>180975</xdr:colOff>
      <xdr:row>94</xdr:row>
      <xdr:rowOff>140449</xdr:rowOff>
    </xdr:to>
    <xdr:cxnSp macro="">
      <xdr:nvCxnSpPr>
        <xdr:cNvPr id="462" name="直線コネクタ 461"/>
        <xdr:cNvCxnSpPr/>
      </xdr:nvCxnSpPr>
      <xdr:spPr>
        <a:xfrm flipV="1">
          <a:off x="9639300" y="16057804"/>
          <a:ext cx="838200" cy="19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81242</xdr:rowOff>
    </xdr:from>
    <xdr:to>
      <xdr:col>14</xdr:col>
      <xdr:colOff>28575</xdr:colOff>
      <xdr:row>94</xdr:row>
      <xdr:rowOff>140449</xdr:rowOff>
    </xdr:to>
    <xdr:cxnSp macro="">
      <xdr:nvCxnSpPr>
        <xdr:cNvPr id="465" name="直線コネクタ 464"/>
        <xdr:cNvCxnSpPr/>
      </xdr:nvCxnSpPr>
      <xdr:spPr>
        <a:xfrm>
          <a:off x="8750300" y="16197542"/>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81242</xdr:rowOff>
    </xdr:from>
    <xdr:to>
      <xdr:col>12</xdr:col>
      <xdr:colOff>511175</xdr:colOff>
      <xdr:row>95</xdr:row>
      <xdr:rowOff>128360</xdr:rowOff>
    </xdr:to>
    <xdr:cxnSp macro="">
      <xdr:nvCxnSpPr>
        <xdr:cNvPr id="468" name="直線コネクタ 467"/>
        <xdr:cNvCxnSpPr/>
      </xdr:nvCxnSpPr>
      <xdr:spPr>
        <a:xfrm flipV="1">
          <a:off x="7861300" y="16197542"/>
          <a:ext cx="889000" cy="2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116396</xdr:rowOff>
    </xdr:from>
    <xdr:to>
      <xdr:col>11</xdr:col>
      <xdr:colOff>307975</xdr:colOff>
      <xdr:row>95</xdr:row>
      <xdr:rowOff>128360</xdr:rowOff>
    </xdr:to>
    <xdr:cxnSp macro="">
      <xdr:nvCxnSpPr>
        <xdr:cNvPr id="471" name="直線コネクタ 470"/>
        <xdr:cNvCxnSpPr/>
      </xdr:nvCxnSpPr>
      <xdr:spPr>
        <a:xfrm>
          <a:off x="6972300" y="16404146"/>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62154</xdr:rowOff>
    </xdr:from>
    <xdr:to>
      <xdr:col>15</xdr:col>
      <xdr:colOff>231775</xdr:colOff>
      <xdr:row>93</xdr:row>
      <xdr:rowOff>163754</xdr:rowOff>
    </xdr:to>
    <xdr:sp macro="" textlink="">
      <xdr:nvSpPr>
        <xdr:cNvPr id="481" name="円/楕円 480"/>
        <xdr:cNvSpPr/>
      </xdr:nvSpPr>
      <xdr:spPr>
        <a:xfrm>
          <a:off x="10426700" y="160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85031</xdr:rowOff>
    </xdr:from>
    <xdr:ext cx="534377" cy="259045"/>
    <xdr:sp macro="" textlink="">
      <xdr:nvSpPr>
        <xdr:cNvPr id="482" name="土木費該当値テキスト"/>
        <xdr:cNvSpPr txBox="1"/>
      </xdr:nvSpPr>
      <xdr:spPr>
        <a:xfrm>
          <a:off x="10528300" y="158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75,606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89649</xdr:rowOff>
    </xdr:from>
    <xdr:to>
      <xdr:col>14</xdr:col>
      <xdr:colOff>79375</xdr:colOff>
      <xdr:row>95</xdr:row>
      <xdr:rowOff>19799</xdr:rowOff>
    </xdr:to>
    <xdr:sp macro="" textlink="">
      <xdr:nvSpPr>
        <xdr:cNvPr id="483" name="円/楕円 482"/>
        <xdr:cNvSpPr/>
      </xdr:nvSpPr>
      <xdr:spPr>
        <a:xfrm>
          <a:off x="9588500" y="162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36326</xdr:rowOff>
    </xdr:from>
    <xdr:ext cx="534377" cy="259045"/>
    <xdr:sp macro="" textlink="">
      <xdr:nvSpPr>
        <xdr:cNvPr id="484" name="テキスト ボックス 483"/>
        <xdr:cNvSpPr txBox="1"/>
      </xdr:nvSpPr>
      <xdr:spPr>
        <a:xfrm>
          <a:off x="9372111" y="159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30442</xdr:rowOff>
    </xdr:from>
    <xdr:to>
      <xdr:col>12</xdr:col>
      <xdr:colOff>561975</xdr:colOff>
      <xdr:row>94</xdr:row>
      <xdr:rowOff>132042</xdr:rowOff>
    </xdr:to>
    <xdr:sp macro="" textlink="">
      <xdr:nvSpPr>
        <xdr:cNvPr id="485" name="円/楕円 484"/>
        <xdr:cNvSpPr/>
      </xdr:nvSpPr>
      <xdr:spPr>
        <a:xfrm>
          <a:off x="8699500" y="161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148569</xdr:rowOff>
    </xdr:from>
    <xdr:ext cx="534377" cy="259045"/>
    <xdr:sp macro="" textlink="">
      <xdr:nvSpPr>
        <xdr:cNvPr id="486" name="テキスト ボックス 485"/>
        <xdr:cNvSpPr txBox="1"/>
      </xdr:nvSpPr>
      <xdr:spPr>
        <a:xfrm>
          <a:off x="8483111" y="159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77560</xdr:rowOff>
    </xdr:from>
    <xdr:to>
      <xdr:col>11</xdr:col>
      <xdr:colOff>358775</xdr:colOff>
      <xdr:row>96</xdr:row>
      <xdr:rowOff>7710</xdr:rowOff>
    </xdr:to>
    <xdr:sp macro="" textlink="">
      <xdr:nvSpPr>
        <xdr:cNvPr id="487" name="円/楕円 486"/>
        <xdr:cNvSpPr/>
      </xdr:nvSpPr>
      <xdr:spPr>
        <a:xfrm>
          <a:off x="7810500" y="163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24237</xdr:rowOff>
    </xdr:from>
    <xdr:ext cx="534377" cy="259045"/>
    <xdr:sp macro="" textlink="">
      <xdr:nvSpPr>
        <xdr:cNvPr id="488" name="テキスト ボックス 487"/>
        <xdr:cNvSpPr txBox="1"/>
      </xdr:nvSpPr>
      <xdr:spPr>
        <a:xfrm>
          <a:off x="7594111" y="16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65596</xdr:rowOff>
    </xdr:from>
    <xdr:to>
      <xdr:col>10</xdr:col>
      <xdr:colOff>155575</xdr:colOff>
      <xdr:row>95</xdr:row>
      <xdr:rowOff>167196</xdr:rowOff>
    </xdr:to>
    <xdr:sp macro="" textlink="">
      <xdr:nvSpPr>
        <xdr:cNvPr id="489" name="円/楕円 488"/>
        <xdr:cNvSpPr/>
      </xdr:nvSpPr>
      <xdr:spPr>
        <a:xfrm>
          <a:off x="6921500" y="163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12273</xdr:rowOff>
    </xdr:from>
    <xdr:ext cx="534377" cy="259045"/>
    <xdr:sp macro="" textlink="">
      <xdr:nvSpPr>
        <xdr:cNvPr id="490" name="テキスト ボックス 489"/>
        <xdr:cNvSpPr txBox="1"/>
      </xdr:nvSpPr>
      <xdr:spPr>
        <a:xfrm>
          <a:off x="6705111" y="161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88788</xdr:rowOff>
    </xdr:from>
    <xdr:to>
      <xdr:col>23</xdr:col>
      <xdr:colOff>517525</xdr:colOff>
      <xdr:row>39</xdr:row>
      <xdr:rowOff>116415</xdr:rowOff>
    </xdr:to>
    <xdr:cxnSp macro="">
      <xdr:nvCxnSpPr>
        <xdr:cNvPr id="522" name="直線コネクタ 521"/>
        <xdr:cNvCxnSpPr/>
      </xdr:nvCxnSpPr>
      <xdr:spPr>
        <a:xfrm>
          <a:off x="15481300" y="6775338"/>
          <a:ext cx="838200" cy="2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46823</xdr:rowOff>
    </xdr:from>
    <xdr:to>
      <xdr:col>22</xdr:col>
      <xdr:colOff>365125</xdr:colOff>
      <xdr:row>39</xdr:row>
      <xdr:rowOff>88788</xdr:rowOff>
    </xdr:to>
    <xdr:cxnSp macro="">
      <xdr:nvCxnSpPr>
        <xdr:cNvPr id="525" name="直線コネクタ 524"/>
        <xdr:cNvCxnSpPr/>
      </xdr:nvCxnSpPr>
      <xdr:spPr>
        <a:xfrm>
          <a:off x="14592300" y="6733373"/>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48717</xdr:rowOff>
    </xdr:from>
    <xdr:to>
      <xdr:col>21</xdr:col>
      <xdr:colOff>161925</xdr:colOff>
      <xdr:row>39</xdr:row>
      <xdr:rowOff>46823</xdr:rowOff>
    </xdr:to>
    <xdr:cxnSp macro="">
      <xdr:nvCxnSpPr>
        <xdr:cNvPr id="528" name="直線コネクタ 527"/>
        <xdr:cNvCxnSpPr/>
      </xdr:nvCxnSpPr>
      <xdr:spPr>
        <a:xfrm>
          <a:off x="13703300" y="6563817"/>
          <a:ext cx="889000" cy="16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48717</xdr:rowOff>
    </xdr:from>
    <xdr:to>
      <xdr:col>19</xdr:col>
      <xdr:colOff>644525</xdr:colOff>
      <xdr:row>39</xdr:row>
      <xdr:rowOff>41337</xdr:rowOff>
    </xdr:to>
    <xdr:cxnSp macro="">
      <xdr:nvCxnSpPr>
        <xdr:cNvPr id="531" name="直線コネクタ 530"/>
        <xdr:cNvCxnSpPr/>
      </xdr:nvCxnSpPr>
      <xdr:spPr>
        <a:xfrm flipV="1">
          <a:off x="12814300" y="6563817"/>
          <a:ext cx="889000" cy="16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65615</xdr:rowOff>
    </xdr:from>
    <xdr:to>
      <xdr:col>23</xdr:col>
      <xdr:colOff>568325</xdr:colOff>
      <xdr:row>39</xdr:row>
      <xdr:rowOff>167215</xdr:rowOff>
    </xdr:to>
    <xdr:sp macro="" textlink="">
      <xdr:nvSpPr>
        <xdr:cNvPr id="541" name="円/楕円 540"/>
        <xdr:cNvSpPr/>
      </xdr:nvSpPr>
      <xdr:spPr>
        <a:xfrm>
          <a:off x="16268700" y="67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151992</xdr:rowOff>
    </xdr:from>
    <xdr:ext cx="469744" cy="259045"/>
    <xdr:sp macro="" textlink="">
      <xdr:nvSpPr>
        <xdr:cNvPr id="542" name="消防費該当値テキスト"/>
        <xdr:cNvSpPr txBox="1"/>
      </xdr:nvSpPr>
      <xdr:spPr>
        <a:xfrm>
          <a:off x="16370300" y="666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37988</xdr:rowOff>
    </xdr:from>
    <xdr:to>
      <xdr:col>22</xdr:col>
      <xdr:colOff>415925</xdr:colOff>
      <xdr:row>39</xdr:row>
      <xdr:rowOff>139588</xdr:rowOff>
    </xdr:to>
    <xdr:sp macro="" textlink="">
      <xdr:nvSpPr>
        <xdr:cNvPr id="543" name="円/楕円 542"/>
        <xdr:cNvSpPr/>
      </xdr:nvSpPr>
      <xdr:spPr>
        <a:xfrm>
          <a:off x="15430500" y="67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130715</xdr:rowOff>
    </xdr:from>
    <xdr:ext cx="534377" cy="259045"/>
    <xdr:sp macro="" textlink="">
      <xdr:nvSpPr>
        <xdr:cNvPr id="544" name="テキスト ボックス 543"/>
        <xdr:cNvSpPr txBox="1"/>
      </xdr:nvSpPr>
      <xdr:spPr>
        <a:xfrm>
          <a:off x="15214111" y="681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167473</xdr:rowOff>
    </xdr:from>
    <xdr:to>
      <xdr:col>21</xdr:col>
      <xdr:colOff>212725</xdr:colOff>
      <xdr:row>39</xdr:row>
      <xdr:rowOff>97623</xdr:rowOff>
    </xdr:to>
    <xdr:sp macro="" textlink="">
      <xdr:nvSpPr>
        <xdr:cNvPr id="545" name="円/楕円 544"/>
        <xdr:cNvSpPr/>
      </xdr:nvSpPr>
      <xdr:spPr>
        <a:xfrm>
          <a:off x="14541500" y="66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88750</xdr:rowOff>
    </xdr:from>
    <xdr:ext cx="534377" cy="259045"/>
    <xdr:sp macro="" textlink="">
      <xdr:nvSpPr>
        <xdr:cNvPr id="546" name="テキスト ボックス 545"/>
        <xdr:cNvSpPr txBox="1"/>
      </xdr:nvSpPr>
      <xdr:spPr>
        <a:xfrm>
          <a:off x="14325111" y="67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169367</xdr:rowOff>
    </xdr:from>
    <xdr:to>
      <xdr:col>20</xdr:col>
      <xdr:colOff>9525</xdr:colOff>
      <xdr:row>38</xdr:row>
      <xdr:rowOff>99517</xdr:rowOff>
    </xdr:to>
    <xdr:sp macro="" textlink="">
      <xdr:nvSpPr>
        <xdr:cNvPr id="547" name="円/楕円 546"/>
        <xdr:cNvSpPr/>
      </xdr:nvSpPr>
      <xdr:spPr>
        <a:xfrm>
          <a:off x="13652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116044</xdr:rowOff>
    </xdr:from>
    <xdr:ext cx="534377" cy="259045"/>
    <xdr:sp macro="" textlink="">
      <xdr:nvSpPr>
        <xdr:cNvPr id="548" name="テキスト ボックス 547"/>
        <xdr:cNvSpPr txBox="1"/>
      </xdr:nvSpPr>
      <xdr:spPr>
        <a:xfrm>
          <a:off x="13436111" y="62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161987</xdr:rowOff>
    </xdr:from>
    <xdr:to>
      <xdr:col>18</xdr:col>
      <xdr:colOff>492125</xdr:colOff>
      <xdr:row>39</xdr:row>
      <xdr:rowOff>92137</xdr:rowOff>
    </xdr:to>
    <xdr:sp macro="" textlink="">
      <xdr:nvSpPr>
        <xdr:cNvPr id="549" name="円/楕円 548"/>
        <xdr:cNvSpPr/>
      </xdr:nvSpPr>
      <xdr:spPr>
        <a:xfrm>
          <a:off x="12763500" y="66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83264</xdr:rowOff>
    </xdr:from>
    <xdr:ext cx="534377" cy="259045"/>
    <xdr:sp macro="" textlink="">
      <xdr:nvSpPr>
        <xdr:cNvPr id="550" name="テキスト ボックス 549"/>
        <xdr:cNvSpPr txBox="1"/>
      </xdr:nvSpPr>
      <xdr:spPr>
        <a:xfrm>
          <a:off x="12547111" y="676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27229</xdr:rowOff>
    </xdr:from>
    <xdr:to>
      <xdr:col>23</xdr:col>
      <xdr:colOff>517525</xdr:colOff>
      <xdr:row>58</xdr:row>
      <xdr:rowOff>124917</xdr:rowOff>
    </xdr:to>
    <xdr:cxnSp macro="">
      <xdr:nvCxnSpPr>
        <xdr:cNvPr id="580" name="直線コネクタ 579"/>
        <xdr:cNvCxnSpPr/>
      </xdr:nvCxnSpPr>
      <xdr:spPr>
        <a:xfrm>
          <a:off x="15481300" y="9971329"/>
          <a:ext cx="838200" cy="9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27229</xdr:rowOff>
    </xdr:from>
    <xdr:to>
      <xdr:col>22</xdr:col>
      <xdr:colOff>365125</xdr:colOff>
      <xdr:row>58</xdr:row>
      <xdr:rowOff>91237</xdr:rowOff>
    </xdr:to>
    <xdr:cxnSp macro="">
      <xdr:nvCxnSpPr>
        <xdr:cNvPr id="583" name="直線コネクタ 582"/>
        <xdr:cNvCxnSpPr/>
      </xdr:nvCxnSpPr>
      <xdr:spPr>
        <a:xfrm flipV="1">
          <a:off x="14592300" y="997132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91237</xdr:rowOff>
    </xdr:from>
    <xdr:to>
      <xdr:col>21</xdr:col>
      <xdr:colOff>161925</xdr:colOff>
      <xdr:row>58</xdr:row>
      <xdr:rowOff>166129</xdr:rowOff>
    </xdr:to>
    <xdr:cxnSp macro="">
      <xdr:nvCxnSpPr>
        <xdr:cNvPr id="586" name="直線コネクタ 585"/>
        <xdr:cNvCxnSpPr/>
      </xdr:nvCxnSpPr>
      <xdr:spPr>
        <a:xfrm flipV="1">
          <a:off x="13703300" y="10035337"/>
          <a:ext cx="889000" cy="7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150584</xdr:rowOff>
    </xdr:from>
    <xdr:to>
      <xdr:col>19</xdr:col>
      <xdr:colOff>644525</xdr:colOff>
      <xdr:row>58</xdr:row>
      <xdr:rowOff>166129</xdr:rowOff>
    </xdr:to>
    <xdr:cxnSp macro="">
      <xdr:nvCxnSpPr>
        <xdr:cNvPr id="589" name="直線コネクタ 588"/>
        <xdr:cNvCxnSpPr/>
      </xdr:nvCxnSpPr>
      <xdr:spPr>
        <a:xfrm>
          <a:off x="12814300" y="1009468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74117</xdr:rowOff>
    </xdr:from>
    <xdr:to>
      <xdr:col>23</xdr:col>
      <xdr:colOff>568325</xdr:colOff>
      <xdr:row>59</xdr:row>
      <xdr:rowOff>4267</xdr:rowOff>
    </xdr:to>
    <xdr:sp macro="" textlink="">
      <xdr:nvSpPr>
        <xdr:cNvPr id="599" name="円/楕円 598"/>
        <xdr:cNvSpPr/>
      </xdr:nvSpPr>
      <xdr:spPr>
        <a:xfrm>
          <a:off x="16268700" y="100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52544</xdr:rowOff>
    </xdr:from>
    <xdr:ext cx="534377" cy="259045"/>
    <xdr:sp macro="" textlink="">
      <xdr:nvSpPr>
        <xdr:cNvPr id="600" name="教育費該当値テキスト"/>
        <xdr:cNvSpPr txBox="1"/>
      </xdr:nvSpPr>
      <xdr:spPr>
        <a:xfrm>
          <a:off x="16370300" y="99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37,164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147879</xdr:rowOff>
    </xdr:from>
    <xdr:to>
      <xdr:col>22</xdr:col>
      <xdr:colOff>415925</xdr:colOff>
      <xdr:row>58</xdr:row>
      <xdr:rowOff>78029</xdr:rowOff>
    </xdr:to>
    <xdr:sp macro="" textlink="">
      <xdr:nvSpPr>
        <xdr:cNvPr id="601" name="円/楕円 600"/>
        <xdr:cNvSpPr/>
      </xdr:nvSpPr>
      <xdr:spPr>
        <a:xfrm>
          <a:off x="15430500" y="99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69156</xdr:rowOff>
    </xdr:from>
    <xdr:ext cx="534377" cy="259045"/>
    <xdr:sp macro="" textlink="">
      <xdr:nvSpPr>
        <xdr:cNvPr id="602" name="テキスト ボックス 601"/>
        <xdr:cNvSpPr txBox="1"/>
      </xdr:nvSpPr>
      <xdr:spPr>
        <a:xfrm>
          <a:off x="15214111" y="1001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40437</xdr:rowOff>
    </xdr:from>
    <xdr:to>
      <xdr:col>21</xdr:col>
      <xdr:colOff>212725</xdr:colOff>
      <xdr:row>58</xdr:row>
      <xdr:rowOff>142037</xdr:rowOff>
    </xdr:to>
    <xdr:sp macro="" textlink="">
      <xdr:nvSpPr>
        <xdr:cNvPr id="603" name="円/楕円 602"/>
        <xdr:cNvSpPr/>
      </xdr:nvSpPr>
      <xdr:spPr>
        <a:xfrm>
          <a:off x="14541500" y="99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133164</xdr:rowOff>
    </xdr:from>
    <xdr:ext cx="534377" cy="259045"/>
    <xdr:sp macro="" textlink="">
      <xdr:nvSpPr>
        <xdr:cNvPr id="604" name="テキスト ボックス 603"/>
        <xdr:cNvSpPr txBox="1"/>
      </xdr:nvSpPr>
      <xdr:spPr>
        <a:xfrm>
          <a:off x="14325111" y="100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115329</xdr:rowOff>
    </xdr:from>
    <xdr:to>
      <xdr:col>20</xdr:col>
      <xdr:colOff>9525</xdr:colOff>
      <xdr:row>59</xdr:row>
      <xdr:rowOff>45479</xdr:rowOff>
    </xdr:to>
    <xdr:sp macro="" textlink="">
      <xdr:nvSpPr>
        <xdr:cNvPr id="605" name="円/楕円 604"/>
        <xdr:cNvSpPr/>
      </xdr:nvSpPr>
      <xdr:spPr>
        <a:xfrm>
          <a:off x="13652500" y="100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36606</xdr:rowOff>
    </xdr:from>
    <xdr:ext cx="534377" cy="259045"/>
    <xdr:sp macro="" textlink="">
      <xdr:nvSpPr>
        <xdr:cNvPr id="606" name="テキスト ボックス 605"/>
        <xdr:cNvSpPr txBox="1"/>
      </xdr:nvSpPr>
      <xdr:spPr>
        <a:xfrm>
          <a:off x="13436111" y="101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99784</xdr:rowOff>
    </xdr:from>
    <xdr:to>
      <xdr:col>18</xdr:col>
      <xdr:colOff>492125</xdr:colOff>
      <xdr:row>59</xdr:row>
      <xdr:rowOff>29934</xdr:rowOff>
    </xdr:to>
    <xdr:sp macro="" textlink="">
      <xdr:nvSpPr>
        <xdr:cNvPr id="607" name="円/楕円 606"/>
        <xdr:cNvSpPr/>
      </xdr:nvSpPr>
      <xdr:spPr>
        <a:xfrm>
          <a:off x="12763500" y="100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21061</xdr:rowOff>
    </xdr:from>
    <xdr:ext cx="534377" cy="259045"/>
    <xdr:sp macro="" textlink="">
      <xdr:nvSpPr>
        <xdr:cNvPr id="608" name="テキスト ボックス 607"/>
        <xdr:cNvSpPr txBox="1"/>
      </xdr:nvSpPr>
      <xdr:spPr>
        <a:xfrm>
          <a:off x="12547111" y="101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27839</xdr:rowOff>
    </xdr:from>
    <xdr:to>
      <xdr:col>23</xdr:col>
      <xdr:colOff>517525</xdr:colOff>
      <xdr:row>79</xdr:row>
      <xdr:rowOff>37288</xdr:rowOff>
    </xdr:to>
    <xdr:cxnSp macro="">
      <xdr:nvCxnSpPr>
        <xdr:cNvPr id="637" name="直線コネクタ 636"/>
        <xdr:cNvCxnSpPr/>
      </xdr:nvCxnSpPr>
      <xdr:spPr>
        <a:xfrm>
          <a:off x="15481300" y="13572389"/>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27839</xdr:rowOff>
    </xdr:from>
    <xdr:to>
      <xdr:col>22</xdr:col>
      <xdr:colOff>365125</xdr:colOff>
      <xdr:row>79</xdr:row>
      <xdr:rowOff>42926</xdr:rowOff>
    </xdr:to>
    <xdr:cxnSp macro="">
      <xdr:nvCxnSpPr>
        <xdr:cNvPr id="640" name="直線コネクタ 639"/>
        <xdr:cNvCxnSpPr/>
      </xdr:nvCxnSpPr>
      <xdr:spPr>
        <a:xfrm flipV="1">
          <a:off x="14592300" y="1357238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16560</xdr:rowOff>
    </xdr:from>
    <xdr:to>
      <xdr:col>21</xdr:col>
      <xdr:colOff>161925</xdr:colOff>
      <xdr:row>79</xdr:row>
      <xdr:rowOff>42926</xdr:rowOff>
    </xdr:to>
    <xdr:cxnSp macro="">
      <xdr:nvCxnSpPr>
        <xdr:cNvPr id="643" name="直線コネクタ 642"/>
        <xdr:cNvCxnSpPr/>
      </xdr:nvCxnSpPr>
      <xdr:spPr>
        <a:xfrm>
          <a:off x="13703300" y="13561110"/>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16560</xdr:rowOff>
    </xdr:from>
    <xdr:to>
      <xdr:col>19</xdr:col>
      <xdr:colOff>644525</xdr:colOff>
      <xdr:row>79</xdr:row>
      <xdr:rowOff>30429</xdr:rowOff>
    </xdr:to>
    <xdr:cxnSp macro="">
      <xdr:nvCxnSpPr>
        <xdr:cNvPr id="646" name="直線コネクタ 645"/>
        <xdr:cNvCxnSpPr/>
      </xdr:nvCxnSpPr>
      <xdr:spPr>
        <a:xfrm flipV="1">
          <a:off x="12814300" y="1356111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157938</xdr:rowOff>
    </xdr:from>
    <xdr:to>
      <xdr:col>23</xdr:col>
      <xdr:colOff>568325</xdr:colOff>
      <xdr:row>79</xdr:row>
      <xdr:rowOff>88088</xdr:rowOff>
    </xdr:to>
    <xdr:sp macro="" textlink="">
      <xdr:nvSpPr>
        <xdr:cNvPr id="656" name="円/楕円 655"/>
        <xdr:cNvSpPr/>
      </xdr:nvSpPr>
      <xdr:spPr>
        <a:xfrm>
          <a:off x="162687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72865</xdr:rowOff>
    </xdr:from>
    <xdr:ext cx="313932" cy="259045"/>
    <xdr:sp macro="" textlink="">
      <xdr:nvSpPr>
        <xdr:cNvPr id="657" name="災害復旧費該当値テキスト"/>
        <xdr:cNvSpPr txBox="1"/>
      </xdr:nvSpPr>
      <xdr:spPr>
        <a:xfrm>
          <a:off x="16370300" y="134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148489</xdr:rowOff>
    </xdr:from>
    <xdr:to>
      <xdr:col>22</xdr:col>
      <xdr:colOff>415925</xdr:colOff>
      <xdr:row>79</xdr:row>
      <xdr:rowOff>78639</xdr:rowOff>
    </xdr:to>
    <xdr:sp macro="" textlink="">
      <xdr:nvSpPr>
        <xdr:cNvPr id="658" name="円/楕円 657"/>
        <xdr:cNvSpPr/>
      </xdr:nvSpPr>
      <xdr:spPr>
        <a:xfrm>
          <a:off x="15430500" y="13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69766</xdr:rowOff>
    </xdr:from>
    <xdr:ext cx="378565" cy="259045"/>
    <xdr:sp macro="" textlink="">
      <xdr:nvSpPr>
        <xdr:cNvPr id="659" name="テキスト ボックス 658"/>
        <xdr:cNvSpPr txBox="1"/>
      </xdr:nvSpPr>
      <xdr:spPr>
        <a:xfrm>
          <a:off x="15292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163576</xdr:rowOff>
    </xdr:from>
    <xdr:to>
      <xdr:col>21</xdr:col>
      <xdr:colOff>212725</xdr:colOff>
      <xdr:row>79</xdr:row>
      <xdr:rowOff>93726</xdr:rowOff>
    </xdr:to>
    <xdr:sp macro="" textlink="">
      <xdr:nvSpPr>
        <xdr:cNvPr id="660" name="円/楕円 659"/>
        <xdr:cNvSpPr/>
      </xdr:nvSpPr>
      <xdr:spPr>
        <a:xfrm>
          <a:off x="145415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84853</xdr:rowOff>
    </xdr:from>
    <xdr:ext cx="313932" cy="259045"/>
    <xdr:sp macro="" textlink="">
      <xdr:nvSpPr>
        <xdr:cNvPr id="661" name="テキスト ボックス 660"/>
        <xdr:cNvSpPr txBox="1"/>
      </xdr:nvSpPr>
      <xdr:spPr>
        <a:xfrm>
          <a:off x="14435333" y="13629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137210</xdr:rowOff>
    </xdr:from>
    <xdr:to>
      <xdr:col>20</xdr:col>
      <xdr:colOff>9525</xdr:colOff>
      <xdr:row>79</xdr:row>
      <xdr:rowOff>67360</xdr:rowOff>
    </xdr:to>
    <xdr:sp macro="" textlink="">
      <xdr:nvSpPr>
        <xdr:cNvPr id="662" name="円/楕円 661"/>
        <xdr:cNvSpPr/>
      </xdr:nvSpPr>
      <xdr:spPr>
        <a:xfrm>
          <a:off x="13652500" y="135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58487</xdr:rowOff>
    </xdr:from>
    <xdr:ext cx="378565" cy="259045"/>
    <xdr:sp macro="" textlink="">
      <xdr:nvSpPr>
        <xdr:cNvPr id="663" name="テキスト ボックス 662"/>
        <xdr:cNvSpPr txBox="1"/>
      </xdr:nvSpPr>
      <xdr:spPr>
        <a:xfrm>
          <a:off x="13514017" y="1360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151079</xdr:rowOff>
    </xdr:from>
    <xdr:to>
      <xdr:col>18</xdr:col>
      <xdr:colOff>492125</xdr:colOff>
      <xdr:row>79</xdr:row>
      <xdr:rowOff>81229</xdr:rowOff>
    </xdr:to>
    <xdr:sp macro="" textlink="">
      <xdr:nvSpPr>
        <xdr:cNvPr id="664" name="円/楕円 663"/>
        <xdr:cNvSpPr/>
      </xdr:nvSpPr>
      <xdr:spPr>
        <a:xfrm>
          <a:off x="12763500" y="135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72356</xdr:rowOff>
    </xdr:from>
    <xdr:ext cx="378565" cy="259045"/>
    <xdr:sp macro="" textlink="">
      <xdr:nvSpPr>
        <xdr:cNvPr id="665" name="テキスト ボックス 664"/>
        <xdr:cNvSpPr txBox="1"/>
      </xdr:nvSpPr>
      <xdr:spPr>
        <a:xfrm>
          <a:off x="12625017" y="1361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74044</xdr:rowOff>
    </xdr:from>
    <xdr:to>
      <xdr:col>23</xdr:col>
      <xdr:colOff>517525</xdr:colOff>
      <xdr:row>97</xdr:row>
      <xdr:rowOff>891</xdr:rowOff>
    </xdr:to>
    <xdr:cxnSp macro="">
      <xdr:nvCxnSpPr>
        <xdr:cNvPr id="696" name="直線コネクタ 695"/>
        <xdr:cNvCxnSpPr/>
      </xdr:nvCxnSpPr>
      <xdr:spPr>
        <a:xfrm>
          <a:off x="15481300" y="16533244"/>
          <a:ext cx="8382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72247</xdr:rowOff>
    </xdr:from>
    <xdr:to>
      <xdr:col>22</xdr:col>
      <xdr:colOff>365125</xdr:colOff>
      <xdr:row>96</xdr:row>
      <xdr:rowOff>74044</xdr:rowOff>
    </xdr:to>
    <xdr:cxnSp macro="">
      <xdr:nvCxnSpPr>
        <xdr:cNvPr id="699" name="直線コネクタ 698"/>
        <xdr:cNvCxnSpPr/>
      </xdr:nvCxnSpPr>
      <xdr:spPr>
        <a:xfrm>
          <a:off x="14592300" y="1653144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35933</xdr:rowOff>
    </xdr:from>
    <xdr:to>
      <xdr:col>21</xdr:col>
      <xdr:colOff>161925</xdr:colOff>
      <xdr:row>96</xdr:row>
      <xdr:rowOff>72247</xdr:rowOff>
    </xdr:to>
    <xdr:cxnSp macro="">
      <xdr:nvCxnSpPr>
        <xdr:cNvPr id="702" name="直線コネクタ 701"/>
        <xdr:cNvCxnSpPr/>
      </xdr:nvCxnSpPr>
      <xdr:spPr>
        <a:xfrm>
          <a:off x="13703300" y="16495133"/>
          <a:ext cx="889000" cy="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15587</xdr:rowOff>
    </xdr:from>
    <xdr:to>
      <xdr:col>19</xdr:col>
      <xdr:colOff>644525</xdr:colOff>
      <xdr:row>96</xdr:row>
      <xdr:rowOff>35933</xdr:rowOff>
    </xdr:to>
    <xdr:cxnSp macro="">
      <xdr:nvCxnSpPr>
        <xdr:cNvPr id="705" name="直線コネクタ 704"/>
        <xdr:cNvCxnSpPr/>
      </xdr:nvCxnSpPr>
      <xdr:spPr>
        <a:xfrm>
          <a:off x="12814300" y="16474787"/>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121541</xdr:rowOff>
    </xdr:from>
    <xdr:to>
      <xdr:col>23</xdr:col>
      <xdr:colOff>568325</xdr:colOff>
      <xdr:row>97</xdr:row>
      <xdr:rowOff>51691</xdr:rowOff>
    </xdr:to>
    <xdr:sp macro="" textlink="">
      <xdr:nvSpPr>
        <xdr:cNvPr id="715" name="円/楕円 714"/>
        <xdr:cNvSpPr/>
      </xdr:nvSpPr>
      <xdr:spPr>
        <a:xfrm>
          <a:off x="16268700" y="165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99968</xdr:rowOff>
    </xdr:from>
    <xdr:ext cx="534377" cy="259045"/>
    <xdr:sp macro="" textlink="">
      <xdr:nvSpPr>
        <xdr:cNvPr id="716" name="公債費該当値テキスト"/>
        <xdr:cNvSpPr txBox="1"/>
      </xdr:nvSpPr>
      <xdr:spPr>
        <a:xfrm>
          <a:off x="16370300" y="165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23244</xdr:rowOff>
    </xdr:from>
    <xdr:to>
      <xdr:col>22</xdr:col>
      <xdr:colOff>415925</xdr:colOff>
      <xdr:row>96</xdr:row>
      <xdr:rowOff>124844</xdr:rowOff>
    </xdr:to>
    <xdr:sp macro="" textlink="">
      <xdr:nvSpPr>
        <xdr:cNvPr id="717" name="円/楕円 716"/>
        <xdr:cNvSpPr/>
      </xdr:nvSpPr>
      <xdr:spPr>
        <a:xfrm>
          <a:off x="15430500" y="1648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115971</xdr:rowOff>
    </xdr:from>
    <xdr:ext cx="534377" cy="259045"/>
    <xdr:sp macro="" textlink="">
      <xdr:nvSpPr>
        <xdr:cNvPr id="718" name="テキスト ボックス 717"/>
        <xdr:cNvSpPr txBox="1"/>
      </xdr:nvSpPr>
      <xdr:spPr>
        <a:xfrm>
          <a:off x="15214111" y="1657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21447</xdr:rowOff>
    </xdr:from>
    <xdr:to>
      <xdr:col>21</xdr:col>
      <xdr:colOff>212725</xdr:colOff>
      <xdr:row>96</xdr:row>
      <xdr:rowOff>123047</xdr:rowOff>
    </xdr:to>
    <xdr:sp macro="" textlink="">
      <xdr:nvSpPr>
        <xdr:cNvPr id="719" name="円/楕円 718"/>
        <xdr:cNvSpPr/>
      </xdr:nvSpPr>
      <xdr:spPr>
        <a:xfrm>
          <a:off x="14541500" y="164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114174</xdr:rowOff>
    </xdr:from>
    <xdr:ext cx="534377" cy="259045"/>
    <xdr:sp macro="" textlink="">
      <xdr:nvSpPr>
        <xdr:cNvPr id="720" name="テキスト ボックス 719"/>
        <xdr:cNvSpPr txBox="1"/>
      </xdr:nvSpPr>
      <xdr:spPr>
        <a:xfrm>
          <a:off x="14325111" y="1657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156583</xdr:rowOff>
    </xdr:from>
    <xdr:to>
      <xdr:col>20</xdr:col>
      <xdr:colOff>9525</xdr:colOff>
      <xdr:row>96</xdr:row>
      <xdr:rowOff>86733</xdr:rowOff>
    </xdr:to>
    <xdr:sp macro="" textlink="">
      <xdr:nvSpPr>
        <xdr:cNvPr id="721" name="円/楕円 720"/>
        <xdr:cNvSpPr/>
      </xdr:nvSpPr>
      <xdr:spPr>
        <a:xfrm>
          <a:off x="13652500" y="164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77860</xdr:rowOff>
    </xdr:from>
    <xdr:ext cx="534377" cy="259045"/>
    <xdr:sp macro="" textlink="">
      <xdr:nvSpPr>
        <xdr:cNvPr id="722" name="テキスト ボックス 721"/>
        <xdr:cNvSpPr txBox="1"/>
      </xdr:nvSpPr>
      <xdr:spPr>
        <a:xfrm>
          <a:off x="13436111" y="1653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136237</xdr:rowOff>
    </xdr:from>
    <xdr:to>
      <xdr:col>18</xdr:col>
      <xdr:colOff>492125</xdr:colOff>
      <xdr:row>96</xdr:row>
      <xdr:rowOff>66387</xdr:rowOff>
    </xdr:to>
    <xdr:sp macro="" textlink="">
      <xdr:nvSpPr>
        <xdr:cNvPr id="723" name="円/楕円 722"/>
        <xdr:cNvSpPr/>
      </xdr:nvSpPr>
      <xdr:spPr>
        <a:xfrm>
          <a:off x="12763500" y="164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82914</xdr:rowOff>
    </xdr:from>
    <xdr:ext cx="534377" cy="259045"/>
    <xdr:sp macro="" textlink="">
      <xdr:nvSpPr>
        <xdr:cNvPr id="724" name="テキスト ボックス 723"/>
        <xdr:cNvSpPr txBox="1"/>
      </xdr:nvSpPr>
      <xdr:spPr>
        <a:xfrm>
          <a:off x="12547111" y="16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土木費の金額が類似団体平均よりも高いのは、時津中央第２土地区画整理事業や子々川日並線道路事業、日並左底線道路事業など、大型のインフラ整備工事を進めているためである。</a:t>
          </a:r>
          <a:endParaRPr kumimoji="1" lang="en-US" altLang="ja-JP" sz="1300">
            <a:latin typeface="ＭＳ Ｐゴシック"/>
          </a:endParaRPr>
        </a:p>
        <a:p>
          <a:r>
            <a:rPr kumimoji="1" lang="ja-JP" altLang="en-US" sz="1300">
              <a:latin typeface="ＭＳ Ｐゴシック"/>
            </a:rPr>
            <a:t>　商工費の金額が</a:t>
          </a:r>
          <a:r>
            <a:rPr kumimoji="1" lang="en-US" altLang="ja-JP" sz="1300">
              <a:latin typeface="ＭＳ Ｐゴシック"/>
            </a:rPr>
            <a:t>H27</a:t>
          </a:r>
          <a:r>
            <a:rPr kumimoji="1" lang="ja-JP" altLang="en-US" sz="1300">
              <a:latin typeface="ＭＳ Ｐゴシック"/>
            </a:rPr>
            <a:t>年度に高くなっているのは、主にふるさと納税関連事業の増額によるものである。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財政調整基金は平成２３年度から微増となっており、実施収支額はおおむね横ばいとなっている。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実質単年度収支は、平成２５・２６年度は黒字であったが、今年度はまた赤字に転じた。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ここ数年は全会計が黒字となっていたが、今年度は国民健康保険特別交付税が赤字となり、繰上充用した。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標準財政規模に対する比率は、平成２３年度以降水道事業会計が最も高く、次いで下水道事業会計、一般会計と続いている。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10747650</v>
      </c>
      <c r="BO4" s="409"/>
      <c r="BP4" s="409"/>
      <c r="BQ4" s="409"/>
      <c r="BR4" s="409"/>
      <c r="BS4" s="409"/>
      <c r="BT4" s="409"/>
      <c r="BU4" s="410"/>
      <c r="BV4" s="408">
        <v>10563874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6.1</v>
      </c>
      <c r="CU4" s="586"/>
      <c r="CV4" s="586"/>
      <c r="CW4" s="586"/>
      <c r="CX4" s="586"/>
      <c r="CY4" s="586"/>
      <c r="CZ4" s="586"/>
      <c r="DA4" s="587"/>
      <c r="DB4" s="585">
        <v>6.5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10199285</v>
      </c>
      <c r="BO5" s="414"/>
      <c r="BP5" s="414"/>
      <c r="BQ5" s="414"/>
      <c r="BR5" s="414"/>
      <c r="BS5" s="414"/>
      <c r="BT5" s="414"/>
      <c r="BU5" s="415"/>
      <c r="BV5" s="413">
        <v>9994778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v>
      </c>
      <c r="CU5" s="384"/>
      <c r="CV5" s="384"/>
      <c r="CW5" s="384"/>
      <c r="CX5" s="384"/>
      <c r="CY5" s="384"/>
      <c r="CZ5" s="384"/>
      <c r="DA5" s="385"/>
      <c r="DB5" s="383">
        <v>89.8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548365</v>
      </c>
      <c r="BO6" s="414"/>
      <c r="BP6" s="414"/>
      <c r="BQ6" s="414"/>
      <c r="BR6" s="414"/>
      <c r="BS6" s="414"/>
      <c r="BT6" s="414"/>
      <c r="BU6" s="415"/>
      <c r="BV6" s="413">
        <v>569096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94.6</v>
      </c>
      <c r="CU6" s="560"/>
      <c r="CV6" s="560"/>
      <c r="CW6" s="560"/>
      <c r="CX6" s="560"/>
      <c r="CY6" s="560"/>
      <c r="CZ6" s="560"/>
      <c r="DA6" s="561"/>
      <c r="DB6" s="559">
        <v>97.8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177492</v>
      </c>
      <c r="BO7" s="414"/>
      <c r="BP7" s="414"/>
      <c r="BQ7" s="414"/>
      <c r="BR7" s="414"/>
      <c r="BS7" s="414"/>
      <c r="BT7" s="414"/>
      <c r="BU7" s="415"/>
      <c r="BV7" s="413">
        <v>171451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6040401</v>
      </c>
      <c r="CU7" s="414"/>
      <c r="CV7" s="414"/>
      <c r="CW7" s="414"/>
      <c r="CX7" s="414"/>
      <c r="CY7" s="414"/>
      <c r="CZ7" s="414"/>
      <c r="DA7" s="415"/>
      <c r="DB7" s="413">
        <v>6079501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370873</v>
      </c>
      <c r="BO8" s="414"/>
      <c r="BP8" s="414"/>
      <c r="BQ8" s="414"/>
      <c r="BR8" s="414"/>
      <c r="BS8" s="414"/>
      <c r="BT8" s="414"/>
      <c r="BU8" s="415"/>
      <c r="BV8" s="413">
        <v>397645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0.65</v>
      </c>
      <c r="CU8" s="523"/>
      <c r="CV8" s="523"/>
      <c r="CW8" s="523"/>
      <c r="CX8" s="523"/>
      <c r="CY8" s="523"/>
      <c r="CZ8" s="523"/>
      <c r="DA8" s="524"/>
      <c r="DB8" s="522">
        <v>0.63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29804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-26772</v>
      </c>
      <c r="BO9" s="414"/>
      <c r="BP9" s="414"/>
      <c r="BQ9" s="414"/>
      <c r="BR9" s="414"/>
      <c r="BS9" s="414"/>
      <c r="BT9" s="414"/>
      <c r="BU9" s="415"/>
      <c r="BV9" s="413">
        <v>9566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10.9</v>
      </c>
      <c r="CU9" s="384"/>
      <c r="CV9" s="384"/>
      <c r="CW9" s="384"/>
      <c r="CX9" s="384"/>
      <c r="CY9" s="384"/>
      <c r="CZ9" s="384"/>
      <c r="DA9" s="385"/>
      <c r="DB9" s="383">
        <v>13.9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30110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97</v>
      </c>
      <c r="BO10" s="414"/>
      <c r="BP10" s="414"/>
      <c r="BQ10" s="414"/>
      <c r="BR10" s="414"/>
      <c r="BS10" s="414"/>
      <c r="BT10" s="414"/>
      <c r="BU10" s="415"/>
      <c r="BV10" s="413">
        <v>104</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v>43143</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30143</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29840</v>
      </c>
      <c r="S13" s="515"/>
      <c r="T13" s="515"/>
      <c r="U13" s="515"/>
      <c r="V13" s="516"/>
      <c r="W13" s="502" t="s">
        <v>119</v>
      </c>
      <c r="X13" s="426"/>
      <c r="Y13" s="426"/>
      <c r="Z13" s="426"/>
      <c r="AA13" s="426"/>
      <c r="AB13" s="427"/>
      <c r="AC13" s="389">
        <v>341</v>
      </c>
      <c r="AD13" s="390"/>
      <c r="AE13" s="390"/>
      <c r="AF13" s="390"/>
      <c r="AG13" s="391"/>
      <c r="AH13" s="389">
        <v>458</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-26675</v>
      </c>
      <c r="BO13" s="414"/>
      <c r="BP13" s="414"/>
      <c r="BQ13" s="414"/>
      <c r="BR13" s="414"/>
      <c r="BS13" s="414"/>
      <c r="BT13" s="414"/>
      <c r="BU13" s="415"/>
      <c r="BV13" s="413">
        <v>52813</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0.6</v>
      </c>
      <c r="CU13" s="384"/>
      <c r="CV13" s="384"/>
      <c r="CW13" s="384"/>
      <c r="CX13" s="384"/>
      <c r="CY13" s="384"/>
      <c r="CZ13" s="384"/>
      <c r="DA13" s="385"/>
      <c r="DB13" s="383">
        <v>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30453</v>
      </c>
      <c r="S14" s="515"/>
      <c r="T14" s="515"/>
      <c r="U14" s="515"/>
      <c r="V14" s="516"/>
      <c r="W14" s="517"/>
      <c r="X14" s="429"/>
      <c r="Y14" s="429"/>
      <c r="Z14" s="429"/>
      <c r="AA14" s="429"/>
      <c r="AB14" s="430"/>
      <c r="AC14" s="507">
        <v>2.5</v>
      </c>
      <c r="AD14" s="508"/>
      <c r="AE14" s="508"/>
      <c r="AF14" s="508"/>
      <c r="AG14" s="509"/>
      <c r="AH14" s="507">
        <v>3.3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116</v>
      </c>
      <c r="CU14" s="486"/>
      <c r="CV14" s="486"/>
      <c r="CW14" s="486"/>
      <c r="CX14" s="486"/>
      <c r="CY14" s="486"/>
      <c r="CZ14" s="486"/>
      <c r="DA14" s="487"/>
      <c r="DB14" s="518" t="s">
        <v>116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30205</v>
      </c>
      <c r="S15" s="515"/>
      <c r="T15" s="515"/>
      <c r="U15" s="515"/>
      <c r="V15" s="516"/>
      <c r="W15" s="502" t="s">
        <v>126</v>
      </c>
      <c r="X15" s="426"/>
      <c r="Y15" s="426"/>
      <c r="Z15" s="426"/>
      <c r="AA15" s="426"/>
      <c r="AB15" s="427"/>
      <c r="AC15" s="389">
        <v>3183</v>
      </c>
      <c r="AD15" s="390"/>
      <c r="AE15" s="390"/>
      <c r="AF15" s="390"/>
      <c r="AG15" s="391"/>
      <c r="AH15" s="389">
        <v>3274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3202430</v>
      </c>
      <c r="BO15" s="409"/>
      <c r="BP15" s="409"/>
      <c r="BQ15" s="409"/>
      <c r="BR15" s="409"/>
      <c r="BS15" s="409"/>
      <c r="BT15" s="409"/>
      <c r="BU15" s="410"/>
      <c r="BV15" s="408">
        <v>3025379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23.1</v>
      </c>
      <c r="AD16" s="508"/>
      <c r="AE16" s="508"/>
      <c r="AF16" s="508"/>
      <c r="AG16" s="509"/>
      <c r="AH16" s="507">
        <v>23.5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4722948</v>
      </c>
      <c r="BO16" s="414"/>
      <c r="BP16" s="414"/>
      <c r="BQ16" s="414"/>
      <c r="BR16" s="414"/>
      <c r="BS16" s="414"/>
      <c r="BT16" s="414"/>
      <c r="BU16" s="415"/>
      <c r="BV16" s="413">
        <v>4691973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10236</v>
      </c>
      <c r="AD17" s="390"/>
      <c r="AE17" s="390"/>
      <c r="AF17" s="390"/>
      <c r="AG17" s="391"/>
      <c r="AH17" s="389">
        <v>10145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4089273</v>
      </c>
      <c r="BO17" s="414"/>
      <c r="BP17" s="414"/>
      <c r="BQ17" s="414"/>
      <c r="BR17" s="414"/>
      <c r="BS17" s="414"/>
      <c r="BT17" s="414"/>
      <c r="BU17" s="415"/>
      <c r="BV17" s="413">
        <v>3906544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20.94</v>
      </c>
      <c r="M18" s="478"/>
      <c r="N18" s="478"/>
      <c r="O18" s="478"/>
      <c r="P18" s="478"/>
      <c r="Q18" s="478"/>
      <c r="R18" s="479"/>
      <c r="S18" s="479"/>
      <c r="T18" s="479"/>
      <c r="U18" s="479"/>
      <c r="V18" s="480"/>
      <c r="W18" s="494"/>
      <c r="X18" s="495"/>
      <c r="Y18" s="495"/>
      <c r="Z18" s="495"/>
      <c r="AA18" s="495"/>
      <c r="AB18" s="503"/>
      <c r="AC18" s="377">
        <v>74.400000000000006</v>
      </c>
      <c r="AD18" s="378"/>
      <c r="AE18" s="378"/>
      <c r="AF18" s="378"/>
      <c r="AG18" s="481"/>
      <c r="AH18" s="377">
        <v>72.900000000000006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5445064</v>
      </c>
      <c r="BO18" s="414"/>
      <c r="BP18" s="414"/>
      <c r="BQ18" s="414"/>
      <c r="BR18" s="414"/>
      <c r="BS18" s="414"/>
      <c r="BT18" s="414"/>
      <c r="BU18" s="415"/>
      <c r="BV18" s="413">
        <v>5557090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1423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7291030</v>
      </c>
      <c r="BO19" s="414"/>
      <c r="BP19" s="414"/>
      <c r="BQ19" s="414"/>
      <c r="BR19" s="414"/>
      <c r="BS19" s="414"/>
      <c r="BT19" s="414"/>
      <c r="BU19" s="415"/>
      <c r="BV19" s="413">
        <v>7110594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11137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8373362</v>
      </c>
      <c r="BO23" s="414"/>
      <c r="BP23" s="414"/>
      <c r="BQ23" s="414"/>
      <c r="BR23" s="414"/>
      <c r="BS23" s="414"/>
      <c r="BT23" s="414"/>
      <c r="BU23" s="415"/>
      <c r="BV23" s="413">
        <v>8204805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8350</v>
      </c>
      <c r="R24" s="390"/>
      <c r="S24" s="390"/>
      <c r="T24" s="390"/>
      <c r="U24" s="390"/>
      <c r="V24" s="391"/>
      <c r="W24" s="455"/>
      <c r="X24" s="446"/>
      <c r="Y24" s="447"/>
      <c r="Z24" s="386" t="s">
        <v>150</v>
      </c>
      <c r="AA24" s="387"/>
      <c r="AB24" s="387"/>
      <c r="AC24" s="387"/>
      <c r="AD24" s="387"/>
      <c r="AE24" s="387"/>
      <c r="AF24" s="387"/>
      <c r="AG24" s="388"/>
      <c r="AH24" s="389">
        <v>136</v>
      </c>
      <c r="AI24" s="390"/>
      <c r="AJ24" s="390"/>
      <c r="AK24" s="390"/>
      <c r="AL24" s="391"/>
      <c r="AM24" s="389">
        <v>429488</v>
      </c>
      <c r="AN24" s="390"/>
      <c r="AO24" s="390"/>
      <c r="AP24" s="390"/>
      <c r="AQ24" s="390"/>
      <c r="AR24" s="391"/>
      <c r="AS24" s="389">
        <v>3158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8266604</v>
      </c>
      <c r="BO24" s="414"/>
      <c r="BP24" s="414"/>
      <c r="BQ24" s="414"/>
      <c r="BR24" s="414"/>
      <c r="BS24" s="414"/>
      <c r="BT24" s="414"/>
      <c r="BU24" s="415"/>
      <c r="BV24" s="413">
        <v>8066297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6760</v>
      </c>
      <c r="R25" s="390"/>
      <c r="S25" s="390"/>
      <c r="T25" s="390"/>
      <c r="U25" s="390"/>
      <c r="V25" s="391"/>
      <c r="W25" s="455"/>
      <c r="X25" s="446"/>
      <c r="Y25" s="447"/>
      <c r="Z25" s="386" t="s">
        <v>153</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1278764</v>
      </c>
      <c r="BO25" s="409"/>
      <c r="BP25" s="409"/>
      <c r="BQ25" s="409"/>
      <c r="BR25" s="409"/>
      <c r="BS25" s="409"/>
      <c r="BT25" s="409"/>
      <c r="BU25" s="410"/>
      <c r="BV25" s="408">
        <v>536113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6470</v>
      </c>
      <c r="R26" s="390"/>
      <c r="S26" s="390"/>
      <c r="T26" s="390"/>
      <c r="U26" s="390"/>
      <c r="V26" s="391"/>
      <c r="W26" s="455"/>
      <c r="X26" s="446"/>
      <c r="Y26" s="447"/>
      <c r="Z26" s="386" t="s">
        <v>156</v>
      </c>
      <c r="AA26" s="468"/>
      <c r="AB26" s="468"/>
      <c r="AC26" s="468"/>
      <c r="AD26" s="468"/>
      <c r="AE26" s="468"/>
      <c r="AF26" s="468"/>
      <c r="AG26" s="469"/>
      <c r="AH26" s="389" t="s">
        <v>116</v>
      </c>
      <c r="AI26" s="390"/>
      <c r="AJ26" s="390"/>
      <c r="AK26" s="390"/>
      <c r="AL26" s="391"/>
      <c r="AM26" s="389" t="s">
        <v>116</v>
      </c>
      <c r="AN26" s="390"/>
      <c r="AO26" s="390"/>
      <c r="AP26" s="390"/>
      <c r="AQ26" s="390"/>
      <c r="AR26" s="391"/>
      <c r="AS26" s="389" t="s">
        <v>116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3340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12204</v>
      </c>
      <c r="AN27" s="390"/>
      <c r="AO27" s="390"/>
      <c r="AP27" s="390"/>
      <c r="AQ27" s="390"/>
      <c r="AR27" s="391"/>
      <c r="AS27" s="389">
        <v>4068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307655</v>
      </c>
      <c r="BO27" s="417"/>
      <c r="BP27" s="417"/>
      <c r="BQ27" s="417"/>
      <c r="BR27" s="417"/>
      <c r="BS27" s="417"/>
      <c r="BT27" s="417"/>
      <c r="BU27" s="418"/>
      <c r="BV27" s="416">
        <v>307655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2760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598129</v>
      </c>
      <c r="BO28" s="409"/>
      <c r="BP28" s="409"/>
      <c r="BQ28" s="409"/>
      <c r="BR28" s="409"/>
      <c r="BS28" s="409"/>
      <c r="BT28" s="409"/>
      <c r="BU28" s="410"/>
      <c r="BV28" s="408">
        <v>548387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14</v>
      </c>
      <c r="M29" s="390"/>
      <c r="N29" s="390"/>
      <c r="O29" s="390"/>
      <c r="P29" s="391"/>
      <c r="Q29" s="389">
        <v>2510</v>
      </c>
      <c r="R29" s="390"/>
      <c r="S29" s="390"/>
      <c r="T29" s="390"/>
      <c r="U29" s="390"/>
      <c r="V29" s="391"/>
      <c r="W29" s="456"/>
      <c r="X29" s="457"/>
      <c r="Y29" s="458"/>
      <c r="Z29" s="386" t="s">
        <v>166</v>
      </c>
      <c r="AA29" s="387"/>
      <c r="AB29" s="387"/>
      <c r="AC29" s="387"/>
      <c r="AD29" s="387"/>
      <c r="AE29" s="387"/>
      <c r="AF29" s="387"/>
      <c r="AG29" s="388"/>
      <c r="AH29" s="389">
        <v>139</v>
      </c>
      <c r="AI29" s="390"/>
      <c r="AJ29" s="390"/>
      <c r="AK29" s="390"/>
      <c r="AL29" s="391"/>
      <c r="AM29" s="389">
        <v>441692</v>
      </c>
      <c r="AN29" s="390"/>
      <c r="AO29" s="390"/>
      <c r="AP29" s="390"/>
      <c r="AQ29" s="390"/>
      <c r="AR29" s="391"/>
      <c r="AS29" s="389">
        <v>3178</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1493498</v>
      </c>
      <c r="BO29" s="414"/>
      <c r="BP29" s="414"/>
      <c r="BQ29" s="414"/>
      <c r="BR29" s="414"/>
      <c r="BS29" s="414"/>
      <c r="BT29" s="414"/>
      <c r="BU29" s="415"/>
      <c r="BV29" s="413">
        <v>1343220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103.3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3201093</v>
      </c>
      <c r="BO30" s="417"/>
      <c r="BP30" s="417"/>
      <c r="BQ30" s="417"/>
      <c r="BR30" s="417"/>
      <c r="BS30" s="417"/>
      <c r="BT30" s="417"/>
      <c r="BU30" s="418"/>
      <c r="BV30" s="416">
        <v>2809459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浄化槽整備事業特別会計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長崎県市町村総合事務組合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西彼中央土地開発公社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長崎県後期高齢者医療広域連合</v>
      </c>
      <c r="BZ35" s="372"/>
      <c r="CA35" s="372"/>
      <c r="CB35" s="372"/>
      <c r="CC35" s="372"/>
      <c r="CD35" s="372"/>
      <c r="CE35" s="372"/>
      <c r="CF35" s="372"/>
      <c r="CG35" s="372"/>
      <c r="CH35" s="372"/>
      <c r="CI35" s="372"/>
      <c r="CJ35" s="372"/>
      <c r="CK35" s="372"/>
      <c r="CL35" s="372"/>
      <c r="CM35" s="372"/>
      <c r="CN35" s="165"/>
      <c r="CO35" s="373">
        <f t="shared" ref="CO35:CO43" si="3">IF(CQ35="","",CO34+1)</f>
        <v>13</v>
      </c>
      <c r="CP35" s="373"/>
      <c r="CQ35" s="372" t="str">
        <f>IF('各会計、関係団体の財政状況及び健全化判断比率'!BS8="","",'各会計、関係団体の財政状況及び健全化判断比率'!BS8)</f>
        <v>長崎県林業公社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介護保険特別会計（介護サービス事業勘定）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長与・時津環境施設組合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534</v>
      </c>
      <c r="D34" s="1181"/>
      <c r="E34" s="1182"/>
      <c r="F34" s="32">
        <v>0.18</v>
      </c>
      <c r="G34" s="33">
        <v>1.39</v>
      </c>
      <c r="H34" s="33">
        <v>0.94</v>
      </c>
      <c r="I34" s="33">
        <v>0.68</v>
      </c>
      <c r="J34" s="34" t="s">
        <v>535</v>
      </c>
      <c r="K34" s="22"/>
      <c r="L34" s="22"/>
      <c r="M34" s="22"/>
      <c r="N34" s="22"/>
      <c r="O34" s="22"/>
      <c r="P34" s="22"/>
    </row>
    <row r="35" spans="1:16" ht="39" customHeight="1">
      <c r="A35" s="22"/>
      <c r="B35" s="35"/>
      <c r="C35" s="1175" t="s">
        <v>536</v>
      </c>
      <c r="D35" s="1176"/>
      <c r="E35" s="1177"/>
      <c r="F35" s="36">
        <v>31.34</v>
      </c>
      <c r="G35" s="37">
        <v>36.11</v>
      </c>
      <c r="H35" s="37">
        <v>40.71</v>
      </c>
      <c r="I35" s="37">
        <v>43.59</v>
      </c>
      <c r="J35" s="38">
        <v>48.71</v>
      </c>
      <c r="K35" s="22"/>
      <c r="L35" s="22"/>
      <c r="M35" s="22"/>
      <c r="N35" s="22"/>
      <c r="O35" s="22"/>
      <c r="P35" s="22"/>
    </row>
    <row r="36" spans="1:16" ht="39" customHeight="1">
      <c r="A36" s="22"/>
      <c r="B36" s="35"/>
      <c r="C36" s="1175" t="s">
        <v>537</v>
      </c>
      <c r="D36" s="1176"/>
      <c r="E36" s="1177"/>
      <c r="F36" s="36">
        <v>7.28</v>
      </c>
      <c r="G36" s="37">
        <v>7.81</v>
      </c>
      <c r="H36" s="37">
        <v>8.31</v>
      </c>
      <c r="I36" s="37">
        <v>8.64</v>
      </c>
      <c r="J36" s="38">
        <v>8.32</v>
      </c>
      <c r="K36" s="22"/>
      <c r="L36" s="22"/>
      <c r="M36" s="22"/>
      <c r="N36" s="22"/>
      <c r="O36" s="22"/>
      <c r="P36" s="22"/>
    </row>
    <row r="37" spans="1:16" ht="39" customHeight="1">
      <c r="A37" s="22"/>
      <c r="B37" s="35"/>
      <c r="C37" s="1175" t="s">
        <v>538</v>
      </c>
      <c r="D37" s="1176"/>
      <c r="E37" s="1177"/>
      <c r="F37" s="36">
        <v>6.27</v>
      </c>
      <c r="G37" s="37">
        <v>5.65</v>
      </c>
      <c r="H37" s="37">
        <v>6.36</v>
      </c>
      <c r="I37" s="37">
        <v>6.54</v>
      </c>
      <c r="J37" s="38">
        <v>6.13</v>
      </c>
      <c r="K37" s="22"/>
      <c r="L37" s="22"/>
      <c r="M37" s="22"/>
      <c r="N37" s="22"/>
      <c r="O37" s="22"/>
      <c r="P37" s="22"/>
    </row>
    <row r="38" spans="1:16" ht="39" customHeight="1">
      <c r="A38" s="22"/>
      <c r="B38" s="35"/>
      <c r="C38" s="1175" t="s">
        <v>539</v>
      </c>
      <c r="D38" s="1176"/>
      <c r="E38" s="1177"/>
      <c r="F38" s="36">
        <v>1.4</v>
      </c>
      <c r="G38" s="37">
        <v>1.1499999999999999</v>
      </c>
      <c r="H38" s="37">
        <v>0.9</v>
      </c>
      <c r="I38" s="37">
        <v>1</v>
      </c>
      <c r="J38" s="38">
        <v>1.66</v>
      </c>
      <c r="K38" s="22"/>
      <c r="L38" s="22"/>
      <c r="M38" s="22"/>
      <c r="N38" s="22"/>
      <c r="O38" s="22"/>
      <c r="P38" s="22"/>
    </row>
    <row r="39" spans="1:16" ht="39" customHeight="1">
      <c r="A39" s="22"/>
      <c r="B39" s="35"/>
      <c r="C39" s="1175" t="s">
        <v>540</v>
      </c>
      <c r="D39" s="1176"/>
      <c r="E39" s="1177"/>
      <c r="F39" s="36">
        <v>0.11</v>
      </c>
      <c r="G39" s="37">
        <v>0.11</v>
      </c>
      <c r="H39" s="37">
        <v>0.09</v>
      </c>
      <c r="I39" s="37">
        <v>0.04</v>
      </c>
      <c r="J39" s="38">
        <v>0.04</v>
      </c>
      <c r="K39" s="22"/>
      <c r="L39" s="22"/>
      <c r="M39" s="22"/>
      <c r="N39" s="22"/>
      <c r="O39" s="22"/>
      <c r="P39" s="22"/>
    </row>
    <row r="40" spans="1:16" ht="39" customHeight="1">
      <c r="A40" s="22"/>
      <c r="B40" s="35"/>
      <c r="C40" s="1175" t="s">
        <v>541</v>
      </c>
      <c r="D40" s="1176"/>
      <c r="E40" s="1177"/>
      <c r="F40" s="36">
        <v>0</v>
      </c>
      <c r="G40" s="37">
        <v>0.01</v>
      </c>
      <c r="H40" s="37">
        <v>0</v>
      </c>
      <c r="I40" s="37">
        <v>0.02</v>
      </c>
      <c r="J40" s="38">
        <v>0.02</v>
      </c>
      <c r="K40" s="22"/>
      <c r="L40" s="22"/>
      <c r="M40" s="22"/>
      <c r="N40" s="22"/>
      <c r="O40" s="22"/>
      <c r="P40" s="22"/>
    </row>
    <row r="41" spans="1:16" ht="39" customHeight="1">
      <c r="A41" s="22"/>
      <c r="B41" s="35"/>
      <c r="C41" s="1175" t="s">
        <v>542</v>
      </c>
      <c r="D41" s="1176"/>
      <c r="E41" s="1177"/>
      <c r="F41" s="36">
        <v>0</v>
      </c>
      <c r="G41" s="37">
        <v>0.02</v>
      </c>
      <c r="H41" s="37">
        <v>0.04</v>
      </c>
      <c r="I41" s="37">
        <v>0.02</v>
      </c>
      <c r="J41" s="38">
        <v>0.01</v>
      </c>
      <c r="K41" s="22"/>
      <c r="L41" s="22"/>
      <c r="M41" s="22"/>
      <c r="N41" s="22"/>
      <c r="O41" s="22"/>
      <c r="P41" s="22"/>
    </row>
    <row r="42" spans="1:16" ht="39" customHeight="1">
      <c r="A42" s="22"/>
      <c r="B42" s="39"/>
      <c r="C42" s="1175" t="s">
        <v>543</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544</v>
      </c>
      <c r="D43" s="1179"/>
      <c r="E43" s="1180"/>
      <c r="F43" s="41">
        <v>0</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1100</v>
      </c>
      <c r="L45" s="60">
        <v>1074</v>
      </c>
      <c r="M45" s="60">
        <v>1013</v>
      </c>
      <c r="N45" s="60">
        <v>962</v>
      </c>
      <c r="O45" s="61">
        <v>814</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365</v>
      </c>
      <c r="L48" s="64">
        <v>352</v>
      </c>
      <c r="M48" s="64">
        <v>346</v>
      </c>
      <c r="N48" s="64">
        <v>341</v>
      </c>
      <c r="O48" s="65">
        <v>277</v>
      </c>
      <c r="P48" s="48"/>
      <c r="Q48" s="48"/>
      <c r="R48" s="48"/>
      <c r="S48" s="48"/>
      <c r="T48" s="48"/>
      <c r="U48" s="48"/>
    </row>
    <row r="49" spans="1:21" ht="30.75" customHeight="1">
      <c r="A49" s="48"/>
      <c r="B49" s="1193"/>
      <c r="C49" s="1194"/>
      <c r="D49" s="62"/>
      <c r="E49" s="1185" t="s">
        <v>15</v>
      </c>
      <c r="F49" s="1185"/>
      <c r="G49" s="1185"/>
      <c r="H49" s="1185"/>
      <c r="I49" s="1185"/>
      <c r="J49" s="1186"/>
      <c r="K49" s="63">
        <v>2</v>
      </c>
      <c r="L49" s="64">
        <v>4</v>
      </c>
      <c r="M49" s="64">
        <v>6</v>
      </c>
      <c r="N49" s="64">
        <v>5</v>
      </c>
      <c r="O49" s="65">
        <v>20</v>
      </c>
      <c r="P49" s="48"/>
      <c r="Q49" s="48"/>
      <c r="R49" s="48"/>
      <c r="S49" s="48"/>
      <c r="T49" s="48"/>
      <c r="U49" s="48"/>
    </row>
    <row r="50" spans="1:21" ht="30.75" customHeight="1">
      <c r="A50" s="48"/>
      <c r="B50" s="1193"/>
      <c r="C50" s="1194"/>
      <c r="D50" s="62"/>
      <c r="E50" s="1185" t="s">
        <v>16</v>
      </c>
      <c r="F50" s="1185"/>
      <c r="G50" s="1185"/>
      <c r="H50" s="1185"/>
      <c r="I50" s="1185"/>
      <c r="J50" s="1186"/>
      <c r="K50" s="63">
        <v>0</v>
      </c>
      <c r="L50" s="64">
        <v>0</v>
      </c>
      <c r="M50" s="64">
        <v>0</v>
      </c>
      <c r="N50" s="64">
        <v>0</v>
      </c>
      <c r="O50" s="65">
        <v>0</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1272</v>
      </c>
      <c r="L52" s="64">
        <v>1259</v>
      </c>
      <c r="M52" s="64">
        <v>1238</v>
      </c>
      <c r="N52" s="64">
        <v>1303</v>
      </c>
      <c r="O52" s="65">
        <v>1144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195</v>
      </c>
      <c r="L53" s="69">
        <v>171</v>
      </c>
      <c r="M53" s="69">
        <v>127</v>
      </c>
      <c r="N53" s="69">
        <v>5</v>
      </c>
      <c r="O53" s="70">
        <v>-33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11" t="s">
        <v>23</v>
      </c>
      <c r="C41" s="1212"/>
      <c r="D41" s="81"/>
      <c r="E41" s="1213" t="s">
        <v>24</v>
      </c>
      <c r="F41" s="1213"/>
      <c r="G41" s="1213"/>
      <c r="H41" s="1214"/>
      <c r="I41" s="82">
        <v>8211</v>
      </c>
      <c r="J41" s="83">
        <v>8078</v>
      </c>
      <c r="K41" s="83">
        <v>8074</v>
      </c>
      <c r="L41" s="83">
        <v>8205</v>
      </c>
      <c r="M41" s="84">
        <v>8373</v>
      </c>
    </row>
    <row r="42" spans="2:13" ht="27.75" customHeight="1">
      <c r="B42" s="1201"/>
      <c r="C42" s="1202"/>
      <c r="D42" s="85"/>
      <c r="E42" s="1205" t="s">
        <v>25</v>
      </c>
      <c r="F42" s="1205"/>
      <c r="G42" s="1205"/>
      <c r="H42" s="1206"/>
      <c r="I42" s="86">
        <v>39</v>
      </c>
      <c r="J42" s="87">
        <v>39</v>
      </c>
      <c r="K42" s="87">
        <v>39</v>
      </c>
      <c r="L42" s="87">
        <v>39</v>
      </c>
      <c r="M42" s="88">
        <v>39</v>
      </c>
    </row>
    <row r="43" spans="2:13" ht="27.75" customHeight="1">
      <c r="B43" s="1201"/>
      <c r="C43" s="1202"/>
      <c r="D43" s="85"/>
      <c r="E43" s="1205" t="s">
        <v>26</v>
      </c>
      <c r="F43" s="1205"/>
      <c r="G43" s="1205"/>
      <c r="H43" s="1206"/>
      <c r="I43" s="86">
        <v>3737</v>
      </c>
      <c r="J43" s="87">
        <v>3451</v>
      </c>
      <c r="K43" s="87">
        <v>3182</v>
      </c>
      <c r="L43" s="87">
        <v>2935</v>
      </c>
      <c r="M43" s="88">
        <v>1806</v>
      </c>
    </row>
    <row r="44" spans="2:13" ht="27.75" customHeight="1">
      <c r="B44" s="1201"/>
      <c r="C44" s="1202"/>
      <c r="D44" s="85"/>
      <c r="E44" s="1205" t="s">
        <v>27</v>
      </c>
      <c r="F44" s="1205"/>
      <c r="G44" s="1205"/>
      <c r="H44" s="1206"/>
      <c r="I44" s="86">
        <v>242</v>
      </c>
      <c r="J44" s="87">
        <v>236</v>
      </c>
      <c r="K44" s="87">
        <v>374</v>
      </c>
      <c r="L44" s="87">
        <v>502</v>
      </c>
      <c r="M44" s="88">
        <v>506</v>
      </c>
    </row>
    <row r="45" spans="2:13" ht="27.75" customHeight="1">
      <c r="B45" s="1201"/>
      <c r="C45" s="1202"/>
      <c r="D45" s="85"/>
      <c r="E45" s="1205" t="s">
        <v>28</v>
      </c>
      <c r="F45" s="1205"/>
      <c r="G45" s="1205"/>
      <c r="H45" s="1206"/>
      <c r="I45" s="86">
        <v>262</v>
      </c>
      <c r="J45" s="87">
        <v>187</v>
      </c>
      <c r="K45" s="87">
        <v>204</v>
      </c>
      <c r="L45" s="87">
        <v>139</v>
      </c>
      <c r="M45" s="88">
        <v>116</v>
      </c>
    </row>
    <row r="46" spans="2:13" ht="27.75" customHeight="1">
      <c r="B46" s="1201"/>
      <c r="C46" s="1202"/>
      <c r="D46" s="85"/>
      <c r="E46" s="1205" t="s">
        <v>29</v>
      </c>
      <c r="F46" s="1205"/>
      <c r="G46" s="1205"/>
      <c r="H46" s="1206"/>
      <c r="I46" s="86">
        <v>1</v>
      </c>
      <c r="J46" s="87">
        <v>1</v>
      </c>
      <c r="K46" s="87">
        <v>1</v>
      </c>
      <c r="L46" s="87">
        <v>1</v>
      </c>
      <c r="M46" s="88">
        <v>1</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4385</v>
      </c>
      <c r="J49" s="87">
        <v>4428</v>
      </c>
      <c r="K49" s="87">
        <v>4888</v>
      </c>
      <c r="L49" s="87">
        <v>5101</v>
      </c>
      <c r="M49" s="88">
        <v>5745</v>
      </c>
    </row>
    <row r="50" spans="2:13" ht="27.75" customHeight="1">
      <c r="B50" s="1201"/>
      <c r="C50" s="1202"/>
      <c r="D50" s="85"/>
      <c r="E50" s="1205" t="s">
        <v>34</v>
      </c>
      <c r="F50" s="1205"/>
      <c r="G50" s="1205"/>
      <c r="H50" s="1206"/>
      <c r="I50" s="86">
        <v>3025</v>
      </c>
      <c r="J50" s="87">
        <v>2698</v>
      </c>
      <c r="K50" s="87">
        <v>2426</v>
      </c>
      <c r="L50" s="87">
        <v>2428</v>
      </c>
      <c r="M50" s="88">
        <v>2487</v>
      </c>
    </row>
    <row r="51" spans="2:13" ht="27.75" customHeight="1">
      <c r="B51" s="1203"/>
      <c r="C51" s="1204"/>
      <c r="D51" s="85"/>
      <c r="E51" s="1205" t="s">
        <v>35</v>
      </c>
      <c r="F51" s="1205"/>
      <c r="G51" s="1205"/>
      <c r="H51" s="1206"/>
      <c r="I51" s="86">
        <v>10016</v>
      </c>
      <c r="J51" s="87">
        <v>9736</v>
      </c>
      <c r="K51" s="87">
        <v>9799</v>
      </c>
      <c r="L51" s="87">
        <v>9207</v>
      </c>
      <c r="M51" s="88">
        <v>8982</v>
      </c>
    </row>
    <row r="52" spans="2:13" ht="27.75" customHeight="1" thickBot="1">
      <c r="B52" s="1207" t="s">
        <v>36</v>
      </c>
      <c r="C52" s="1208"/>
      <c r="D52" s="90"/>
      <c r="E52" s="1209" t="s">
        <v>37</v>
      </c>
      <c r="F52" s="1209"/>
      <c r="G52" s="1209"/>
      <c r="H52" s="1210"/>
      <c r="I52" s="91">
        <v>-4935</v>
      </c>
      <c r="J52" s="92">
        <v>-4870</v>
      </c>
      <c r="K52" s="92">
        <v>-5239</v>
      </c>
      <c r="L52" s="92">
        <v>-4915</v>
      </c>
      <c r="M52" s="93">
        <v>-6373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27"/>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6"/>
      <c r="H50" s="1237"/>
      <c r="I50" s="1237"/>
      <c r="J50" s="1238"/>
      <c r="K50" s="354" t="s">
        <v>526</v>
      </c>
      <c r="L50" s="354" t="s">
        <v>527</v>
      </c>
      <c r="M50" s="354" t="s">
        <v>528</v>
      </c>
      <c r="N50" s="354" t="s">
        <v>529</v>
      </c>
      <c r="O50" s="354" t="s">
        <v>530</v>
      </c>
    </row>
    <row r="51" spans="1:17">
      <c r="B51" s="248"/>
      <c r="C51" s="244"/>
      <c r="D51" s="244"/>
      <c r="E51" s="244"/>
      <c r="F51" s="244"/>
      <c r="G51" s="1239" t="s">
        <v>558</v>
      </c>
      <c r="H51" s="1240"/>
      <c r="I51" s="1245" t="s">
        <v>559</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560</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561</v>
      </c>
      <c r="H55" s="1220"/>
      <c r="I55" s="1225" t="s">
        <v>559</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7" t="s">
        <v>565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526</v>
      </c>
      <c r="L72" s="354" t="s">
        <v>527</v>
      </c>
      <c r="M72" s="354" t="s">
        <v>528</v>
      </c>
      <c r="N72" s="354" t="s">
        <v>529</v>
      </c>
      <c r="O72" s="354" t="s">
        <v>530</v>
      </c>
    </row>
    <row r="73" spans="2:30">
      <c r="B73" s="248"/>
      <c r="C73" s="244"/>
      <c r="D73" s="244"/>
      <c r="E73" s="244"/>
      <c r="F73" s="244"/>
      <c r="G73" s="1239" t="s">
        <v>558</v>
      </c>
      <c r="H73" s="1240"/>
      <c r="I73" s="1245" t="s">
        <v>559</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5.5</v>
      </c>
      <c r="L75" s="1247">
        <v>4.5</v>
      </c>
      <c r="M75" s="1247">
        <v>3.2</v>
      </c>
      <c r="N75" s="1247">
        <v>2</v>
      </c>
      <c r="O75" s="1247">
        <v>0.6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561</v>
      </c>
      <c r="H77" s="1220"/>
      <c r="I77" s="1225" t="s">
        <v>559</v>
      </c>
      <c r="J77" s="1225"/>
      <c r="K77" s="1226">
        <v>40.200000000000003</v>
      </c>
      <c r="L77" s="1226">
        <v>30.7</v>
      </c>
      <c r="M77" s="1215">
        <v>22.3</v>
      </c>
      <c r="N77" s="1215">
        <v>20.3</v>
      </c>
      <c r="O77" s="1215">
        <v>13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29821</v>
      </c>
      <c r="E3" s="116"/>
      <c r="F3" s="117">
        <v>42839</v>
      </c>
      <c r="G3" s="118"/>
      <c r="H3" s="119"/>
    </row>
    <row r="4" spans="1:8">
      <c r="A4" s="120"/>
      <c r="B4" s="121"/>
      <c r="C4" s="122"/>
      <c r="D4" s="123">
        <v>13292</v>
      </c>
      <c r="E4" s="124"/>
      <c r="F4" s="125">
        <v>22027</v>
      </c>
      <c r="G4" s="126"/>
      <c r="H4" s="127"/>
    </row>
    <row r="5" spans="1:8">
      <c r="A5" s="108" t="s">
        <v>520</v>
      </c>
      <c r="B5" s="113"/>
      <c r="C5" s="114"/>
      <c r="D5" s="115">
        <v>37183</v>
      </c>
      <c r="E5" s="116"/>
      <c r="F5" s="117">
        <v>46819</v>
      </c>
      <c r="G5" s="118"/>
      <c r="H5" s="119"/>
    </row>
    <row r="6" spans="1:8">
      <c r="A6" s="120"/>
      <c r="B6" s="121"/>
      <c r="C6" s="122"/>
      <c r="D6" s="123">
        <v>16634</v>
      </c>
      <c r="E6" s="124"/>
      <c r="F6" s="125">
        <v>24121</v>
      </c>
      <c r="G6" s="126"/>
      <c r="H6" s="127"/>
    </row>
    <row r="7" spans="1:8">
      <c r="A7" s="108" t="s">
        <v>521</v>
      </c>
      <c r="B7" s="113"/>
      <c r="C7" s="114"/>
      <c r="D7" s="115">
        <v>53631</v>
      </c>
      <c r="E7" s="116"/>
      <c r="F7" s="117">
        <v>53270</v>
      </c>
      <c r="G7" s="118"/>
      <c r="H7" s="119"/>
    </row>
    <row r="8" spans="1:8">
      <c r="A8" s="120"/>
      <c r="B8" s="121"/>
      <c r="C8" s="122"/>
      <c r="D8" s="123">
        <v>16863</v>
      </c>
      <c r="E8" s="124"/>
      <c r="F8" s="125">
        <v>24316</v>
      </c>
      <c r="G8" s="126"/>
      <c r="H8" s="127"/>
    </row>
    <row r="9" spans="1:8">
      <c r="A9" s="108" t="s">
        <v>522</v>
      </c>
      <c r="B9" s="113"/>
      <c r="C9" s="114"/>
      <c r="D9" s="115">
        <v>51135</v>
      </c>
      <c r="E9" s="116"/>
      <c r="F9" s="117">
        <v>53292</v>
      </c>
      <c r="G9" s="118"/>
      <c r="H9" s="119"/>
    </row>
    <row r="10" spans="1:8">
      <c r="A10" s="120"/>
      <c r="B10" s="121"/>
      <c r="C10" s="122"/>
      <c r="D10" s="123">
        <v>13701</v>
      </c>
      <c r="E10" s="124"/>
      <c r="F10" s="125">
        <v>28900</v>
      </c>
      <c r="G10" s="126"/>
      <c r="H10" s="127"/>
    </row>
    <row r="11" spans="1:8">
      <c r="A11" s="108" t="s">
        <v>523</v>
      </c>
      <c r="B11" s="113"/>
      <c r="C11" s="114"/>
      <c r="D11" s="115">
        <v>50813</v>
      </c>
      <c r="E11" s="116"/>
      <c r="F11" s="117">
        <v>49919</v>
      </c>
      <c r="G11" s="118"/>
      <c r="H11" s="119"/>
    </row>
    <row r="12" spans="1:8">
      <c r="A12" s="120"/>
      <c r="B12" s="121"/>
      <c r="C12" s="128"/>
      <c r="D12" s="123">
        <v>14972</v>
      </c>
      <c r="E12" s="124"/>
      <c r="F12" s="125">
        <v>26398</v>
      </c>
      <c r="G12" s="126"/>
      <c r="H12" s="127"/>
    </row>
    <row r="13" spans="1:8">
      <c r="A13" s="108"/>
      <c r="B13" s="113"/>
      <c r="C13" s="129"/>
      <c r="D13" s="130">
        <v>44517</v>
      </c>
      <c r="E13" s="131"/>
      <c r="F13" s="132">
        <v>49228</v>
      </c>
      <c r="G13" s="133"/>
      <c r="H13" s="119"/>
    </row>
    <row r="14" spans="1:8">
      <c r="A14" s="120"/>
      <c r="B14" s="121"/>
      <c r="C14" s="122"/>
      <c r="D14" s="123">
        <v>15092</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6.28</v>
      </c>
      <c r="C19" s="134">
        <f>ROUND(VALUE(SUBSTITUTE(実質収支比率等に係る経年分析!G$48,"▲","-")),2)</f>
        <v>5.65</v>
      </c>
      <c r="D19" s="134">
        <f>ROUND(VALUE(SUBSTITUTE(実質収支比率等に係る経年分析!H$48,"▲","-")),2)</f>
        <v>6.37</v>
      </c>
      <c r="E19" s="134">
        <f>ROUND(VALUE(SUBSTITUTE(実質収支比率等に係る経年分析!I$48,"▲","-")),2)</f>
        <v>6.54</v>
      </c>
      <c r="F19" s="134">
        <f>ROUND(VALUE(SUBSTITUTE(実質収支比率等に係る経年分析!J$48,"▲","-")),2)</f>
        <v>6.14</v>
      </c>
    </row>
    <row r="20" spans="1:11">
      <c r="A20" s="134" t="s">
        <v>42</v>
      </c>
      <c r="B20" s="134">
        <f>ROUND(VALUE(SUBSTITUTE(実質収支比率等に係る経年分析!F$47,"▲","-")),2)</f>
        <v>6.87</v>
      </c>
      <c r="C20" s="134">
        <f>ROUND(VALUE(SUBSTITUTE(実質収支比率等に係る経年分析!G$47,"▲","-")),2)</f>
        <v>7.62</v>
      </c>
      <c r="D20" s="134">
        <f>ROUND(VALUE(SUBSTITUTE(実質収支比率等に係る経年分析!H$47,"▲","-")),2)</f>
        <v>8.27</v>
      </c>
      <c r="E20" s="134">
        <f>ROUND(VALUE(SUBSTITUTE(実質収支比率等に係る経年分析!I$47,"▲","-")),2)</f>
        <v>9.02</v>
      </c>
      <c r="F20" s="134">
        <f>ROUND(VALUE(SUBSTITUTE(実質収支比率等に係る経年分析!J$47,"▲","-")),2)</f>
        <v>9.9</v>
      </c>
    </row>
    <row r="21" spans="1:11">
      <c r="A21" s="134" t="s">
        <v>43</v>
      </c>
      <c r="B21" s="134">
        <f>IF(ISNUMBER(VALUE(SUBSTITUTE(実質収支比率等に係る経年分析!F$49,"▲","-"))),ROUND(VALUE(SUBSTITUTE(実質収支比率等に係る経年分析!F$49,"▲","-")),2),NA())</f>
        <v>-0.61</v>
      </c>
      <c r="C21" s="134">
        <f>IF(ISNUMBER(VALUE(SUBSTITUTE(実質収支比率等に係る経年分析!G$49,"▲","-"))),ROUND(VALUE(SUBSTITUTE(実質収支比率等に係る経年分析!G$49,"▲","-")),2),NA())</f>
        <v>-0.66</v>
      </c>
      <c r="D21" s="134">
        <f>IF(ISNUMBER(VALUE(SUBSTITUTE(実質収支比率等に係る経年分析!H$49,"▲","-"))),ROUND(VALUE(SUBSTITUTE(実質収支比率等に係る経年分析!H$49,"▲","-")),2),NA())</f>
        <v>0.75</v>
      </c>
      <c r="E21" s="134">
        <f>IF(ISNUMBER(VALUE(SUBSTITUTE(実質収支比率等に係る経年分析!I$49,"▲","-"))),ROUND(VALUE(SUBSTITUTE(実質収支比率等に係る経年分析!I$49,"▲","-")),2),NA())</f>
        <v>0.87</v>
      </c>
      <c r="F21" s="134">
        <f>IF(ISNUMBER(VALUE(SUBSTITUTE(実質収支比率等に係る経年分析!J$49,"▲","-"))),ROUND(VALUE(SUBSTITUTE(実質収支比率等に係る経年分析!J$49,"▲","-")),2),NA())</f>
        <v>-0.44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浄化槽整備事業特別会計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1.1499999999999999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6.13</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8.32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48.71</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0.68</v>
      </c>
      <c r="J36" s="135">
        <f>IF(ROUND(VALUE(SUBSTITUTE(連結実質赤字比率に係る赤字・黒字の構成分析!J$34,"▲", "-")), 2) &lt; 0, ABS(ROUND(VALUE(SUBSTITUTE(連結実質赤字比率に係る赤字・黒字の構成分析!J$34,"▲", "-")), 2)), NA())</f>
        <v>0.7</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1272</v>
      </c>
      <c r="E42" s="136"/>
      <c r="F42" s="136"/>
      <c r="G42" s="136">
        <f>'実質公債費比率（分子）の構造'!L$52</f>
        <v>1259</v>
      </c>
      <c r="H42" s="136"/>
      <c r="I42" s="136"/>
      <c r="J42" s="136">
        <f>'実質公債費比率（分子）の構造'!M$52</f>
        <v>1238</v>
      </c>
      <c r="K42" s="136"/>
      <c r="L42" s="136"/>
      <c r="M42" s="136">
        <f>'実質公債費比率（分子）の構造'!N$52</f>
        <v>1303</v>
      </c>
      <c r="N42" s="136"/>
      <c r="O42" s="136"/>
      <c r="P42" s="136">
        <f>'実質公債費比率（分子）の構造'!O$52</f>
        <v>1144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2</v>
      </c>
      <c r="C45" s="136"/>
      <c r="D45" s="136"/>
      <c r="E45" s="136">
        <f>'実質公債費比率（分子）の構造'!L$49</f>
        <v>4</v>
      </c>
      <c r="F45" s="136"/>
      <c r="G45" s="136"/>
      <c r="H45" s="136">
        <f>'実質公債費比率（分子）の構造'!M$49</f>
        <v>6</v>
      </c>
      <c r="I45" s="136"/>
      <c r="J45" s="136"/>
      <c r="K45" s="136">
        <f>'実質公債費比率（分子）の構造'!N$49</f>
        <v>5</v>
      </c>
      <c r="L45" s="136"/>
      <c r="M45" s="136"/>
      <c r="N45" s="136">
        <f>'実質公債費比率（分子）の構造'!O$49</f>
        <v>20</v>
      </c>
      <c r="O45" s="136"/>
      <c r="P45" s="136"/>
    </row>
    <row r="46" spans="1:16">
      <c r="A46" s="136" t="s">
        <v>54</v>
      </c>
      <c r="B46" s="136">
        <f>'実質公債費比率（分子）の構造'!K$48</f>
        <v>365</v>
      </c>
      <c r="C46" s="136"/>
      <c r="D46" s="136"/>
      <c r="E46" s="136">
        <f>'実質公債費比率（分子）の構造'!L$48</f>
        <v>352</v>
      </c>
      <c r="F46" s="136"/>
      <c r="G46" s="136"/>
      <c r="H46" s="136">
        <f>'実質公債費比率（分子）の構造'!M$48</f>
        <v>346</v>
      </c>
      <c r="I46" s="136"/>
      <c r="J46" s="136"/>
      <c r="K46" s="136">
        <f>'実質公債費比率（分子）の構造'!N$48</f>
        <v>341</v>
      </c>
      <c r="L46" s="136"/>
      <c r="M46" s="136"/>
      <c r="N46" s="136">
        <f>'実質公債費比率（分子）の構造'!O$48</f>
        <v>277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1100</v>
      </c>
      <c r="C49" s="136"/>
      <c r="D49" s="136"/>
      <c r="E49" s="136">
        <f>'実質公債費比率（分子）の構造'!L$45</f>
        <v>1074</v>
      </c>
      <c r="F49" s="136"/>
      <c r="G49" s="136"/>
      <c r="H49" s="136">
        <f>'実質公債費比率（分子）の構造'!M$45</f>
        <v>1013</v>
      </c>
      <c r="I49" s="136"/>
      <c r="J49" s="136"/>
      <c r="K49" s="136">
        <f>'実質公債費比率（分子）の構造'!N$45</f>
        <v>962</v>
      </c>
      <c r="L49" s="136"/>
      <c r="M49" s="136"/>
      <c r="N49" s="136">
        <f>'実質公債費比率（分子）の構造'!O$45</f>
        <v>814</v>
      </c>
      <c r="O49" s="136"/>
      <c r="P49" s="136"/>
    </row>
    <row r="50" spans="1:16">
      <c r="A50" s="136" t="s">
        <v>58</v>
      </c>
      <c r="B50" s="136" t="e">
        <f>NA()</f>
        <v>#N/A</v>
      </c>
      <c r="C50" s="136">
        <f>IF(ISNUMBER('実質公債費比率（分子）の構造'!K$53),'実質公債費比率（分子）の構造'!K$53,NA())</f>
        <v>195</v>
      </c>
      <c r="D50" s="136" t="e">
        <f>NA()</f>
        <v>#N/A</v>
      </c>
      <c r="E50" s="136" t="e">
        <f>NA()</f>
        <v>#N/A</v>
      </c>
      <c r="F50" s="136">
        <f>IF(ISNUMBER('実質公債費比率（分子）の構造'!L$53),'実質公債費比率（分子）の構造'!L$53,NA())</f>
        <v>171</v>
      </c>
      <c r="G50" s="136" t="e">
        <f>NA()</f>
        <v>#N/A</v>
      </c>
      <c r="H50" s="136" t="e">
        <f>NA()</f>
        <v>#N/A</v>
      </c>
      <c r="I50" s="136">
        <f>IF(ISNUMBER('実質公債費比率（分子）の構造'!M$53),'実質公債費比率（分子）の構造'!M$53,NA())</f>
        <v>127</v>
      </c>
      <c r="J50" s="136" t="e">
        <f>NA()</f>
        <v>#N/A</v>
      </c>
      <c r="K50" s="136" t="e">
        <f>NA()</f>
        <v>#N/A</v>
      </c>
      <c r="L50" s="136">
        <f>IF(ISNUMBER('実質公債費比率（分子）の構造'!N$53),'実質公債費比率（分子）の構造'!N$53,NA())</f>
        <v>5</v>
      </c>
      <c r="M50" s="136" t="e">
        <f>NA()</f>
        <v>#N/A</v>
      </c>
      <c r="N50" s="136" t="e">
        <f>NA()</f>
        <v>#N/A</v>
      </c>
      <c r="O50" s="136">
        <f>IF(ISNUMBER('実質公債費比率（分子）の構造'!O$53),'実質公債費比率（分子）の構造'!O$53,NA())</f>
        <v>-33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10016</v>
      </c>
      <c r="E56" s="135"/>
      <c r="F56" s="135"/>
      <c r="G56" s="135">
        <f>'将来負担比率（分子）の構造'!J$51</f>
        <v>9736</v>
      </c>
      <c r="H56" s="135"/>
      <c r="I56" s="135"/>
      <c r="J56" s="135">
        <f>'将来負担比率（分子）の構造'!K$51</f>
        <v>9799</v>
      </c>
      <c r="K56" s="135"/>
      <c r="L56" s="135"/>
      <c r="M56" s="135">
        <f>'将来負担比率（分子）の構造'!L$51</f>
        <v>9207</v>
      </c>
      <c r="N56" s="135"/>
      <c r="O56" s="135"/>
      <c r="P56" s="135">
        <f>'将来負担比率（分子）の構造'!M$51</f>
        <v>8982</v>
      </c>
    </row>
    <row r="57" spans="1:16">
      <c r="A57" s="135" t="s">
        <v>34</v>
      </c>
      <c r="B57" s="135"/>
      <c r="C57" s="135"/>
      <c r="D57" s="135">
        <f>'将来負担比率（分子）の構造'!I$50</f>
        <v>3025</v>
      </c>
      <c r="E57" s="135"/>
      <c r="F57" s="135"/>
      <c r="G57" s="135">
        <f>'将来負担比率（分子）の構造'!J$50</f>
        <v>2698</v>
      </c>
      <c r="H57" s="135"/>
      <c r="I57" s="135"/>
      <c r="J57" s="135">
        <f>'将来負担比率（分子）の構造'!K$50</f>
        <v>2426</v>
      </c>
      <c r="K57" s="135"/>
      <c r="L57" s="135"/>
      <c r="M57" s="135">
        <f>'将来負担比率（分子）の構造'!L$50</f>
        <v>2428</v>
      </c>
      <c r="N57" s="135"/>
      <c r="O57" s="135"/>
      <c r="P57" s="135">
        <f>'将来負担比率（分子）の構造'!M$50</f>
        <v>2487</v>
      </c>
    </row>
    <row r="58" spans="1:16">
      <c r="A58" s="135" t="s">
        <v>33</v>
      </c>
      <c r="B58" s="135"/>
      <c r="C58" s="135"/>
      <c r="D58" s="135">
        <f>'将来負担比率（分子）の構造'!I$49</f>
        <v>4385</v>
      </c>
      <c r="E58" s="135"/>
      <c r="F58" s="135"/>
      <c r="G58" s="135">
        <f>'将来負担比率（分子）の構造'!J$49</f>
        <v>4428</v>
      </c>
      <c r="H58" s="135"/>
      <c r="I58" s="135"/>
      <c r="J58" s="135">
        <f>'将来負担比率（分子）の構造'!K$49</f>
        <v>4888</v>
      </c>
      <c r="K58" s="135"/>
      <c r="L58" s="135"/>
      <c r="M58" s="135">
        <f>'将来負担比率（分子）の構造'!L$49</f>
        <v>5101</v>
      </c>
      <c r="N58" s="135"/>
      <c r="O58" s="135"/>
      <c r="P58" s="135">
        <f>'将来負担比率（分子）の構造'!M$49</f>
        <v>5745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f>'将来負担比率（分子）の構造'!J$46</f>
        <v>1</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c r="A62" s="135" t="s">
        <v>28</v>
      </c>
      <c r="B62" s="135">
        <f>'将来負担比率（分子）の構造'!I$45</f>
        <v>262</v>
      </c>
      <c r="C62" s="135"/>
      <c r="D62" s="135"/>
      <c r="E62" s="135">
        <f>'将来負担比率（分子）の構造'!J$45</f>
        <v>187</v>
      </c>
      <c r="F62" s="135"/>
      <c r="G62" s="135"/>
      <c r="H62" s="135">
        <f>'将来負担比率（分子）の構造'!K$45</f>
        <v>204</v>
      </c>
      <c r="I62" s="135"/>
      <c r="J62" s="135"/>
      <c r="K62" s="135">
        <f>'将来負担比率（分子）の構造'!L$45</f>
        <v>139</v>
      </c>
      <c r="L62" s="135"/>
      <c r="M62" s="135"/>
      <c r="N62" s="135">
        <f>'将来負担比率（分子）の構造'!M$45</f>
        <v>116</v>
      </c>
      <c r="O62" s="135"/>
      <c r="P62" s="135"/>
    </row>
    <row r="63" spans="1:16">
      <c r="A63" s="135" t="s">
        <v>27</v>
      </c>
      <c r="B63" s="135">
        <f>'将来負担比率（分子）の構造'!I$44</f>
        <v>242</v>
      </c>
      <c r="C63" s="135"/>
      <c r="D63" s="135"/>
      <c r="E63" s="135">
        <f>'将来負担比率（分子）の構造'!J$44</f>
        <v>236</v>
      </c>
      <c r="F63" s="135"/>
      <c r="G63" s="135"/>
      <c r="H63" s="135">
        <f>'将来負担比率（分子）の構造'!K$44</f>
        <v>374</v>
      </c>
      <c r="I63" s="135"/>
      <c r="J63" s="135"/>
      <c r="K63" s="135">
        <f>'将来負担比率（分子）の構造'!L$44</f>
        <v>502</v>
      </c>
      <c r="L63" s="135"/>
      <c r="M63" s="135"/>
      <c r="N63" s="135">
        <f>'将来負担比率（分子）の構造'!M$44</f>
        <v>506</v>
      </c>
      <c r="O63" s="135"/>
      <c r="P63" s="135"/>
    </row>
    <row r="64" spans="1:16">
      <c r="A64" s="135" t="s">
        <v>26</v>
      </c>
      <c r="B64" s="135">
        <f>'将来負担比率（分子）の構造'!I$43</f>
        <v>3737</v>
      </c>
      <c r="C64" s="135"/>
      <c r="D64" s="135"/>
      <c r="E64" s="135">
        <f>'将来負担比率（分子）の構造'!J$43</f>
        <v>3451</v>
      </c>
      <c r="F64" s="135"/>
      <c r="G64" s="135"/>
      <c r="H64" s="135">
        <f>'将来負担比率（分子）の構造'!K$43</f>
        <v>3182</v>
      </c>
      <c r="I64" s="135"/>
      <c r="J64" s="135"/>
      <c r="K64" s="135">
        <f>'将来負担比率（分子）の構造'!L$43</f>
        <v>2935</v>
      </c>
      <c r="L64" s="135"/>
      <c r="M64" s="135"/>
      <c r="N64" s="135">
        <f>'将来負担比率（分子）の構造'!M$43</f>
        <v>1806</v>
      </c>
      <c r="O64" s="135"/>
      <c r="P64" s="135"/>
    </row>
    <row r="65" spans="1:16">
      <c r="A65" s="135" t="s">
        <v>25</v>
      </c>
      <c r="B65" s="135">
        <f>'将来負担比率（分子）の構造'!I$42</f>
        <v>39</v>
      </c>
      <c r="C65" s="135"/>
      <c r="D65" s="135"/>
      <c r="E65" s="135">
        <f>'将来負担比率（分子）の構造'!J$42</f>
        <v>39</v>
      </c>
      <c r="F65" s="135"/>
      <c r="G65" s="135"/>
      <c r="H65" s="135">
        <f>'将来負担比率（分子）の構造'!K$42</f>
        <v>39</v>
      </c>
      <c r="I65" s="135"/>
      <c r="J65" s="135"/>
      <c r="K65" s="135">
        <f>'将来負担比率（分子）の構造'!L$42</f>
        <v>39</v>
      </c>
      <c r="L65" s="135"/>
      <c r="M65" s="135"/>
      <c r="N65" s="135">
        <f>'将来負担比率（分子）の構造'!M$42</f>
        <v>39</v>
      </c>
      <c r="O65" s="135"/>
      <c r="P65" s="135"/>
    </row>
    <row r="66" spans="1:16">
      <c r="A66" s="135" t="s">
        <v>24</v>
      </c>
      <c r="B66" s="135">
        <f>'将来負担比率（分子）の構造'!I$41</f>
        <v>8211</v>
      </c>
      <c r="C66" s="135"/>
      <c r="D66" s="135"/>
      <c r="E66" s="135">
        <f>'将来負担比率（分子）の構造'!J$41</f>
        <v>8078</v>
      </c>
      <c r="F66" s="135"/>
      <c r="G66" s="135"/>
      <c r="H66" s="135">
        <f>'将来負担比率（分子）の構造'!K$41</f>
        <v>8074</v>
      </c>
      <c r="I66" s="135"/>
      <c r="J66" s="135"/>
      <c r="K66" s="135">
        <f>'将来負担比率（分子）の構造'!L$41</f>
        <v>8205</v>
      </c>
      <c r="L66" s="135"/>
      <c r="M66" s="135"/>
      <c r="N66" s="135">
        <f>'将来負担比率（分子）の構造'!M$41</f>
        <v>8373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3837841</v>
      </c>
      <c r="S5" s="669"/>
      <c r="T5" s="669"/>
      <c r="U5" s="669"/>
      <c r="V5" s="669"/>
      <c r="W5" s="669"/>
      <c r="X5" s="669"/>
      <c r="Y5" s="716"/>
      <c r="Z5" s="729">
        <v>35.700000000000003</v>
      </c>
      <c r="AA5" s="729"/>
      <c r="AB5" s="729"/>
      <c r="AC5" s="729"/>
      <c r="AD5" s="730">
        <v>3526986</v>
      </c>
      <c r="AE5" s="730"/>
      <c r="AF5" s="730"/>
      <c r="AG5" s="730"/>
      <c r="AH5" s="730"/>
      <c r="AI5" s="730"/>
      <c r="AJ5" s="730"/>
      <c r="AK5" s="730"/>
      <c r="AL5" s="717">
        <v>61.2</v>
      </c>
      <c r="AM5" s="686"/>
      <c r="AN5" s="686"/>
      <c r="AO5" s="718"/>
      <c r="AP5" s="705" t="s">
        <v>205</v>
      </c>
      <c r="AQ5" s="706"/>
      <c r="AR5" s="706"/>
      <c r="AS5" s="706"/>
      <c r="AT5" s="706"/>
      <c r="AU5" s="706"/>
      <c r="AV5" s="706"/>
      <c r="AW5" s="706"/>
      <c r="AX5" s="706"/>
      <c r="AY5" s="706"/>
      <c r="AZ5" s="706"/>
      <c r="BA5" s="706"/>
      <c r="BB5" s="706"/>
      <c r="BC5" s="706"/>
      <c r="BD5" s="706"/>
      <c r="BE5" s="706"/>
      <c r="BF5" s="707"/>
      <c r="BG5" s="618">
        <v>3526986</v>
      </c>
      <c r="BH5" s="619"/>
      <c r="BI5" s="619"/>
      <c r="BJ5" s="619"/>
      <c r="BK5" s="619"/>
      <c r="BL5" s="619"/>
      <c r="BM5" s="619"/>
      <c r="BN5" s="620"/>
      <c r="BO5" s="671">
        <v>91.9</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61905</v>
      </c>
      <c r="S6" s="619"/>
      <c r="T6" s="619"/>
      <c r="U6" s="619"/>
      <c r="V6" s="619"/>
      <c r="W6" s="619"/>
      <c r="X6" s="619"/>
      <c r="Y6" s="620"/>
      <c r="Z6" s="671">
        <v>0.6</v>
      </c>
      <c r="AA6" s="671"/>
      <c r="AB6" s="671"/>
      <c r="AC6" s="671"/>
      <c r="AD6" s="672">
        <v>61905</v>
      </c>
      <c r="AE6" s="672"/>
      <c r="AF6" s="672"/>
      <c r="AG6" s="672"/>
      <c r="AH6" s="672"/>
      <c r="AI6" s="672"/>
      <c r="AJ6" s="672"/>
      <c r="AK6" s="672"/>
      <c r="AL6" s="641">
        <v>1.1000000000000001</v>
      </c>
      <c r="AM6" s="673"/>
      <c r="AN6" s="673"/>
      <c r="AO6" s="674"/>
      <c r="AP6" s="615" t="s">
        <v>211</v>
      </c>
      <c r="AQ6" s="616"/>
      <c r="AR6" s="616"/>
      <c r="AS6" s="616"/>
      <c r="AT6" s="616"/>
      <c r="AU6" s="616"/>
      <c r="AV6" s="616"/>
      <c r="AW6" s="616"/>
      <c r="AX6" s="616"/>
      <c r="AY6" s="616"/>
      <c r="AZ6" s="616"/>
      <c r="BA6" s="616"/>
      <c r="BB6" s="616"/>
      <c r="BC6" s="616"/>
      <c r="BD6" s="616"/>
      <c r="BE6" s="616"/>
      <c r="BF6" s="617"/>
      <c r="BG6" s="618">
        <v>3526986</v>
      </c>
      <c r="BH6" s="619"/>
      <c r="BI6" s="619"/>
      <c r="BJ6" s="619"/>
      <c r="BK6" s="619"/>
      <c r="BL6" s="619"/>
      <c r="BM6" s="619"/>
      <c r="BN6" s="620"/>
      <c r="BO6" s="671">
        <v>91.9</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136108</v>
      </c>
      <c r="CS6" s="619"/>
      <c r="CT6" s="619"/>
      <c r="CU6" s="619"/>
      <c r="CV6" s="619"/>
      <c r="CW6" s="619"/>
      <c r="CX6" s="619"/>
      <c r="CY6" s="620"/>
      <c r="CZ6" s="671">
        <v>1.3</v>
      </c>
      <c r="DA6" s="671"/>
      <c r="DB6" s="671"/>
      <c r="DC6" s="671"/>
      <c r="DD6" s="624" t="s">
        <v>206</v>
      </c>
      <c r="DE6" s="619"/>
      <c r="DF6" s="619"/>
      <c r="DG6" s="619"/>
      <c r="DH6" s="619"/>
      <c r="DI6" s="619"/>
      <c r="DJ6" s="619"/>
      <c r="DK6" s="619"/>
      <c r="DL6" s="619"/>
      <c r="DM6" s="619"/>
      <c r="DN6" s="619"/>
      <c r="DO6" s="619"/>
      <c r="DP6" s="620"/>
      <c r="DQ6" s="624">
        <v>136021</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5012</v>
      </c>
      <c r="S7" s="619"/>
      <c r="T7" s="619"/>
      <c r="U7" s="619"/>
      <c r="V7" s="619"/>
      <c r="W7" s="619"/>
      <c r="X7" s="619"/>
      <c r="Y7" s="620"/>
      <c r="Z7" s="671">
        <v>0</v>
      </c>
      <c r="AA7" s="671"/>
      <c r="AB7" s="671"/>
      <c r="AC7" s="671"/>
      <c r="AD7" s="672">
        <v>5012</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1553110</v>
      </c>
      <c r="BH7" s="619"/>
      <c r="BI7" s="619"/>
      <c r="BJ7" s="619"/>
      <c r="BK7" s="619"/>
      <c r="BL7" s="619"/>
      <c r="BM7" s="619"/>
      <c r="BN7" s="620"/>
      <c r="BO7" s="671">
        <v>40.5</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928947</v>
      </c>
      <c r="CS7" s="619"/>
      <c r="CT7" s="619"/>
      <c r="CU7" s="619"/>
      <c r="CV7" s="619"/>
      <c r="CW7" s="619"/>
      <c r="CX7" s="619"/>
      <c r="CY7" s="620"/>
      <c r="CZ7" s="671">
        <v>9.1</v>
      </c>
      <c r="DA7" s="671"/>
      <c r="DB7" s="671"/>
      <c r="DC7" s="671"/>
      <c r="DD7" s="624">
        <v>7494</v>
      </c>
      <c r="DE7" s="619"/>
      <c r="DF7" s="619"/>
      <c r="DG7" s="619"/>
      <c r="DH7" s="619"/>
      <c r="DI7" s="619"/>
      <c r="DJ7" s="619"/>
      <c r="DK7" s="619"/>
      <c r="DL7" s="619"/>
      <c r="DM7" s="619"/>
      <c r="DN7" s="619"/>
      <c r="DO7" s="619"/>
      <c r="DP7" s="620"/>
      <c r="DQ7" s="624">
        <v>824605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13928</v>
      </c>
      <c r="S8" s="619"/>
      <c r="T8" s="619"/>
      <c r="U8" s="619"/>
      <c r="V8" s="619"/>
      <c r="W8" s="619"/>
      <c r="X8" s="619"/>
      <c r="Y8" s="620"/>
      <c r="Z8" s="671">
        <v>0.1</v>
      </c>
      <c r="AA8" s="671"/>
      <c r="AB8" s="671"/>
      <c r="AC8" s="671"/>
      <c r="AD8" s="672">
        <v>13928</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47861</v>
      </c>
      <c r="BH8" s="619"/>
      <c r="BI8" s="619"/>
      <c r="BJ8" s="619"/>
      <c r="BK8" s="619"/>
      <c r="BL8" s="619"/>
      <c r="BM8" s="619"/>
      <c r="BN8" s="620"/>
      <c r="BO8" s="671">
        <v>1.2</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3642506</v>
      </c>
      <c r="CS8" s="619"/>
      <c r="CT8" s="619"/>
      <c r="CU8" s="619"/>
      <c r="CV8" s="619"/>
      <c r="CW8" s="619"/>
      <c r="CX8" s="619"/>
      <c r="CY8" s="620"/>
      <c r="CZ8" s="671">
        <v>35.700000000000003</v>
      </c>
      <c r="DA8" s="671"/>
      <c r="DB8" s="671"/>
      <c r="DC8" s="671"/>
      <c r="DD8" s="624">
        <v>92621</v>
      </c>
      <c r="DE8" s="619"/>
      <c r="DF8" s="619"/>
      <c r="DG8" s="619"/>
      <c r="DH8" s="619"/>
      <c r="DI8" s="619"/>
      <c r="DJ8" s="619"/>
      <c r="DK8" s="619"/>
      <c r="DL8" s="619"/>
      <c r="DM8" s="619"/>
      <c r="DN8" s="619"/>
      <c r="DO8" s="619"/>
      <c r="DP8" s="620"/>
      <c r="DQ8" s="624">
        <v>1693567</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11609</v>
      </c>
      <c r="S9" s="619"/>
      <c r="T9" s="619"/>
      <c r="U9" s="619"/>
      <c r="V9" s="619"/>
      <c r="W9" s="619"/>
      <c r="X9" s="619"/>
      <c r="Y9" s="620"/>
      <c r="Z9" s="671">
        <v>0.1</v>
      </c>
      <c r="AA9" s="671"/>
      <c r="AB9" s="671"/>
      <c r="AC9" s="671"/>
      <c r="AD9" s="672">
        <v>11609</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1201471</v>
      </c>
      <c r="BH9" s="619"/>
      <c r="BI9" s="619"/>
      <c r="BJ9" s="619"/>
      <c r="BK9" s="619"/>
      <c r="BL9" s="619"/>
      <c r="BM9" s="619"/>
      <c r="BN9" s="620"/>
      <c r="BO9" s="671">
        <v>31.3</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661057</v>
      </c>
      <c r="CS9" s="619"/>
      <c r="CT9" s="619"/>
      <c r="CU9" s="619"/>
      <c r="CV9" s="619"/>
      <c r="CW9" s="619"/>
      <c r="CX9" s="619"/>
      <c r="CY9" s="620"/>
      <c r="CZ9" s="671">
        <v>6.5</v>
      </c>
      <c r="DA9" s="671"/>
      <c r="DB9" s="671"/>
      <c r="DC9" s="671"/>
      <c r="DD9" s="624" t="s">
        <v>107</v>
      </c>
      <c r="DE9" s="619"/>
      <c r="DF9" s="619"/>
      <c r="DG9" s="619"/>
      <c r="DH9" s="619"/>
      <c r="DI9" s="619"/>
      <c r="DJ9" s="619"/>
      <c r="DK9" s="619"/>
      <c r="DL9" s="619"/>
      <c r="DM9" s="619"/>
      <c r="DN9" s="619"/>
      <c r="DO9" s="619"/>
      <c r="DP9" s="620"/>
      <c r="DQ9" s="624">
        <v>594991</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585149</v>
      </c>
      <c r="S10" s="619"/>
      <c r="T10" s="619"/>
      <c r="U10" s="619"/>
      <c r="V10" s="619"/>
      <c r="W10" s="619"/>
      <c r="X10" s="619"/>
      <c r="Y10" s="620"/>
      <c r="Z10" s="671">
        <v>5.4</v>
      </c>
      <c r="AA10" s="671"/>
      <c r="AB10" s="671"/>
      <c r="AC10" s="671"/>
      <c r="AD10" s="672">
        <v>585149</v>
      </c>
      <c r="AE10" s="672"/>
      <c r="AF10" s="672"/>
      <c r="AG10" s="672"/>
      <c r="AH10" s="672"/>
      <c r="AI10" s="672"/>
      <c r="AJ10" s="672"/>
      <c r="AK10" s="672"/>
      <c r="AL10" s="641">
        <v>10.199999999999999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102918</v>
      </c>
      <c r="BH10" s="619"/>
      <c r="BI10" s="619"/>
      <c r="BJ10" s="619"/>
      <c r="BK10" s="619"/>
      <c r="BL10" s="619"/>
      <c r="BM10" s="619"/>
      <c r="BN10" s="620"/>
      <c r="BO10" s="671">
        <v>2.7</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6839</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6839</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200860</v>
      </c>
      <c r="BH11" s="619"/>
      <c r="BI11" s="619"/>
      <c r="BJ11" s="619"/>
      <c r="BK11" s="619"/>
      <c r="BL11" s="619"/>
      <c r="BM11" s="619"/>
      <c r="BN11" s="620"/>
      <c r="BO11" s="671">
        <v>5.2</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94276</v>
      </c>
      <c r="CS11" s="619"/>
      <c r="CT11" s="619"/>
      <c r="CU11" s="619"/>
      <c r="CV11" s="619"/>
      <c r="CW11" s="619"/>
      <c r="CX11" s="619"/>
      <c r="CY11" s="620"/>
      <c r="CZ11" s="671">
        <v>0.9</v>
      </c>
      <c r="DA11" s="671"/>
      <c r="DB11" s="671"/>
      <c r="DC11" s="671"/>
      <c r="DD11" s="624">
        <v>12898</v>
      </c>
      <c r="DE11" s="619"/>
      <c r="DF11" s="619"/>
      <c r="DG11" s="619"/>
      <c r="DH11" s="619"/>
      <c r="DI11" s="619"/>
      <c r="DJ11" s="619"/>
      <c r="DK11" s="619"/>
      <c r="DL11" s="619"/>
      <c r="DM11" s="619"/>
      <c r="DN11" s="619"/>
      <c r="DO11" s="619"/>
      <c r="DP11" s="620"/>
      <c r="DQ11" s="624">
        <v>78392</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1649091</v>
      </c>
      <c r="BH12" s="619"/>
      <c r="BI12" s="619"/>
      <c r="BJ12" s="619"/>
      <c r="BK12" s="619"/>
      <c r="BL12" s="619"/>
      <c r="BM12" s="619"/>
      <c r="BN12" s="620"/>
      <c r="BO12" s="671">
        <v>43</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228336</v>
      </c>
      <c r="CS12" s="619"/>
      <c r="CT12" s="619"/>
      <c r="CU12" s="619"/>
      <c r="CV12" s="619"/>
      <c r="CW12" s="619"/>
      <c r="CX12" s="619"/>
      <c r="CY12" s="620"/>
      <c r="CZ12" s="671">
        <v>2.2000000000000002</v>
      </c>
      <c r="DA12" s="671"/>
      <c r="DB12" s="671"/>
      <c r="DC12" s="671"/>
      <c r="DD12" s="624" t="s">
        <v>107</v>
      </c>
      <c r="DE12" s="619"/>
      <c r="DF12" s="619"/>
      <c r="DG12" s="619"/>
      <c r="DH12" s="619"/>
      <c r="DI12" s="619"/>
      <c r="DJ12" s="619"/>
      <c r="DK12" s="619"/>
      <c r="DL12" s="619"/>
      <c r="DM12" s="619"/>
      <c r="DN12" s="619"/>
      <c r="DO12" s="619"/>
      <c r="DP12" s="620"/>
      <c r="DQ12" s="624">
        <v>228304</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7694</v>
      </c>
      <c r="S13" s="619"/>
      <c r="T13" s="619"/>
      <c r="U13" s="619"/>
      <c r="V13" s="619"/>
      <c r="W13" s="619"/>
      <c r="X13" s="619"/>
      <c r="Y13" s="620"/>
      <c r="Z13" s="671">
        <v>0.1</v>
      </c>
      <c r="AA13" s="671"/>
      <c r="AB13" s="671"/>
      <c r="AC13" s="671"/>
      <c r="AD13" s="672">
        <v>7694</v>
      </c>
      <c r="AE13" s="672"/>
      <c r="AF13" s="672"/>
      <c r="AG13" s="672"/>
      <c r="AH13" s="672"/>
      <c r="AI13" s="672"/>
      <c r="AJ13" s="672"/>
      <c r="AK13" s="672"/>
      <c r="AL13" s="641">
        <v>0.1</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1645455</v>
      </c>
      <c r="BH13" s="619"/>
      <c r="BI13" s="619"/>
      <c r="BJ13" s="619"/>
      <c r="BK13" s="619"/>
      <c r="BL13" s="619"/>
      <c r="BM13" s="619"/>
      <c r="BN13" s="620"/>
      <c r="BO13" s="671">
        <v>42.9</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2278995</v>
      </c>
      <c r="CS13" s="619"/>
      <c r="CT13" s="619"/>
      <c r="CU13" s="619"/>
      <c r="CV13" s="619"/>
      <c r="CW13" s="619"/>
      <c r="CX13" s="619"/>
      <c r="CY13" s="620"/>
      <c r="CZ13" s="671">
        <v>22.3</v>
      </c>
      <c r="DA13" s="671"/>
      <c r="DB13" s="671"/>
      <c r="DC13" s="671"/>
      <c r="DD13" s="624">
        <v>1360233</v>
      </c>
      <c r="DE13" s="619"/>
      <c r="DF13" s="619"/>
      <c r="DG13" s="619"/>
      <c r="DH13" s="619"/>
      <c r="DI13" s="619"/>
      <c r="DJ13" s="619"/>
      <c r="DK13" s="619"/>
      <c r="DL13" s="619"/>
      <c r="DM13" s="619"/>
      <c r="DN13" s="619"/>
      <c r="DO13" s="619"/>
      <c r="DP13" s="620"/>
      <c r="DQ13" s="624">
        <v>1192011</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82475</v>
      </c>
      <c r="BH14" s="619"/>
      <c r="BI14" s="619"/>
      <c r="BJ14" s="619"/>
      <c r="BK14" s="619"/>
      <c r="BL14" s="619"/>
      <c r="BM14" s="619"/>
      <c r="BN14" s="620"/>
      <c r="BO14" s="671">
        <v>2.1</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285253</v>
      </c>
      <c r="CS14" s="619"/>
      <c r="CT14" s="619"/>
      <c r="CU14" s="619"/>
      <c r="CV14" s="619"/>
      <c r="CW14" s="619"/>
      <c r="CX14" s="619"/>
      <c r="CY14" s="620"/>
      <c r="CZ14" s="671">
        <v>2.8</v>
      </c>
      <c r="DA14" s="671"/>
      <c r="DB14" s="671"/>
      <c r="DC14" s="671"/>
      <c r="DD14" s="624">
        <v>101</v>
      </c>
      <c r="DE14" s="619"/>
      <c r="DF14" s="619"/>
      <c r="DG14" s="619"/>
      <c r="DH14" s="619"/>
      <c r="DI14" s="619"/>
      <c r="DJ14" s="619"/>
      <c r="DK14" s="619"/>
      <c r="DL14" s="619"/>
      <c r="DM14" s="619"/>
      <c r="DN14" s="619"/>
      <c r="DO14" s="619"/>
      <c r="DP14" s="620"/>
      <c r="DQ14" s="624">
        <v>283692</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15265</v>
      </c>
      <c r="S15" s="619"/>
      <c r="T15" s="619"/>
      <c r="U15" s="619"/>
      <c r="V15" s="619"/>
      <c r="W15" s="619"/>
      <c r="X15" s="619"/>
      <c r="Y15" s="620"/>
      <c r="Z15" s="671">
        <v>0.1</v>
      </c>
      <c r="AA15" s="671"/>
      <c r="AB15" s="671"/>
      <c r="AC15" s="671"/>
      <c r="AD15" s="672">
        <v>15265</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242310</v>
      </c>
      <c r="BH15" s="619"/>
      <c r="BI15" s="619"/>
      <c r="BJ15" s="619"/>
      <c r="BK15" s="619"/>
      <c r="BL15" s="619"/>
      <c r="BM15" s="619"/>
      <c r="BN15" s="620"/>
      <c r="BO15" s="671">
        <v>6.3</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1120246</v>
      </c>
      <c r="CS15" s="619"/>
      <c r="CT15" s="619"/>
      <c r="CU15" s="619"/>
      <c r="CV15" s="619"/>
      <c r="CW15" s="619"/>
      <c r="CX15" s="619"/>
      <c r="CY15" s="620"/>
      <c r="CZ15" s="671">
        <v>11</v>
      </c>
      <c r="DA15" s="671"/>
      <c r="DB15" s="671"/>
      <c r="DC15" s="671"/>
      <c r="DD15" s="624">
        <v>58316</v>
      </c>
      <c r="DE15" s="619"/>
      <c r="DF15" s="619"/>
      <c r="DG15" s="619"/>
      <c r="DH15" s="619"/>
      <c r="DI15" s="619"/>
      <c r="DJ15" s="619"/>
      <c r="DK15" s="619"/>
      <c r="DL15" s="619"/>
      <c r="DM15" s="619"/>
      <c r="DN15" s="619"/>
      <c r="DO15" s="619"/>
      <c r="DP15" s="620"/>
      <c r="DQ15" s="624">
        <v>906226</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1591583</v>
      </c>
      <c r="S16" s="619"/>
      <c r="T16" s="619"/>
      <c r="U16" s="619"/>
      <c r="V16" s="619"/>
      <c r="W16" s="619"/>
      <c r="X16" s="619"/>
      <c r="Y16" s="620"/>
      <c r="Z16" s="671">
        <v>14.8</v>
      </c>
      <c r="AA16" s="671"/>
      <c r="AB16" s="671"/>
      <c r="AC16" s="671"/>
      <c r="AD16" s="672">
        <v>1520518</v>
      </c>
      <c r="AE16" s="672"/>
      <c r="AF16" s="672"/>
      <c r="AG16" s="672"/>
      <c r="AH16" s="672"/>
      <c r="AI16" s="672"/>
      <c r="AJ16" s="672"/>
      <c r="AK16" s="672"/>
      <c r="AL16" s="641">
        <v>26.4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2819</v>
      </c>
      <c r="CS16" s="619"/>
      <c r="CT16" s="619"/>
      <c r="CU16" s="619"/>
      <c r="CV16" s="619"/>
      <c r="CW16" s="619"/>
      <c r="CX16" s="619"/>
      <c r="CY16" s="620"/>
      <c r="CZ16" s="671">
        <v>0</v>
      </c>
      <c r="DA16" s="671"/>
      <c r="DB16" s="671"/>
      <c r="DC16" s="671"/>
      <c r="DD16" s="624" t="s">
        <v>107</v>
      </c>
      <c r="DE16" s="619"/>
      <c r="DF16" s="619"/>
      <c r="DG16" s="619"/>
      <c r="DH16" s="619"/>
      <c r="DI16" s="619"/>
      <c r="DJ16" s="619"/>
      <c r="DK16" s="619"/>
      <c r="DL16" s="619"/>
      <c r="DM16" s="619"/>
      <c r="DN16" s="619"/>
      <c r="DO16" s="619"/>
      <c r="DP16" s="620"/>
      <c r="DQ16" s="624">
        <v>2819</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1520518</v>
      </c>
      <c r="S17" s="619"/>
      <c r="T17" s="619"/>
      <c r="U17" s="619"/>
      <c r="V17" s="619"/>
      <c r="W17" s="619"/>
      <c r="X17" s="619"/>
      <c r="Y17" s="620"/>
      <c r="Z17" s="671">
        <v>14.1</v>
      </c>
      <c r="AA17" s="671"/>
      <c r="AB17" s="671"/>
      <c r="AC17" s="671"/>
      <c r="AD17" s="672">
        <v>1520518</v>
      </c>
      <c r="AE17" s="672"/>
      <c r="AF17" s="672"/>
      <c r="AG17" s="672"/>
      <c r="AH17" s="672"/>
      <c r="AI17" s="672"/>
      <c r="AJ17" s="672"/>
      <c r="AK17" s="672"/>
      <c r="AL17" s="641">
        <v>26.4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813903</v>
      </c>
      <c r="CS17" s="619"/>
      <c r="CT17" s="619"/>
      <c r="CU17" s="619"/>
      <c r="CV17" s="619"/>
      <c r="CW17" s="619"/>
      <c r="CX17" s="619"/>
      <c r="CY17" s="620"/>
      <c r="CZ17" s="671">
        <v>8</v>
      </c>
      <c r="DA17" s="671"/>
      <c r="DB17" s="671"/>
      <c r="DC17" s="671"/>
      <c r="DD17" s="624" t="s">
        <v>107</v>
      </c>
      <c r="DE17" s="619"/>
      <c r="DF17" s="619"/>
      <c r="DG17" s="619"/>
      <c r="DH17" s="619"/>
      <c r="DI17" s="619"/>
      <c r="DJ17" s="619"/>
      <c r="DK17" s="619"/>
      <c r="DL17" s="619"/>
      <c r="DM17" s="619"/>
      <c r="DN17" s="619"/>
      <c r="DO17" s="619"/>
      <c r="DP17" s="620"/>
      <c r="DQ17" s="624">
        <v>795198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71065</v>
      </c>
      <c r="S18" s="619"/>
      <c r="T18" s="619"/>
      <c r="U18" s="619"/>
      <c r="V18" s="619"/>
      <c r="W18" s="619"/>
      <c r="X18" s="619"/>
      <c r="Y18" s="620"/>
      <c r="Z18" s="671">
        <v>0.7</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310855</v>
      </c>
      <c r="BH19" s="619"/>
      <c r="BI19" s="619"/>
      <c r="BJ19" s="619"/>
      <c r="BK19" s="619"/>
      <c r="BL19" s="619"/>
      <c r="BM19" s="619"/>
      <c r="BN19" s="620"/>
      <c r="BO19" s="671">
        <v>8.1</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6129986</v>
      </c>
      <c r="S20" s="619"/>
      <c r="T20" s="619"/>
      <c r="U20" s="619"/>
      <c r="V20" s="619"/>
      <c r="W20" s="619"/>
      <c r="X20" s="619"/>
      <c r="Y20" s="620"/>
      <c r="Z20" s="671">
        <v>57</v>
      </c>
      <c r="AA20" s="671"/>
      <c r="AB20" s="671"/>
      <c r="AC20" s="671"/>
      <c r="AD20" s="672">
        <v>5748066</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310855</v>
      </c>
      <c r="BH20" s="619"/>
      <c r="BI20" s="619"/>
      <c r="BJ20" s="619"/>
      <c r="BK20" s="619"/>
      <c r="BL20" s="619"/>
      <c r="BM20" s="619"/>
      <c r="BN20" s="620"/>
      <c r="BO20" s="671">
        <v>8.1</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10199285</v>
      </c>
      <c r="CS20" s="619"/>
      <c r="CT20" s="619"/>
      <c r="CU20" s="619"/>
      <c r="CV20" s="619"/>
      <c r="CW20" s="619"/>
      <c r="CX20" s="619"/>
      <c r="CY20" s="620"/>
      <c r="CZ20" s="671">
        <v>100</v>
      </c>
      <c r="DA20" s="671"/>
      <c r="DB20" s="671"/>
      <c r="DC20" s="671"/>
      <c r="DD20" s="624">
        <v>1531663</v>
      </c>
      <c r="DE20" s="619"/>
      <c r="DF20" s="619"/>
      <c r="DG20" s="619"/>
      <c r="DH20" s="619"/>
      <c r="DI20" s="619"/>
      <c r="DJ20" s="619"/>
      <c r="DK20" s="619"/>
      <c r="DL20" s="619"/>
      <c r="DM20" s="619"/>
      <c r="DN20" s="619"/>
      <c r="DO20" s="619"/>
      <c r="DP20" s="620"/>
      <c r="DQ20" s="624">
        <v>6742665</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5438</v>
      </c>
      <c r="S21" s="619"/>
      <c r="T21" s="619"/>
      <c r="U21" s="619"/>
      <c r="V21" s="619"/>
      <c r="W21" s="619"/>
      <c r="X21" s="619"/>
      <c r="Y21" s="620"/>
      <c r="Z21" s="671">
        <v>0.1</v>
      </c>
      <c r="AA21" s="671"/>
      <c r="AB21" s="671"/>
      <c r="AC21" s="671"/>
      <c r="AD21" s="672">
        <v>5438</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186521</v>
      </c>
      <c r="S22" s="619"/>
      <c r="T22" s="619"/>
      <c r="U22" s="619"/>
      <c r="V22" s="619"/>
      <c r="W22" s="619"/>
      <c r="X22" s="619"/>
      <c r="Y22" s="620"/>
      <c r="Z22" s="671">
        <v>1.7</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135724</v>
      </c>
      <c r="S23" s="619"/>
      <c r="T23" s="619"/>
      <c r="U23" s="619"/>
      <c r="V23" s="619"/>
      <c r="W23" s="619"/>
      <c r="X23" s="619"/>
      <c r="Y23" s="620"/>
      <c r="Z23" s="671">
        <v>1.3</v>
      </c>
      <c r="AA23" s="671"/>
      <c r="AB23" s="671"/>
      <c r="AC23" s="671"/>
      <c r="AD23" s="672" t="s">
        <v>107</v>
      </c>
      <c r="AE23" s="672"/>
      <c r="AF23" s="672"/>
      <c r="AG23" s="672"/>
      <c r="AH23" s="672"/>
      <c r="AI23" s="672"/>
      <c r="AJ23" s="672"/>
      <c r="AK23" s="672"/>
      <c r="AL23" s="641" t="s">
        <v>107</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310855</v>
      </c>
      <c r="BH23" s="619"/>
      <c r="BI23" s="619"/>
      <c r="BJ23" s="619"/>
      <c r="BK23" s="619"/>
      <c r="BL23" s="619"/>
      <c r="BM23" s="619"/>
      <c r="BN23" s="620"/>
      <c r="BO23" s="671">
        <v>8.1</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46427</v>
      </c>
      <c r="S24" s="619"/>
      <c r="T24" s="619"/>
      <c r="U24" s="619"/>
      <c r="V24" s="619"/>
      <c r="W24" s="619"/>
      <c r="X24" s="619"/>
      <c r="Y24" s="620"/>
      <c r="Z24" s="671">
        <v>0.4</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4315573</v>
      </c>
      <c r="CS24" s="669"/>
      <c r="CT24" s="669"/>
      <c r="CU24" s="669"/>
      <c r="CV24" s="669"/>
      <c r="CW24" s="669"/>
      <c r="CX24" s="669"/>
      <c r="CY24" s="716"/>
      <c r="CZ24" s="720">
        <v>42.3</v>
      </c>
      <c r="DA24" s="721"/>
      <c r="DB24" s="721"/>
      <c r="DC24" s="722"/>
      <c r="DD24" s="715">
        <v>2576229</v>
      </c>
      <c r="DE24" s="669"/>
      <c r="DF24" s="669"/>
      <c r="DG24" s="669"/>
      <c r="DH24" s="669"/>
      <c r="DI24" s="669"/>
      <c r="DJ24" s="669"/>
      <c r="DK24" s="716"/>
      <c r="DL24" s="715">
        <v>2561583</v>
      </c>
      <c r="DM24" s="669"/>
      <c r="DN24" s="669"/>
      <c r="DO24" s="669"/>
      <c r="DP24" s="669"/>
      <c r="DQ24" s="669"/>
      <c r="DR24" s="669"/>
      <c r="DS24" s="669"/>
      <c r="DT24" s="669"/>
      <c r="DU24" s="669"/>
      <c r="DV24" s="716"/>
      <c r="DW24" s="717">
        <v>41.4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1726111</v>
      </c>
      <c r="S25" s="619"/>
      <c r="T25" s="619"/>
      <c r="U25" s="619"/>
      <c r="V25" s="619"/>
      <c r="W25" s="619"/>
      <c r="X25" s="619"/>
      <c r="Y25" s="620"/>
      <c r="Z25" s="671">
        <v>16.100000000000001</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1371906</v>
      </c>
      <c r="CS25" s="637"/>
      <c r="CT25" s="637"/>
      <c r="CU25" s="637"/>
      <c r="CV25" s="637"/>
      <c r="CW25" s="637"/>
      <c r="CX25" s="637"/>
      <c r="CY25" s="638"/>
      <c r="CZ25" s="621">
        <v>13.5</v>
      </c>
      <c r="DA25" s="639"/>
      <c r="DB25" s="639"/>
      <c r="DC25" s="640"/>
      <c r="DD25" s="624">
        <v>1265076</v>
      </c>
      <c r="DE25" s="637"/>
      <c r="DF25" s="637"/>
      <c r="DG25" s="637"/>
      <c r="DH25" s="637"/>
      <c r="DI25" s="637"/>
      <c r="DJ25" s="637"/>
      <c r="DK25" s="638"/>
      <c r="DL25" s="624">
        <v>1250710</v>
      </c>
      <c r="DM25" s="637"/>
      <c r="DN25" s="637"/>
      <c r="DO25" s="637"/>
      <c r="DP25" s="637"/>
      <c r="DQ25" s="637"/>
      <c r="DR25" s="637"/>
      <c r="DS25" s="637"/>
      <c r="DT25" s="637"/>
      <c r="DU25" s="637"/>
      <c r="DV25" s="638"/>
      <c r="DW25" s="641">
        <v>20.2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833268</v>
      </c>
      <c r="CS26" s="619"/>
      <c r="CT26" s="619"/>
      <c r="CU26" s="619"/>
      <c r="CV26" s="619"/>
      <c r="CW26" s="619"/>
      <c r="CX26" s="619"/>
      <c r="CY26" s="620"/>
      <c r="CZ26" s="621">
        <v>8.1999999999999993</v>
      </c>
      <c r="DA26" s="639"/>
      <c r="DB26" s="639"/>
      <c r="DC26" s="640"/>
      <c r="DD26" s="624">
        <v>753608</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691575</v>
      </c>
      <c r="S27" s="619"/>
      <c r="T27" s="619"/>
      <c r="U27" s="619"/>
      <c r="V27" s="619"/>
      <c r="W27" s="619"/>
      <c r="X27" s="619"/>
      <c r="Y27" s="620"/>
      <c r="Z27" s="671">
        <v>6.4</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3837841</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2129764</v>
      </c>
      <c r="CS27" s="637"/>
      <c r="CT27" s="637"/>
      <c r="CU27" s="637"/>
      <c r="CV27" s="637"/>
      <c r="CW27" s="637"/>
      <c r="CX27" s="637"/>
      <c r="CY27" s="638"/>
      <c r="CZ27" s="621">
        <v>20.9</v>
      </c>
      <c r="DA27" s="639"/>
      <c r="DB27" s="639"/>
      <c r="DC27" s="640"/>
      <c r="DD27" s="624">
        <v>515955</v>
      </c>
      <c r="DE27" s="637"/>
      <c r="DF27" s="637"/>
      <c r="DG27" s="637"/>
      <c r="DH27" s="637"/>
      <c r="DI27" s="637"/>
      <c r="DJ27" s="637"/>
      <c r="DK27" s="638"/>
      <c r="DL27" s="624">
        <v>515675</v>
      </c>
      <c r="DM27" s="637"/>
      <c r="DN27" s="637"/>
      <c r="DO27" s="637"/>
      <c r="DP27" s="637"/>
      <c r="DQ27" s="637"/>
      <c r="DR27" s="637"/>
      <c r="DS27" s="637"/>
      <c r="DT27" s="637"/>
      <c r="DU27" s="637"/>
      <c r="DV27" s="638"/>
      <c r="DW27" s="641">
        <v>8.3000000000000007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6073</v>
      </c>
      <c r="S28" s="619"/>
      <c r="T28" s="619"/>
      <c r="U28" s="619"/>
      <c r="V28" s="619"/>
      <c r="W28" s="619"/>
      <c r="X28" s="619"/>
      <c r="Y28" s="620"/>
      <c r="Z28" s="671">
        <v>0.1</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813903</v>
      </c>
      <c r="CS28" s="619"/>
      <c r="CT28" s="619"/>
      <c r="CU28" s="619"/>
      <c r="CV28" s="619"/>
      <c r="CW28" s="619"/>
      <c r="CX28" s="619"/>
      <c r="CY28" s="620"/>
      <c r="CZ28" s="621">
        <v>8</v>
      </c>
      <c r="DA28" s="639"/>
      <c r="DB28" s="639"/>
      <c r="DC28" s="640"/>
      <c r="DD28" s="624">
        <v>795198</v>
      </c>
      <c r="DE28" s="619"/>
      <c r="DF28" s="619"/>
      <c r="DG28" s="619"/>
      <c r="DH28" s="619"/>
      <c r="DI28" s="619"/>
      <c r="DJ28" s="619"/>
      <c r="DK28" s="620"/>
      <c r="DL28" s="624">
        <v>795198</v>
      </c>
      <c r="DM28" s="619"/>
      <c r="DN28" s="619"/>
      <c r="DO28" s="619"/>
      <c r="DP28" s="619"/>
      <c r="DQ28" s="619"/>
      <c r="DR28" s="619"/>
      <c r="DS28" s="619"/>
      <c r="DT28" s="619"/>
      <c r="DU28" s="619"/>
      <c r="DV28" s="620"/>
      <c r="DW28" s="641">
        <v>12.8</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283803</v>
      </c>
      <c r="S29" s="619"/>
      <c r="T29" s="619"/>
      <c r="U29" s="619"/>
      <c r="V29" s="619"/>
      <c r="W29" s="619"/>
      <c r="X29" s="619"/>
      <c r="Y29" s="620"/>
      <c r="Z29" s="671">
        <v>2.6</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813903</v>
      </c>
      <c r="CS29" s="637"/>
      <c r="CT29" s="637"/>
      <c r="CU29" s="637"/>
      <c r="CV29" s="637"/>
      <c r="CW29" s="637"/>
      <c r="CX29" s="637"/>
      <c r="CY29" s="638"/>
      <c r="CZ29" s="621">
        <v>8</v>
      </c>
      <c r="DA29" s="639"/>
      <c r="DB29" s="639"/>
      <c r="DC29" s="640"/>
      <c r="DD29" s="624">
        <v>795198</v>
      </c>
      <c r="DE29" s="637"/>
      <c r="DF29" s="637"/>
      <c r="DG29" s="637"/>
      <c r="DH29" s="637"/>
      <c r="DI29" s="637"/>
      <c r="DJ29" s="637"/>
      <c r="DK29" s="638"/>
      <c r="DL29" s="624">
        <v>795198</v>
      </c>
      <c r="DM29" s="637"/>
      <c r="DN29" s="637"/>
      <c r="DO29" s="637"/>
      <c r="DP29" s="637"/>
      <c r="DQ29" s="637"/>
      <c r="DR29" s="637"/>
      <c r="DS29" s="637"/>
      <c r="DT29" s="637"/>
      <c r="DU29" s="637"/>
      <c r="DV29" s="638"/>
      <c r="DW29" s="641">
        <v>12.8</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105306</v>
      </c>
      <c r="S30" s="619"/>
      <c r="T30" s="619"/>
      <c r="U30" s="619"/>
      <c r="V30" s="619"/>
      <c r="W30" s="619"/>
      <c r="X30" s="619"/>
      <c r="Y30" s="620"/>
      <c r="Z30" s="671">
        <v>1</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99.3</v>
      </c>
      <c r="BH30" s="685"/>
      <c r="BI30" s="685"/>
      <c r="BJ30" s="685"/>
      <c r="BK30" s="685"/>
      <c r="BL30" s="685"/>
      <c r="BM30" s="686">
        <v>97</v>
      </c>
      <c r="BN30" s="685"/>
      <c r="BO30" s="685"/>
      <c r="BP30" s="685"/>
      <c r="BQ30" s="687"/>
      <c r="BR30" s="684">
        <v>99</v>
      </c>
      <c r="BS30" s="685"/>
      <c r="BT30" s="685"/>
      <c r="BU30" s="685"/>
      <c r="BV30" s="685"/>
      <c r="BW30" s="685"/>
      <c r="BX30" s="686">
        <v>95.4</v>
      </c>
      <c r="BY30" s="685"/>
      <c r="BZ30" s="685"/>
      <c r="CA30" s="685"/>
      <c r="CB30" s="687"/>
      <c r="CD30" s="690"/>
      <c r="CE30" s="691"/>
      <c r="CF30" s="655" t="s">
        <v>289</v>
      </c>
      <c r="CG30" s="652"/>
      <c r="CH30" s="652"/>
      <c r="CI30" s="652"/>
      <c r="CJ30" s="652"/>
      <c r="CK30" s="652"/>
      <c r="CL30" s="652"/>
      <c r="CM30" s="652"/>
      <c r="CN30" s="652"/>
      <c r="CO30" s="652"/>
      <c r="CP30" s="652"/>
      <c r="CQ30" s="653"/>
      <c r="CR30" s="618">
        <v>721853</v>
      </c>
      <c r="CS30" s="619"/>
      <c r="CT30" s="619"/>
      <c r="CU30" s="619"/>
      <c r="CV30" s="619"/>
      <c r="CW30" s="619"/>
      <c r="CX30" s="619"/>
      <c r="CY30" s="620"/>
      <c r="CZ30" s="621">
        <v>7.1</v>
      </c>
      <c r="DA30" s="639"/>
      <c r="DB30" s="639"/>
      <c r="DC30" s="640"/>
      <c r="DD30" s="624">
        <v>704979</v>
      </c>
      <c r="DE30" s="619"/>
      <c r="DF30" s="619"/>
      <c r="DG30" s="619"/>
      <c r="DH30" s="619"/>
      <c r="DI30" s="619"/>
      <c r="DJ30" s="619"/>
      <c r="DK30" s="620"/>
      <c r="DL30" s="624">
        <v>704979</v>
      </c>
      <c r="DM30" s="619"/>
      <c r="DN30" s="619"/>
      <c r="DO30" s="619"/>
      <c r="DP30" s="619"/>
      <c r="DQ30" s="619"/>
      <c r="DR30" s="619"/>
      <c r="DS30" s="619"/>
      <c r="DT30" s="619"/>
      <c r="DU30" s="619"/>
      <c r="DV30" s="620"/>
      <c r="DW30" s="641">
        <v>11.4</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369451</v>
      </c>
      <c r="S31" s="619"/>
      <c r="T31" s="619"/>
      <c r="U31" s="619"/>
      <c r="V31" s="619"/>
      <c r="W31" s="619"/>
      <c r="X31" s="619"/>
      <c r="Y31" s="620"/>
      <c r="Z31" s="671">
        <v>3.4</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99.2</v>
      </c>
      <c r="BH31" s="637"/>
      <c r="BI31" s="637"/>
      <c r="BJ31" s="637"/>
      <c r="BK31" s="637"/>
      <c r="BL31" s="637"/>
      <c r="BM31" s="673">
        <v>97</v>
      </c>
      <c r="BN31" s="683"/>
      <c r="BO31" s="683"/>
      <c r="BP31" s="683"/>
      <c r="BQ31" s="647"/>
      <c r="BR31" s="682">
        <v>98.9</v>
      </c>
      <c r="BS31" s="637"/>
      <c r="BT31" s="637"/>
      <c r="BU31" s="637"/>
      <c r="BV31" s="637"/>
      <c r="BW31" s="637"/>
      <c r="BX31" s="673">
        <v>95.9</v>
      </c>
      <c r="BY31" s="683"/>
      <c r="BZ31" s="683"/>
      <c r="CA31" s="683"/>
      <c r="CB31" s="647"/>
      <c r="CD31" s="690"/>
      <c r="CE31" s="691"/>
      <c r="CF31" s="655" t="s">
        <v>293</v>
      </c>
      <c r="CG31" s="652"/>
      <c r="CH31" s="652"/>
      <c r="CI31" s="652"/>
      <c r="CJ31" s="652"/>
      <c r="CK31" s="652"/>
      <c r="CL31" s="652"/>
      <c r="CM31" s="652"/>
      <c r="CN31" s="652"/>
      <c r="CO31" s="652"/>
      <c r="CP31" s="652"/>
      <c r="CQ31" s="653"/>
      <c r="CR31" s="618">
        <v>92050</v>
      </c>
      <c r="CS31" s="637"/>
      <c r="CT31" s="637"/>
      <c r="CU31" s="637"/>
      <c r="CV31" s="637"/>
      <c r="CW31" s="637"/>
      <c r="CX31" s="637"/>
      <c r="CY31" s="638"/>
      <c r="CZ31" s="621">
        <v>0.9</v>
      </c>
      <c r="DA31" s="639"/>
      <c r="DB31" s="639"/>
      <c r="DC31" s="640"/>
      <c r="DD31" s="624">
        <v>90219</v>
      </c>
      <c r="DE31" s="637"/>
      <c r="DF31" s="637"/>
      <c r="DG31" s="637"/>
      <c r="DH31" s="637"/>
      <c r="DI31" s="637"/>
      <c r="DJ31" s="637"/>
      <c r="DK31" s="638"/>
      <c r="DL31" s="624">
        <v>90219</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170825</v>
      </c>
      <c r="S32" s="619"/>
      <c r="T32" s="619"/>
      <c r="U32" s="619"/>
      <c r="V32" s="619"/>
      <c r="W32" s="619"/>
      <c r="X32" s="619"/>
      <c r="Y32" s="620"/>
      <c r="Z32" s="671">
        <v>1.6</v>
      </c>
      <c r="AA32" s="671"/>
      <c r="AB32" s="671"/>
      <c r="AC32" s="671"/>
      <c r="AD32" s="672">
        <v>4993</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99.2</v>
      </c>
      <c r="BH32" s="603"/>
      <c r="BI32" s="603"/>
      <c r="BJ32" s="603"/>
      <c r="BK32" s="603"/>
      <c r="BL32" s="603"/>
      <c r="BM32" s="666">
        <v>96.6</v>
      </c>
      <c r="BN32" s="603"/>
      <c r="BO32" s="603"/>
      <c r="BP32" s="603"/>
      <c r="BQ32" s="660"/>
      <c r="BR32" s="681">
        <v>98.9</v>
      </c>
      <c r="BS32" s="603"/>
      <c r="BT32" s="603"/>
      <c r="BU32" s="603"/>
      <c r="BV32" s="603"/>
      <c r="BW32" s="603"/>
      <c r="BX32" s="666">
        <v>94.4</v>
      </c>
      <c r="BY32" s="603"/>
      <c r="BZ32" s="603"/>
      <c r="CA32" s="603"/>
      <c r="CB32" s="660"/>
      <c r="CD32" s="692"/>
      <c r="CE32" s="693"/>
      <c r="CF32" s="655" t="s">
        <v>296</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890410</v>
      </c>
      <c r="S33" s="619"/>
      <c r="T33" s="619"/>
      <c r="U33" s="619"/>
      <c r="V33" s="619"/>
      <c r="W33" s="619"/>
      <c r="X33" s="619"/>
      <c r="Y33" s="620"/>
      <c r="Z33" s="671">
        <v>8.3000000000000007</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4349230</v>
      </c>
      <c r="CS33" s="637"/>
      <c r="CT33" s="637"/>
      <c r="CU33" s="637"/>
      <c r="CV33" s="637"/>
      <c r="CW33" s="637"/>
      <c r="CX33" s="637"/>
      <c r="CY33" s="638"/>
      <c r="CZ33" s="621">
        <v>42.6</v>
      </c>
      <c r="DA33" s="639"/>
      <c r="DB33" s="639"/>
      <c r="DC33" s="640"/>
      <c r="DD33" s="624">
        <v>3748679</v>
      </c>
      <c r="DE33" s="637"/>
      <c r="DF33" s="637"/>
      <c r="DG33" s="637"/>
      <c r="DH33" s="637"/>
      <c r="DI33" s="637"/>
      <c r="DJ33" s="637"/>
      <c r="DK33" s="638"/>
      <c r="DL33" s="624">
        <v>2883481</v>
      </c>
      <c r="DM33" s="637"/>
      <c r="DN33" s="637"/>
      <c r="DO33" s="637"/>
      <c r="DP33" s="637"/>
      <c r="DQ33" s="637"/>
      <c r="DR33" s="637"/>
      <c r="DS33" s="637"/>
      <c r="DT33" s="637"/>
      <c r="DU33" s="637"/>
      <c r="DV33" s="638"/>
      <c r="DW33" s="641">
        <v>46.6</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1608527</v>
      </c>
      <c r="CS34" s="619"/>
      <c r="CT34" s="619"/>
      <c r="CU34" s="619"/>
      <c r="CV34" s="619"/>
      <c r="CW34" s="619"/>
      <c r="CX34" s="619"/>
      <c r="CY34" s="620"/>
      <c r="CZ34" s="621">
        <v>15.8</v>
      </c>
      <c r="DA34" s="639"/>
      <c r="DB34" s="639"/>
      <c r="DC34" s="640"/>
      <c r="DD34" s="624">
        <v>1393163</v>
      </c>
      <c r="DE34" s="619"/>
      <c r="DF34" s="619"/>
      <c r="DG34" s="619"/>
      <c r="DH34" s="619"/>
      <c r="DI34" s="619"/>
      <c r="DJ34" s="619"/>
      <c r="DK34" s="620"/>
      <c r="DL34" s="624">
        <v>1107945</v>
      </c>
      <c r="DM34" s="619"/>
      <c r="DN34" s="619"/>
      <c r="DO34" s="619"/>
      <c r="DP34" s="619"/>
      <c r="DQ34" s="619"/>
      <c r="DR34" s="619"/>
      <c r="DS34" s="619"/>
      <c r="DT34" s="619"/>
      <c r="DU34" s="619"/>
      <c r="DV34" s="620"/>
      <c r="DW34" s="641">
        <v>17.899999999999999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430610</v>
      </c>
      <c r="S35" s="619"/>
      <c r="T35" s="619"/>
      <c r="U35" s="619"/>
      <c r="V35" s="619"/>
      <c r="W35" s="619"/>
      <c r="X35" s="619"/>
      <c r="Y35" s="620"/>
      <c r="Z35" s="671">
        <v>4</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1323472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t="s">
        <v>206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71530</v>
      </c>
      <c r="CS35" s="637"/>
      <c r="CT35" s="637"/>
      <c r="CU35" s="637"/>
      <c r="CV35" s="637"/>
      <c r="CW35" s="637"/>
      <c r="CX35" s="637"/>
      <c r="CY35" s="638"/>
      <c r="CZ35" s="621">
        <v>0.7</v>
      </c>
      <c r="DA35" s="639"/>
      <c r="DB35" s="639"/>
      <c r="DC35" s="640"/>
      <c r="DD35" s="624">
        <v>67216</v>
      </c>
      <c r="DE35" s="637"/>
      <c r="DF35" s="637"/>
      <c r="DG35" s="637"/>
      <c r="DH35" s="637"/>
      <c r="DI35" s="637"/>
      <c r="DJ35" s="637"/>
      <c r="DK35" s="638"/>
      <c r="DL35" s="624">
        <v>67216</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10747650</v>
      </c>
      <c r="S36" s="659"/>
      <c r="T36" s="659"/>
      <c r="U36" s="659"/>
      <c r="V36" s="659"/>
      <c r="W36" s="659"/>
      <c r="X36" s="659"/>
      <c r="Y36" s="662"/>
      <c r="Z36" s="663">
        <v>100</v>
      </c>
      <c r="AA36" s="663"/>
      <c r="AB36" s="663"/>
      <c r="AC36" s="663"/>
      <c r="AD36" s="664">
        <v>5758497</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300761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-71867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1188097</v>
      </c>
      <c r="CS36" s="619"/>
      <c r="CT36" s="619"/>
      <c r="CU36" s="619"/>
      <c r="CV36" s="619"/>
      <c r="CW36" s="619"/>
      <c r="CX36" s="619"/>
      <c r="CY36" s="620"/>
      <c r="CZ36" s="621">
        <v>11.6</v>
      </c>
      <c r="DA36" s="639"/>
      <c r="DB36" s="639"/>
      <c r="DC36" s="640"/>
      <c r="DD36" s="624">
        <v>1087717</v>
      </c>
      <c r="DE36" s="619"/>
      <c r="DF36" s="619"/>
      <c r="DG36" s="619"/>
      <c r="DH36" s="619"/>
      <c r="DI36" s="619"/>
      <c r="DJ36" s="619"/>
      <c r="DK36" s="620"/>
      <c r="DL36" s="624">
        <v>965908</v>
      </c>
      <c r="DM36" s="619"/>
      <c r="DN36" s="619"/>
      <c r="DO36" s="619"/>
      <c r="DP36" s="619"/>
      <c r="DQ36" s="619"/>
      <c r="DR36" s="619"/>
      <c r="DS36" s="619"/>
      <c r="DT36" s="619"/>
      <c r="DU36" s="619"/>
      <c r="DV36" s="620"/>
      <c r="DW36" s="641">
        <v>15.6</v>
      </c>
      <c r="DX36" s="642"/>
      <c r="DY36" s="642"/>
      <c r="DZ36" s="642"/>
      <c r="EA36" s="642"/>
      <c r="EB36" s="642"/>
      <c r="EC36" s="643"/>
    </row>
    <row r="37" spans="2:133" ht="11.25" customHeight="1">
      <c r="AQ37" s="644" t="s">
        <v>311</v>
      </c>
      <c r="AR37" s="645"/>
      <c r="AS37" s="645"/>
      <c r="AT37" s="645"/>
      <c r="AU37" s="645"/>
      <c r="AV37" s="645"/>
      <c r="AW37" s="645"/>
      <c r="AX37" s="645"/>
      <c r="AY37" s="646"/>
      <c r="AZ37" s="618">
        <v>20642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4193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235729</v>
      </c>
      <c r="CS37" s="637"/>
      <c r="CT37" s="637"/>
      <c r="CU37" s="637"/>
      <c r="CV37" s="637"/>
      <c r="CW37" s="637"/>
      <c r="CX37" s="637"/>
      <c r="CY37" s="638"/>
      <c r="CZ37" s="621">
        <v>2.2999999999999998</v>
      </c>
      <c r="DA37" s="639"/>
      <c r="DB37" s="639"/>
      <c r="DC37" s="640"/>
      <c r="DD37" s="624">
        <v>234417</v>
      </c>
      <c r="DE37" s="637"/>
      <c r="DF37" s="637"/>
      <c r="DG37" s="637"/>
      <c r="DH37" s="637"/>
      <c r="DI37" s="637"/>
      <c r="DJ37" s="637"/>
      <c r="DK37" s="638"/>
      <c r="DL37" s="624">
        <v>225467</v>
      </c>
      <c r="DM37" s="637"/>
      <c r="DN37" s="637"/>
      <c r="DO37" s="637"/>
      <c r="DP37" s="637"/>
      <c r="DQ37" s="637"/>
      <c r="DR37" s="637"/>
      <c r="DS37" s="637"/>
      <c r="DT37" s="637"/>
      <c r="DU37" s="637"/>
      <c r="DV37" s="638"/>
      <c r="DW37" s="641">
        <v>3.6</v>
      </c>
      <c r="DX37" s="642"/>
      <c r="DY37" s="642"/>
      <c r="DZ37" s="642"/>
      <c r="EA37" s="642"/>
      <c r="EB37" s="642"/>
      <c r="EC37" s="643"/>
    </row>
    <row r="38" spans="2:133" ht="11.25" customHeight="1">
      <c r="AQ38" s="644" t="s">
        <v>314</v>
      </c>
      <c r="AR38" s="645"/>
      <c r="AS38" s="645"/>
      <c r="AT38" s="645"/>
      <c r="AU38" s="645"/>
      <c r="AV38" s="645"/>
      <c r="AW38" s="645"/>
      <c r="AX38" s="645"/>
      <c r="AY38" s="646"/>
      <c r="AZ38" s="618">
        <v>3927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7107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1018784</v>
      </c>
      <c r="CS38" s="619"/>
      <c r="CT38" s="619"/>
      <c r="CU38" s="619"/>
      <c r="CV38" s="619"/>
      <c r="CW38" s="619"/>
      <c r="CX38" s="619"/>
      <c r="CY38" s="620"/>
      <c r="CZ38" s="621">
        <v>10</v>
      </c>
      <c r="DA38" s="639"/>
      <c r="DB38" s="639"/>
      <c r="DC38" s="640"/>
      <c r="DD38" s="624">
        <v>800477</v>
      </c>
      <c r="DE38" s="619"/>
      <c r="DF38" s="619"/>
      <c r="DG38" s="619"/>
      <c r="DH38" s="619"/>
      <c r="DI38" s="619"/>
      <c r="DJ38" s="619"/>
      <c r="DK38" s="620"/>
      <c r="DL38" s="624">
        <v>742412</v>
      </c>
      <c r="DM38" s="619"/>
      <c r="DN38" s="619"/>
      <c r="DO38" s="619"/>
      <c r="DP38" s="619"/>
      <c r="DQ38" s="619"/>
      <c r="DR38" s="619"/>
      <c r="DS38" s="619"/>
      <c r="DT38" s="619"/>
      <c r="DU38" s="619"/>
      <c r="DV38" s="620"/>
      <c r="DW38" s="641">
        <v>12</v>
      </c>
      <c r="DX38" s="642"/>
      <c r="DY38" s="642"/>
      <c r="DZ38" s="642"/>
      <c r="EA38" s="642"/>
      <c r="EB38" s="642"/>
      <c r="EC38" s="643"/>
    </row>
    <row r="39" spans="2:133" ht="11.25" customHeight="1">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462186</v>
      </c>
      <c r="CS39" s="637"/>
      <c r="CT39" s="637"/>
      <c r="CU39" s="637"/>
      <c r="CV39" s="637"/>
      <c r="CW39" s="637"/>
      <c r="CX39" s="637"/>
      <c r="CY39" s="638"/>
      <c r="CZ39" s="621">
        <v>4.5</v>
      </c>
      <c r="DA39" s="639"/>
      <c r="DB39" s="639"/>
      <c r="DC39" s="640"/>
      <c r="DD39" s="624">
        <v>400000</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270740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141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106</v>
      </c>
      <c r="CS40" s="619"/>
      <c r="CT40" s="619"/>
      <c r="CU40" s="619"/>
      <c r="CV40" s="619"/>
      <c r="CW40" s="619"/>
      <c r="CX40" s="619"/>
      <c r="CY40" s="620"/>
      <c r="CZ40" s="621">
        <v>0</v>
      </c>
      <c r="DA40" s="639"/>
      <c r="DB40" s="639"/>
      <c r="DC40" s="640"/>
      <c r="DD40" s="624">
        <v>106</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727402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357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1534482</v>
      </c>
      <c r="CS42" s="619"/>
      <c r="CT42" s="619"/>
      <c r="CU42" s="619"/>
      <c r="CV42" s="619"/>
      <c r="CW42" s="619"/>
      <c r="CX42" s="619"/>
      <c r="CY42" s="620"/>
      <c r="CZ42" s="621">
        <v>15</v>
      </c>
      <c r="DA42" s="622"/>
      <c r="DB42" s="622"/>
      <c r="DC42" s="623"/>
      <c r="DD42" s="624">
        <v>417757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39425</v>
      </c>
      <c r="CS43" s="637"/>
      <c r="CT43" s="637"/>
      <c r="CU43" s="637"/>
      <c r="CV43" s="637"/>
      <c r="CW43" s="637"/>
      <c r="CX43" s="637"/>
      <c r="CY43" s="638"/>
      <c r="CZ43" s="621">
        <v>0.4</v>
      </c>
      <c r="DA43" s="639"/>
      <c r="DB43" s="639"/>
      <c r="DC43" s="640"/>
      <c r="DD43" s="624">
        <v>39425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1531663</v>
      </c>
      <c r="CS44" s="619"/>
      <c r="CT44" s="619"/>
      <c r="CU44" s="619"/>
      <c r="CV44" s="619"/>
      <c r="CW44" s="619"/>
      <c r="CX44" s="619"/>
      <c r="CY44" s="620"/>
      <c r="CZ44" s="621">
        <v>15</v>
      </c>
      <c r="DA44" s="622"/>
      <c r="DB44" s="622"/>
      <c r="DC44" s="623"/>
      <c r="DD44" s="624">
        <v>414938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1047501</v>
      </c>
      <c r="CS45" s="637"/>
      <c r="CT45" s="637"/>
      <c r="CU45" s="637"/>
      <c r="CV45" s="637"/>
      <c r="CW45" s="637"/>
      <c r="CX45" s="637"/>
      <c r="CY45" s="638"/>
      <c r="CZ45" s="621">
        <v>10.3</v>
      </c>
      <c r="DA45" s="639"/>
      <c r="DB45" s="639"/>
      <c r="DC45" s="640"/>
      <c r="DD45" s="624">
        <v>68727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451312</v>
      </c>
      <c r="CS46" s="619"/>
      <c r="CT46" s="619"/>
      <c r="CU46" s="619"/>
      <c r="CV46" s="619"/>
      <c r="CW46" s="619"/>
      <c r="CX46" s="619"/>
      <c r="CY46" s="620"/>
      <c r="CZ46" s="621">
        <v>4.4000000000000004</v>
      </c>
      <c r="DA46" s="622"/>
      <c r="DB46" s="622"/>
      <c r="DC46" s="623"/>
      <c r="DD46" s="624">
        <v>334061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2819</v>
      </c>
      <c r="CS47" s="637"/>
      <c r="CT47" s="637"/>
      <c r="CU47" s="637"/>
      <c r="CV47" s="637"/>
      <c r="CW47" s="637"/>
      <c r="CX47" s="637"/>
      <c r="CY47" s="638"/>
      <c r="CZ47" s="621">
        <v>0</v>
      </c>
      <c r="DA47" s="639"/>
      <c r="DB47" s="639"/>
      <c r="DC47" s="640"/>
      <c r="DD47" s="624">
        <v>2819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10199285</v>
      </c>
      <c r="CS49" s="603"/>
      <c r="CT49" s="603"/>
      <c r="CU49" s="603"/>
      <c r="CV49" s="603"/>
      <c r="CW49" s="603"/>
      <c r="CX49" s="603"/>
      <c r="CY49" s="604"/>
      <c r="CZ49" s="605">
        <v>100</v>
      </c>
      <c r="DA49" s="606"/>
      <c r="DB49" s="606"/>
      <c r="DC49" s="607"/>
      <c r="DD49" s="608">
        <v>6742665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10748</v>
      </c>
      <c r="R7" s="1131"/>
      <c r="S7" s="1131"/>
      <c r="T7" s="1131"/>
      <c r="U7" s="1131"/>
      <c r="V7" s="1131">
        <v>10199</v>
      </c>
      <c r="W7" s="1131"/>
      <c r="X7" s="1131"/>
      <c r="Y7" s="1131"/>
      <c r="Z7" s="1131"/>
      <c r="AA7" s="1131">
        <v>549</v>
      </c>
      <c r="AB7" s="1131"/>
      <c r="AC7" s="1131"/>
      <c r="AD7" s="1131"/>
      <c r="AE7" s="1132"/>
      <c r="AF7" s="1133">
        <v>371</v>
      </c>
      <c r="AG7" s="1134"/>
      <c r="AH7" s="1134"/>
      <c r="AI7" s="1134"/>
      <c r="AJ7" s="1135"/>
      <c r="AK7" s="1117">
        <v>105</v>
      </c>
      <c r="AL7" s="1118"/>
      <c r="AM7" s="1118"/>
      <c r="AN7" s="1118"/>
      <c r="AO7" s="1118"/>
      <c r="AP7" s="1118">
        <v>8373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548</v>
      </c>
      <c r="BT7" s="1122"/>
      <c r="BU7" s="1122"/>
      <c r="BV7" s="1122"/>
      <c r="BW7" s="1122"/>
      <c r="BX7" s="1122"/>
      <c r="BY7" s="1122"/>
      <c r="BZ7" s="1122"/>
      <c r="CA7" s="1122"/>
      <c r="CB7" s="1122"/>
      <c r="CC7" s="1122"/>
      <c r="CD7" s="1122"/>
      <c r="CE7" s="1122"/>
      <c r="CF7" s="1122"/>
      <c r="CG7" s="1123"/>
      <c r="CH7" s="1114">
        <v>0</v>
      </c>
      <c r="CI7" s="1115"/>
      <c r="CJ7" s="1115"/>
      <c r="CK7" s="1115"/>
      <c r="CL7" s="1116"/>
      <c r="CM7" s="1114">
        <v>7</v>
      </c>
      <c r="CN7" s="1115"/>
      <c r="CO7" s="1115"/>
      <c r="CP7" s="1115"/>
      <c r="CQ7" s="1116"/>
      <c r="CR7" s="1114">
        <v>3</v>
      </c>
      <c r="CS7" s="1115"/>
      <c r="CT7" s="1115"/>
      <c r="CU7" s="1115"/>
      <c r="CV7" s="1116"/>
      <c r="CW7" s="1114">
        <v>0</v>
      </c>
      <c r="CX7" s="1115"/>
      <c r="CY7" s="1115"/>
      <c r="CZ7" s="1115"/>
      <c r="DA7" s="1116"/>
      <c r="DB7" s="1114" t="s">
        <v>486</v>
      </c>
      <c r="DC7" s="1115"/>
      <c r="DD7" s="1115"/>
      <c r="DE7" s="1115"/>
      <c r="DF7" s="1116"/>
      <c r="DG7" s="1114" t="s">
        <v>486</v>
      </c>
      <c r="DH7" s="1115"/>
      <c r="DI7" s="1115"/>
      <c r="DJ7" s="1115"/>
      <c r="DK7" s="1116"/>
      <c r="DL7" s="1114">
        <v>39</v>
      </c>
      <c r="DM7" s="1115"/>
      <c r="DN7" s="1115"/>
      <c r="DO7" s="1115"/>
      <c r="DP7" s="1116"/>
      <c r="DQ7" s="1114" t="s">
        <v>486</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549</v>
      </c>
      <c r="BS8" s="1040" t="s">
        <v>550</v>
      </c>
      <c r="BT8" s="1041"/>
      <c r="BU8" s="1041"/>
      <c r="BV8" s="1041"/>
      <c r="BW8" s="1041"/>
      <c r="BX8" s="1041"/>
      <c r="BY8" s="1041"/>
      <c r="BZ8" s="1041"/>
      <c r="CA8" s="1041"/>
      <c r="CB8" s="1041"/>
      <c r="CC8" s="1041"/>
      <c r="CD8" s="1041"/>
      <c r="CE8" s="1041"/>
      <c r="CF8" s="1041"/>
      <c r="CG8" s="1042"/>
      <c r="CH8" s="1015">
        <v>120</v>
      </c>
      <c r="CI8" s="1016"/>
      <c r="CJ8" s="1016"/>
      <c r="CK8" s="1016"/>
      <c r="CL8" s="1017"/>
      <c r="CM8" s="1015">
        <v>7398</v>
      </c>
      <c r="CN8" s="1016"/>
      <c r="CO8" s="1016"/>
      <c r="CP8" s="1016"/>
      <c r="CQ8" s="1017"/>
      <c r="CR8" s="1015">
        <v>0</v>
      </c>
      <c r="CS8" s="1016"/>
      <c r="CT8" s="1016"/>
      <c r="CU8" s="1016"/>
      <c r="CV8" s="1017"/>
      <c r="CW8" s="1015" t="s">
        <v>486</v>
      </c>
      <c r="CX8" s="1016"/>
      <c r="CY8" s="1016"/>
      <c r="CZ8" s="1016"/>
      <c r="DA8" s="1017"/>
      <c r="DB8" s="1015">
        <v>11</v>
      </c>
      <c r="DC8" s="1016"/>
      <c r="DD8" s="1016"/>
      <c r="DE8" s="1016"/>
      <c r="DF8" s="1017"/>
      <c r="DG8" s="1015" t="s">
        <v>486</v>
      </c>
      <c r="DH8" s="1016"/>
      <c r="DI8" s="1016"/>
      <c r="DJ8" s="1016"/>
      <c r="DK8" s="1017"/>
      <c r="DL8" s="1015">
        <v>8</v>
      </c>
      <c r="DM8" s="1016"/>
      <c r="DN8" s="1016"/>
      <c r="DO8" s="1016"/>
      <c r="DP8" s="1017"/>
      <c r="DQ8" s="1015">
        <v>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10748</v>
      </c>
      <c r="R23" s="1095"/>
      <c r="S23" s="1095"/>
      <c r="T23" s="1095"/>
      <c r="U23" s="1095"/>
      <c r="V23" s="1095">
        <v>10199</v>
      </c>
      <c r="W23" s="1095"/>
      <c r="X23" s="1095"/>
      <c r="Y23" s="1095"/>
      <c r="Z23" s="1095"/>
      <c r="AA23" s="1095">
        <v>549</v>
      </c>
      <c r="AB23" s="1095"/>
      <c r="AC23" s="1095"/>
      <c r="AD23" s="1095"/>
      <c r="AE23" s="1096"/>
      <c r="AF23" s="1097">
        <v>371</v>
      </c>
      <c r="AG23" s="1095"/>
      <c r="AH23" s="1095"/>
      <c r="AI23" s="1095"/>
      <c r="AJ23" s="1098"/>
      <c r="AK23" s="1099"/>
      <c r="AL23" s="1100"/>
      <c r="AM23" s="1100"/>
      <c r="AN23" s="1100"/>
      <c r="AO23" s="1100"/>
      <c r="AP23" s="1095">
        <v>8373</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4123</v>
      </c>
      <c r="R28" s="1080"/>
      <c r="S28" s="1080"/>
      <c r="T28" s="1080"/>
      <c r="U28" s="1080"/>
      <c r="V28" s="1080">
        <v>4165</v>
      </c>
      <c r="W28" s="1080"/>
      <c r="X28" s="1080"/>
      <c r="Y28" s="1080"/>
      <c r="Z28" s="1080"/>
      <c r="AA28" s="1080">
        <v>-42</v>
      </c>
      <c r="AB28" s="1080"/>
      <c r="AC28" s="1080"/>
      <c r="AD28" s="1080"/>
      <c r="AE28" s="1081"/>
      <c r="AF28" s="1082">
        <v>-42</v>
      </c>
      <c r="AG28" s="1080"/>
      <c r="AH28" s="1080"/>
      <c r="AI28" s="1080"/>
      <c r="AJ28" s="1083"/>
      <c r="AK28" s="1084">
        <v>271</v>
      </c>
      <c r="AL28" s="1072"/>
      <c r="AM28" s="1072"/>
      <c r="AN28" s="1072"/>
      <c r="AO28" s="1072"/>
      <c r="AP28" s="1072" t="s">
        <v>486</v>
      </c>
      <c r="AQ28" s="1072"/>
      <c r="AR28" s="1072"/>
      <c r="AS28" s="1072"/>
      <c r="AT28" s="1072"/>
      <c r="AU28" s="1072" t="s">
        <v>486</v>
      </c>
      <c r="AV28" s="1072"/>
      <c r="AW28" s="1072"/>
      <c r="AX28" s="1072"/>
      <c r="AY28" s="1072"/>
      <c r="AZ28" s="1073" t="s">
        <v>486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2032</v>
      </c>
      <c r="R29" s="1070"/>
      <c r="S29" s="1070"/>
      <c r="T29" s="1070"/>
      <c r="U29" s="1070"/>
      <c r="V29" s="1070">
        <v>1932</v>
      </c>
      <c r="W29" s="1070"/>
      <c r="X29" s="1070"/>
      <c r="Y29" s="1070"/>
      <c r="Z29" s="1070"/>
      <c r="AA29" s="1070">
        <v>100</v>
      </c>
      <c r="AB29" s="1070"/>
      <c r="AC29" s="1070"/>
      <c r="AD29" s="1070"/>
      <c r="AE29" s="1071"/>
      <c r="AF29" s="1045">
        <v>100</v>
      </c>
      <c r="AG29" s="1046"/>
      <c r="AH29" s="1046"/>
      <c r="AI29" s="1046"/>
      <c r="AJ29" s="1047"/>
      <c r="AK29" s="1006">
        <v>369</v>
      </c>
      <c r="AL29" s="997"/>
      <c r="AM29" s="997"/>
      <c r="AN29" s="997"/>
      <c r="AO29" s="997"/>
      <c r="AP29" s="997" t="s">
        <v>486</v>
      </c>
      <c r="AQ29" s="997"/>
      <c r="AR29" s="997"/>
      <c r="AS29" s="997"/>
      <c r="AT29" s="997"/>
      <c r="AU29" s="997" t="s">
        <v>486</v>
      </c>
      <c r="AV29" s="997"/>
      <c r="AW29" s="997"/>
      <c r="AX29" s="997"/>
      <c r="AY29" s="997"/>
      <c r="AZ29" s="1068" t="s">
        <v>486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16</v>
      </c>
      <c r="R30" s="1070"/>
      <c r="S30" s="1070"/>
      <c r="T30" s="1070"/>
      <c r="U30" s="1070"/>
      <c r="V30" s="1070">
        <v>15</v>
      </c>
      <c r="W30" s="1070"/>
      <c r="X30" s="1070"/>
      <c r="Y30" s="1070"/>
      <c r="Z30" s="1070"/>
      <c r="AA30" s="1070">
        <v>1</v>
      </c>
      <c r="AB30" s="1070"/>
      <c r="AC30" s="1070"/>
      <c r="AD30" s="1070"/>
      <c r="AE30" s="1071"/>
      <c r="AF30" s="1045">
        <v>1</v>
      </c>
      <c r="AG30" s="1046"/>
      <c r="AH30" s="1046"/>
      <c r="AI30" s="1046"/>
      <c r="AJ30" s="1047"/>
      <c r="AK30" s="1006" t="s">
        <v>486</v>
      </c>
      <c r="AL30" s="997"/>
      <c r="AM30" s="997"/>
      <c r="AN30" s="997"/>
      <c r="AO30" s="997"/>
      <c r="AP30" s="997" t="s">
        <v>486</v>
      </c>
      <c r="AQ30" s="997"/>
      <c r="AR30" s="997"/>
      <c r="AS30" s="997"/>
      <c r="AT30" s="997"/>
      <c r="AU30" s="997" t="s">
        <v>486</v>
      </c>
      <c r="AV30" s="997"/>
      <c r="AW30" s="997"/>
      <c r="AX30" s="997"/>
      <c r="AY30" s="997"/>
      <c r="AZ30" s="1068" t="s">
        <v>486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277</v>
      </c>
      <c r="R31" s="1070"/>
      <c r="S31" s="1070"/>
      <c r="T31" s="1070"/>
      <c r="U31" s="1070"/>
      <c r="V31" s="1070">
        <v>274</v>
      </c>
      <c r="W31" s="1070"/>
      <c r="X31" s="1070"/>
      <c r="Y31" s="1070"/>
      <c r="Z31" s="1070"/>
      <c r="AA31" s="1070">
        <v>3</v>
      </c>
      <c r="AB31" s="1070"/>
      <c r="AC31" s="1070"/>
      <c r="AD31" s="1070"/>
      <c r="AE31" s="1071"/>
      <c r="AF31" s="1045">
        <v>3</v>
      </c>
      <c r="AG31" s="1046"/>
      <c r="AH31" s="1046"/>
      <c r="AI31" s="1046"/>
      <c r="AJ31" s="1047"/>
      <c r="AK31" s="1006">
        <v>61</v>
      </c>
      <c r="AL31" s="997"/>
      <c r="AM31" s="997"/>
      <c r="AN31" s="997"/>
      <c r="AO31" s="997"/>
      <c r="AP31" s="997" t="s">
        <v>486</v>
      </c>
      <c r="AQ31" s="997"/>
      <c r="AR31" s="997"/>
      <c r="AS31" s="997"/>
      <c r="AT31" s="997"/>
      <c r="AU31" s="997" t="s">
        <v>486</v>
      </c>
      <c r="AV31" s="997"/>
      <c r="AW31" s="997"/>
      <c r="AX31" s="997"/>
      <c r="AY31" s="997"/>
      <c r="AZ31" s="1068" t="s">
        <v>486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698</v>
      </c>
      <c r="R32" s="1070"/>
      <c r="S32" s="1070"/>
      <c r="T32" s="1070"/>
      <c r="U32" s="1070"/>
      <c r="V32" s="1070">
        <v>558</v>
      </c>
      <c r="W32" s="1070"/>
      <c r="X32" s="1070"/>
      <c r="Y32" s="1070"/>
      <c r="Z32" s="1070"/>
      <c r="AA32" s="1070">
        <v>140</v>
      </c>
      <c r="AB32" s="1070"/>
      <c r="AC32" s="1070"/>
      <c r="AD32" s="1070"/>
      <c r="AE32" s="1071"/>
      <c r="AF32" s="1045">
        <v>2943</v>
      </c>
      <c r="AG32" s="1046"/>
      <c r="AH32" s="1046"/>
      <c r="AI32" s="1046"/>
      <c r="AJ32" s="1047"/>
      <c r="AK32" s="1006">
        <v>15</v>
      </c>
      <c r="AL32" s="997"/>
      <c r="AM32" s="997"/>
      <c r="AN32" s="997"/>
      <c r="AO32" s="997"/>
      <c r="AP32" s="997">
        <v>162</v>
      </c>
      <c r="AQ32" s="997"/>
      <c r="AR32" s="997"/>
      <c r="AS32" s="997"/>
      <c r="AT32" s="997"/>
      <c r="AU32" s="997">
        <v>48</v>
      </c>
      <c r="AV32" s="997"/>
      <c r="AW32" s="997"/>
      <c r="AX32" s="997"/>
      <c r="AY32" s="997"/>
      <c r="AZ32" s="1068" t="s">
        <v>486</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913</v>
      </c>
      <c r="R33" s="1070"/>
      <c r="S33" s="1070"/>
      <c r="T33" s="1070"/>
      <c r="U33" s="1070"/>
      <c r="V33" s="1070">
        <v>748</v>
      </c>
      <c r="W33" s="1070"/>
      <c r="X33" s="1070"/>
      <c r="Y33" s="1070"/>
      <c r="Z33" s="1070"/>
      <c r="AA33" s="1070">
        <v>165</v>
      </c>
      <c r="AB33" s="1070"/>
      <c r="AC33" s="1070"/>
      <c r="AD33" s="1070"/>
      <c r="AE33" s="1071"/>
      <c r="AF33" s="1045">
        <v>503</v>
      </c>
      <c r="AG33" s="1046"/>
      <c r="AH33" s="1046"/>
      <c r="AI33" s="1046"/>
      <c r="AJ33" s="1047"/>
      <c r="AK33" s="1006">
        <v>234</v>
      </c>
      <c r="AL33" s="997"/>
      <c r="AM33" s="997"/>
      <c r="AN33" s="997"/>
      <c r="AO33" s="997"/>
      <c r="AP33" s="997">
        <v>4428</v>
      </c>
      <c r="AQ33" s="997"/>
      <c r="AR33" s="997"/>
      <c r="AS33" s="997"/>
      <c r="AT33" s="997"/>
      <c r="AU33" s="997">
        <v>1687</v>
      </c>
      <c r="AV33" s="997"/>
      <c r="AW33" s="997"/>
      <c r="AX33" s="997"/>
      <c r="AY33" s="997"/>
      <c r="AZ33" s="1068" t="s">
        <v>486</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34</v>
      </c>
      <c r="R34" s="1070"/>
      <c r="S34" s="1070"/>
      <c r="T34" s="1070"/>
      <c r="U34" s="1070"/>
      <c r="V34" s="1070">
        <v>32</v>
      </c>
      <c r="W34" s="1070"/>
      <c r="X34" s="1070"/>
      <c r="Y34" s="1070"/>
      <c r="Z34" s="1070"/>
      <c r="AA34" s="1070">
        <v>2</v>
      </c>
      <c r="AB34" s="1070"/>
      <c r="AC34" s="1070"/>
      <c r="AD34" s="1070"/>
      <c r="AE34" s="1071"/>
      <c r="AF34" s="1045">
        <v>2</v>
      </c>
      <c r="AG34" s="1046"/>
      <c r="AH34" s="1046"/>
      <c r="AI34" s="1046"/>
      <c r="AJ34" s="1047"/>
      <c r="AK34" s="1006">
        <v>21</v>
      </c>
      <c r="AL34" s="997"/>
      <c r="AM34" s="997"/>
      <c r="AN34" s="997"/>
      <c r="AO34" s="997"/>
      <c r="AP34" s="997">
        <v>71</v>
      </c>
      <c r="AQ34" s="997"/>
      <c r="AR34" s="997"/>
      <c r="AS34" s="997"/>
      <c r="AT34" s="997"/>
      <c r="AU34" s="997">
        <v>71</v>
      </c>
      <c r="AV34" s="997"/>
      <c r="AW34" s="997"/>
      <c r="AX34" s="997"/>
      <c r="AY34" s="997"/>
      <c r="AZ34" s="1068" t="s">
        <v>486</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3510</v>
      </c>
      <c r="AG63" s="985"/>
      <c r="AH63" s="985"/>
      <c r="AI63" s="985"/>
      <c r="AJ63" s="1056"/>
      <c r="AK63" s="1057"/>
      <c r="AL63" s="989"/>
      <c r="AM63" s="989"/>
      <c r="AN63" s="989"/>
      <c r="AO63" s="989"/>
      <c r="AP63" s="985">
        <v>4661</v>
      </c>
      <c r="AQ63" s="985"/>
      <c r="AR63" s="985"/>
      <c r="AS63" s="985"/>
      <c r="AT63" s="985"/>
      <c r="AU63" s="985">
        <v>1806</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545</v>
      </c>
      <c r="C68" s="1012"/>
      <c r="D68" s="1012"/>
      <c r="E68" s="1012"/>
      <c r="F68" s="1012"/>
      <c r="G68" s="1012"/>
      <c r="H68" s="1012"/>
      <c r="I68" s="1012"/>
      <c r="J68" s="1012"/>
      <c r="K68" s="1012"/>
      <c r="L68" s="1012"/>
      <c r="M68" s="1012"/>
      <c r="N68" s="1012"/>
      <c r="O68" s="1012"/>
      <c r="P68" s="1013"/>
      <c r="Q68" s="1014">
        <v>14373</v>
      </c>
      <c r="R68" s="1008"/>
      <c r="S68" s="1008"/>
      <c r="T68" s="1008"/>
      <c r="U68" s="1008"/>
      <c r="V68" s="1008">
        <v>13089</v>
      </c>
      <c r="W68" s="1008"/>
      <c r="X68" s="1008"/>
      <c r="Y68" s="1008"/>
      <c r="Z68" s="1008"/>
      <c r="AA68" s="1008">
        <v>1284</v>
      </c>
      <c r="AB68" s="1008"/>
      <c r="AC68" s="1008"/>
      <c r="AD68" s="1008"/>
      <c r="AE68" s="1008"/>
      <c r="AF68" s="1008">
        <v>1284</v>
      </c>
      <c r="AG68" s="1008"/>
      <c r="AH68" s="1008"/>
      <c r="AI68" s="1008"/>
      <c r="AJ68" s="1008"/>
      <c r="AK68" s="1008">
        <v>2125</v>
      </c>
      <c r="AL68" s="1008"/>
      <c r="AM68" s="1008"/>
      <c r="AN68" s="1008"/>
      <c r="AO68" s="1008"/>
      <c r="AP68" s="1008" t="s">
        <v>551</v>
      </c>
      <c r="AQ68" s="1008"/>
      <c r="AR68" s="1008"/>
      <c r="AS68" s="1008"/>
      <c r="AT68" s="1008"/>
      <c r="AU68" s="1008" t="s">
        <v>552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546</v>
      </c>
      <c r="C69" s="1001"/>
      <c r="D69" s="1001"/>
      <c r="E69" s="1001"/>
      <c r="F69" s="1001"/>
      <c r="G69" s="1001"/>
      <c r="H69" s="1001"/>
      <c r="I69" s="1001"/>
      <c r="J69" s="1001"/>
      <c r="K69" s="1001"/>
      <c r="L69" s="1001"/>
      <c r="M69" s="1001"/>
      <c r="N69" s="1001"/>
      <c r="O69" s="1001"/>
      <c r="P69" s="1002"/>
      <c r="Q69" s="1003">
        <v>226075</v>
      </c>
      <c r="R69" s="997"/>
      <c r="S69" s="997"/>
      <c r="T69" s="997"/>
      <c r="U69" s="997"/>
      <c r="V69" s="997">
        <v>216762</v>
      </c>
      <c r="W69" s="997"/>
      <c r="X69" s="997"/>
      <c r="Y69" s="997"/>
      <c r="Z69" s="997"/>
      <c r="AA69" s="997">
        <v>9313</v>
      </c>
      <c r="AB69" s="997"/>
      <c r="AC69" s="997"/>
      <c r="AD69" s="997"/>
      <c r="AE69" s="997"/>
      <c r="AF69" s="997">
        <v>9313</v>
      </c>
      <c r="AG69" s="997"/>
      <c r="AH69" s="997"/>
      <c r="AI69" s="997"/>
      <c r="AJ69" s="997"/>
      <c r="AK69" s="997">
        <v>2412</v>
      </c>
      <c r="AL69" s="997"/>
      <c r="AM69" s="997"/>
      <c r="AN69" s="997"/>
      <c r="AO69" s="997"/>
      <c r="AP69" s="997" t="s">
        <v>553</v>
      </c>
      <c r="AQ69" s="997"/>
      <c r="AR69" s="997"/>
      <c r="AS69" s="997"/>
      <c r="AT69" s="997"/>
      <c r="AU69" s="997" t="s">
        <v>553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547</v>
      </c>
      <c r="C70" s="1001"/>
      <c r="D70" s="1001"/>
      <c r="E70" s="1001"/>
      <c r="F70" s="1001"/>
      <c r="G70" s="1001"/>
      <c r="H70" s="1001"/>
      <c r="I70" s="1001"/>
      <c r="J70" s="1001"/>
      <c r="K70" s="1001"/>
      <c r="L70" s="1001"/>
      <c r="M70" s="1001"/>
      <c r="N70" s="1001"/>
      <c r="O70" s="1001"/>
      <c r="P70" s="1002"/>
      <c r="Q70" s="1003">
        <v>656</v>
      </c>
      <c r="R70" s="997"/>
      <c r="S70" s="997"/>
      <c r="T70" s="997"/>
      <c r="U70" s="997"/>
      <c r="V70" s="997">
        <v>551</v>
      </c>
      <c r="W70" s="997"/>
      <c r="X70" s="997"/>
      <c r="Y70" s="997"/>
      <c r="Z70" s="997"/>
      <c r="AA70" s="997">
        <v>105</v>
      </c>
      <c r="AB70" s="997"/>
      <c r="AC70" s="997"/>
      <c r="AD70" s="997"/>
      <c r="AE70" s="997"/>
      <c r="AF70" s="997">
        <v>49</v>
      </c>
      <c r="AG70" s="997"/>
      <c r="AH70" s="997"/>
      <c r="AI70" s="997"/>
      <c r="AJ70" s="997"/>
      <c r="AK70" s="997">
        <v>50</v>
      </c>
      <c r="AL70" s="997"/>
      <c r="AM70" s="997"/>
      <c r="AN70" s="997"/>
      <c r="AO70" s="997"/>
      <c r="AP70" s="997">
        <v>2016</v>
      </c>
      <c r="AQ70" s="997"/>
      <c r="AR70" s="997"/>
      <c r="AS70" s="997"/>
      <c r="AT70" s="997"/>
      <c r="AU70" s="997">
        <v>506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10646</v>
      </c>
      <c r="AG88" s="985"/>
      <c r="AH88" s="985"/>
      <c r="AI88" s="985"/>
      <c r="AJ88" s="985"/>
      <c r="AK88" s="989"/>
      <c r="AL88" s="989"/>
      <c r="AM88" s="989"/>
      <c r="AN88" s="989"/>
      <c r="AO88" s="989"/>
      <c r="AP88" s="985">
        <v>2016</v>
      </c>
      <c r="AQ88" s="985"/>
      <c r="AR88" s="985"/>
      <c r="AS88" s="985"/>
      <c r="AT88" s="985"/>
      <c r="AU88" s="985">
        <v>506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v>
      </c>
      <c r="CS102" s="977"/>
      <c r="CT102" s="977"/>
      <c r="CU102" s="977"/>
      <c r="CV102" s="978"/>
      <c r="CW102" s="976">
        <v>0</v>
      </c>
      <c r="CX102" s="977"/>
      <c r="CY102" s="977"/>
      <c r="CZ102" s="977"/>
      <c r="DA102" s="978"/>
      <c r="DB102" s="976">
        <v>11</v>
      </c>
      <c r="DC102" s="977"/>
      <c r="DD102" s="977"/>
      <c r="DE102" s="977"/>
      <c r="DF102" s="978"/>
      <c r="DG102" s="976" t="s">
        <v>486</v>
      </c>
      <c r="DH102" s="977"/>
      <c r="DI102" s="977"/>
      <c r="DJ102" s="977"/>
      <c r="DK102" s="978"/>
      <c r="DL102" s="976">
        <v>47</v>
      </c>
      <c r="DM102" s="977"/>
      <c r="DN102" s="977"/>
      <c r="DO102" s="977"/>
      <c r="DP102" s="978"/>
      <c r="DQ102" s="976">
        <v>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1013011</v>
      </c>
      <c r="AB110" s="903"/>
      <c r="AC110" s="903"/>
      <c r="AD110" s="903"/>
      <c r="AE110" s="904"/>
      <c r="AF110" s="905">
        <v>962431</v>
      </c>
      <c r="AG110" s="903"/>
      <c r="AH110" s="903"/>
      <c r="AI110" s="903"/>
      <c r="AJ110" s="904"/>
      <c r="AK110" s="905">
        <v>813903</v>
      </c>
      <c r="AL110" s="903"/>
      <c r="AM110" s="903"/>
      <c r="AN110" s="903"/>
      <c r="AO110" s="904"/>
      <c r="AP110" s="906">
        <v>16</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8073575</v>
      </c>
      <c r="BR110" s="830"/>
      <c r="BS110" s="830"/>
      <c r="BT110" s="830"/>
      <c r="BU110" s="830"/>
      <c r="BV110" s="830">
        <v>8204805</v>
      </c>
      <c r="BW110" s="830"/>
      <c r="BX110" s="830"/>
      <c r="BY110" s="830"/>
      <c r="BZ110" s="830"/>
      <c r="CA110" s="830">
        <v>8373362</v>
      </c>
      <c r="CB110" s="830"/>
      <c r="CC110" s="830"/>
      <c r="CD110" s="830"/>
      <c r="CE110" s="830"/>
      <c r="CF110" s="891">
        <v>164.3</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38700</v>
      </c>
      <c r="BR111" s="801"/>
      <c r="BS111" s="801"/>
      <c r="BT111" s="801"/>
      <c r="BU111" s="801"/>
      <c r="BV111" s="801">
        <v>38700</v>
      </c>
      <c r="BW111" s="801"/>
      <c r="BX111" s="801"/>
      <c r="BY111" s="801"/>
      <c r="BZ111" s="801"/>
      <c r="CA111" s="801">
        <v>38700</v>
      </c>
      <c r="CB111" s="801"/>
      <c r="CC111" s="801"/>
      <c r="CD111" s="801"/>
      <c r="CE111" s="801"/>
      <c r="CF111" s="878">
        <v>0.8</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3181608</v>
      </c>
      <c r="BR112" s="801"/>
      <c r="BS112" s="801"/>
      <c r="BT112" s="801"/>
      <c r="BU112" s="801"/>
      <c r="BV112" s="801">
        <v>2935009</v>
      </c>
      <c r="BW112" s="801"/>
      <c r="BX112" s="801"/>
      <c r="BY112" s="801"/>
      <c r="BZ112" s="801"/>
      <c r="CA112" s="801">
        <v>1805939</v>
      </c>
      <c r="CB112" s="801"/>
      <c r="CC112" s="801"/>
      <c r="CD112" s="801"/>
      <c r="CE112" s="801"/>
      <c r="CF112" s="878">
        <v>35.4</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345999</v>
      </c>
      <c r="AB113" s="939"/>
      <c r="AC113" s="939"/>
      <c r="AD113" s="939"/>
      <c r="AE113" s="940"/>
      <c r="AF113" s="941">
        <v>340620</v>
      </c>
      <c r="AG113" s="939"/>
      <c r="AH113" s="939"/>
      <c r="AI113" s="939"/>
      <c r="AJ113" s="940"/>
      <c r="AK113" s="941">
        <v>276658</v>
      </c>
      <c r="AL113" s="939"/>
      <c r="AM113" s="939"/>
      <c r="AN113" s="939"/>
      <c r="AO113" s="940"/>
      <c r="AP113" s="942">
        <v>5.4</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374327</v>
      </c>
      <c r="BR113" s="801"/>
      <c r="BS113" s="801"/>
      <c r="BT113" s="801"/>
      <c r="BU113" s="801"/>
      <c r="BV113" s="801">
        <v>502411</v>
      </c>
      <c r="BW113" s="801"/>
      <c r="BX113" s="801"/>
      <c r="BY113" s="801"/>
      <c r="BZ113" s="801"/>
      <c r="CA113" s="801">
        <v>505944</v>
      </c>
      <c r="CB113" s="801"/>
      <c r="CC113" s="801"/>
      <c r="CD113" s="801"/>
      <c r="CE113" s="801"/>
      <c r="CF113" s="878">
        <v>9.9</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6057</v>
      </c>
      <c r="AB114" s="814"/>
      <c r="AC114" s="814"/>
      <c r="AD114" s="814"/>
      <c r="AE114" s="815"/>
      <c r="AF114" s="816">
        <v>5196</v>
      </c>
      <c r="AG114" s="814"/>
      <c r="AH114" s="814"/>
      <c r="AI114" s="814"/>
      <c r="AJ114" s="815"/>
      <c r="AK114" s="816">
        <v>19708</v>
      </c>
      <c r="AL114" s="814"/>
      <c r="AM114" s="814"/>
      <c r="AN114" s="814"/>
      <c r="AO114" s="815"/>
      <c r="AP114" s="784">
        <v>0.4</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203767</v>
      </c>
      <c r="BR114" s="801"/>
      <c r="BS114" s="801"/>
      <c r="BT114" s="801"/>
      <c r="BU114" s="801"/>
      <c r="BV114" s="801">
        <v>139112</v>
      </c>
      <c r="BW114" s="801"/>
      <c r="BX114" s="801"/>
      <c r="BY114" s="801"/>
      <c r="BZ114" s="801"/>
      <c r="CA114" s="801">
        <v>115914</v>
      </c>
      <c r="CB114" s="801"/>
      <c r="CC114" s="801"/>
      <c r="CD114" s="801"/>
      <c r="CE114" s="801"/>
      <c r="CF114" s="878">
        <v>2.2999999999999998</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217</v>
      </c>
      <c r="AB115" s="939"/>
      <c r="AC115" s="939"/>
      <c r="AD115" s="939"/>
      <c r="AE115" s="940"/>
      <c r="AF115" s="941">
        <v>234</v>
      </c>
      <c r="AG115" s="939"/>
      <c r="AH115" s="939"/>
      <c r="AI115" s="939"/>
      <c r="AJ115" s="940"/>
      <c r="AK115" s="941">
        <v>214</v>
      </c>
      <c r="AL115" s="939"/>
      <c r="AM115" s="939"/>
      <c r="AN115" s="939"/>
      <c r="AO115" s="940"/>
      <c r="AP115" s="942">
        <v>0</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935</v>
      </c>
      <c r="BR115" s="801"/>
      <c r="BS115" s="801"/>
      <c r="BT115" s="801"/>
      <c r="BU115" s="801"/>
      <c r="BV115" s="801">
        <v>879</v>
      </c>
      <c r="BW115" s="801"/>
      <c r="BX115" s="801"/>
      <c r="BY115" s="801"/>
      <c r="BZ115" s="801"/>
      <c r="CA115" s="801">
        <v>823</v>
      </c>
      <c r="CB115" s="801"/>
      <c r="CC115" s="801"/>
      <c r="CD115" s="801"/>
      <c r="CE115" s="801"/>
      <c r="CF115" s="878">
        <v>0</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38700</v>
      </c>
      <c r="DH115" s="814"/>
      <c r="DI115" s="814"/>
      <c r="DJ115" s="814"/>
      <c r="DK115" s="815"/>
      <c r="DL115" s="816">
        <v>38700</v>
      </c>
      <c r="DM115" s="814"/>
      <c r="DN115" s="814"/>
      <c r="DO115" s="814"/>
      <c r="DP115" s="815"/>
      <c r="DQ115" s="816">
        <v>38700</v>
      </c>
      <c r="DR115" s="814"/>
      <c r="DS115" s="814"/>
      <c r="DT115" s="814"/>
      <c r="DU115" s="815"/>
      <c r="DV115" s="784">
        <v>0.8</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1365284</v>
      </c>
      <c r="AB117" s="925"/>
      <c r="AC117" s="925"/>
      <c r="AD117" s="925"/>
      <c r="AE117" s="926"/>
      <c r="AF117" s="928">
        <v>1308481</v>
      </c>
      <c r="AG117" s="925"/>
      <c r="AH117" s="925"/>
      <c r="AI117" s="925"/>
      <c r="AJ117" s="926"/>
      <c r="AK117" s="928">
        <v>1110483</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11872912</v>
      </c>
      <c r="BR118" s="888"/>
      <c r="BS118" s="888"/>
      <c r="BT118" s="888"/>
      <c r="BU118" s="888"/>
      <c r="BV118" s="888">
        <v>11820916</v>
      </c>
      <c r="BW118" s="888"/>
      <c r="BX118" s="888"/>
      <c r="BY118" s="888"/>
      <c r="BZ118" s="888"/>
      <c r="CA118" s="888">
        <v>10840682</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4887765</v>
      </c>
      <c r="BR119" s="830"/>
      <c r="BS119" s="830"/>
      <c r="BT119" s="830"/>
      <c r="BU119" s="830"/>
      <c r="BV119" s="830">
        <v>5100790</v>
      </c>
      <c r="BW119" s="830"/>
      <c r="BX119" s="830"/>
      <c r="BY119" s="830"/>
      <c r="BZ119" s="830"/>
      <c r="CA119" s="830">
        <v>5745214</v>
      </c>
      <c r="CB119" s="830"/>
      <c r="CC119" s="830"/>
      <c r="CD119" s="830"/>
      <c r="CE119" s="830"/>
      <c r="CF119" s="891">
        <v>112.7</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2425674</v>
      </c>
      <c r="BR120" s="801"/>
      <c r="BS120" s="801"/>
      <c r="BT120" s="801"/>
      <c r="BU120" s="801"/>
      <c r="BV120" s="801">
        <v>2427987</v>
      </c>
      <c r="BW120" s="801"/>
      <c r="BX120" s="801"/>
      <c r="BY120" s="801"/>
      <c r="BZ120" s="801"/>
      <c r="CA120" s="801">
        <v>2486711</v>
      </c>
      <c r="CB120" s="801"/>
      <c r="CC120" s="801"/>
      <c r="CD120" s="801"/>
      <c r="CE120" s="801"/>
      <c r="CF120" s="878">
        <v>48.8</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2994876</v>
      </c>
      <c r="DH120" s="830"/>
      <c r="DI120" s="830"/>
      <c r="DJ120" s="830"/>
      <c r="DK120" s="830"/>
      <c r="DL120" s="830">
        <v>2754267</v>
      </c>
      <c r="DM120" s="830"/>
      <c r="DN120" s="830"/>
      <c r="DO120" s="830"/>
      <c r="DP120" s="830"/>
      <c r="DQ120" s="830">
        <v>1687203</v>
      </c>
      <c r="DR120" s="830"/>
      <c r="DS120" s="830"/>
      <c r="DT120" s="830"/>
      <c r="DU120" s="830"/>
      <c r="DV120" s="831">
        <v>33.1</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9798828</v>
      </c>
      <c r="BR121" s="888"/>
      <c r="BS121" s="888"/>
      <c r="BT121" s="888"/>
      <c r="BU121" s="888"/>
      <c r="BV121" s="888">
        <v>9207456</v>
      </c>
      <c r="BW121" s="888"/>
      <c r="BX121" s="888"/>
      <c r="BY121" s="888"/>
      <c r="BZ121" s="888"/>
      <c r="CA121" s="888">
        <v>8982059</v>
      </c>
      <c r="CB121" s="888"/>
      <c r="CC121" s="888"/>
      <c r="CD121" s="888"/>
      <c r="CE121" s="888"/>
      <c r="CF121" s="889">
        <v>176.2</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71959</v>
      </c>
      <c r="DH121" s="801"/>
      <c r="DI121" s="801"/>
      <c r="DJ121" s="801"/>
      <c r="DK121" s="801"/>
      <c r="DL121" s="801">
        <v>72134</v>
      </c>
      <c r="DM121" s="801"/>
      <c r="DN121" s="801"/>
      <c r="DO121" s="801"/>
      <c r="DP121" s="801"/>
      <c r="DQ121" s="801">
        <v>71200</v>
      </c>
      <c r="DR121" s="801"/>
      <c r="DS121" s="801"/>
      <c r="DT121" s="801"/>
      <c r="DU121" s="801"/>
      <c r="DV121" s="853">
        <v>1.4</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446</v>
      </c>
      <c r="BP122" s="868"/>
      <c r="BQ122" s="869">
        <v>17112267</v>
      </c>
      <c r="BR122" s="870"/>
      <c r="BS122" s="870"/>
      <c r="BT122" s="870"/>
      <c r="BU122" s="870"/>
      <c r="BV122" s="870">
        <v>16736233</v>
      </c>
      <c r="BW122" s="870"/>
      <c r="BX122" s="870"/>
      <c r="BY122" s="870"/>
      <c r="BZ122" s="870"/>
      <c r="CA122" s="870">
        <v>17213984</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114773</v>
      </c>
      <c r="DH122" s="801"/>
      <c r="DI122" s="801"/>
      <c r="DJ122" s="801"/>
      <c r="DK122" s="801"/>
      <c r="DL122" s="801">
        <v>108608</v>
      </c>
      <c r="DM122" s="801"/>
      <c r="DN122" s="801"/>
      <c r="DO122" s="801"/>
      <c r="DP122" s="801"/>
      <c r="DQ122" s="801">
        <v>47536</v>
      </c>
      <c r="DR122" s="801"/>
      <c r="DS122" s="801"/>
      <c r="DT122" s="801"/>
      <c r="DU122" s="801"/>
      <c r="DV122" s="853">
        <v>0.9</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107</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217</v>
      </c>
      <c r="AB127" s="814"/>
      <c r="AC127" s="814"/>
      <c r="AD127" s="814"/>
      <c r="AE127" s="815"/>
      <c r="AF127" s="816">
        <v>234</v>
      </c>
      <c r="AG127" s="814"/>
      <c r="AH127" s="814"/>
      <c r="AI127" s="814"/>
      <c r="AJ127" s="815"/>
      <c r="AK127" s="816">
        <v>214</v>
      </c>
      <c r="AL127" s="814"/>
      <c r="AM127" s="814"/>
      <c r="AN127" s="814"/>
      <c r="AO127" s="815"/>
      <c r="AP127" s="784">
        <v>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14.43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v>935</v>
      </c>
      <c r="DH127" s="850"/>
      <c r="DI127" s="850"/>
      <c r="DJ127" s="850"/>
      <c r="DK127" s="850"/>
      <c r="DL127" s="850">
        <v>879</v>
      </c>
      <c r="DM127" s="850"/>
      <c r="DN127" s="850"/>
      <c r="DO127" s="850"/>
      <c r="DP127" s="850"/>
      <c r="DQ127" s="850">
        <v>823</v>
      </c>
      <c r="DR127" s="850"/>
      <c r="DS127" s="850"/>
      <c r="DT127" s="850"/>
      <c r="DU127" s="850"/>
      <c r="DV127" s="851">
        <v>0</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195975</v>
      </c>
      <c r="AB128" s="754"/>
      <c r="AC128" s="754"/>
      <c r="AD128" s="754"/>
      <c r="AE128" s="755"/>
      <c r="AF128" s="756">
        <v>240629</v>
      </c>
      <c r="AG128" s="754"/>
      <c r="AH128" s="754"/>
      <c r="AI128" s="754"/>
      <c r="AJ128" s="755"/>
      <c r="AK128" s="756">
        <v>202339</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450</v>
      </c>
      <c r="BG128" s="821"/>
      <c r="BH128" s="821"/>
      <c r="BI128" s="821"/>
      <c r="BJ128" s="821"/>
      <c r="BK128" s="821"/>
      <c r="BL128" s="822"/>
      <c r="BM128" s="820">
        <v>19.43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6095128</v>
      </c>
      <c r="AB129" s="814"/>
      <c r="AC129" s="814"/>
      <c r="AD129" s="814"/>
      <c r="AE129" s="815"/>
      <c r="AF129" s="816">
        <v>6079501</v>
      </c>
      <c r="AG129" s="814"/>
      <c r="AH129" s="814"/>
      <c r="AI129" s="814"/>
      <c r="AJ129" s="815"/>
      <c r="AK129" s="816">
        <v>6040401</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1042248</v>
      </c>
      <c r="AB130" s="814"/>
      <c r="AC130" s="814"/>
      <c r="AD130" s="814"/>
      <c r="AE130" s="815"/>
      <c r="AF130" s="816">
        <v>1063016</v>
      </c>
      <c r="AG130" s="814"/>
      <c r="AH130" s="814"/>
      <c r="AI130" s="814"/>
      <c r="AJ130" s="815"/>
      <c r="AK130" s="816">
        <v>942692</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5052880</v>
      </c>
      <c r="AB131" s="747"/>
      <c r="AC131" s="747"/>
      <c r="AD131" s="747"/>
      <c r="AE131" s="748"/>
      <c r="AF131" s="749">
        <v>5016485</v>
      </c>
      <c r="AG131" s="747"/>
      <c r="AH131" s="747"/>
      <c r="AI131" s="747"/>
      <c r="AJ131" s="748"/>
      <c r="AK131" s="749">
        <v>5097709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2.5146253230000002</v>
      </c>
      <c r="AB132" s="770"/>
      <c r="AC132" s="770"/>
      <c r="AD132" s="770"/>
      <c r="AE132" s="771"/>
      <c r="AF132" s="772">
        <v>9.6402162E-2</v>
      </c>
      <c r="AG132" s="770"/>
      <c r="AH132" s="770"/>
      <c r="AI132" s="770"/>
      <c r="AJ132" s="771"/>
      <c r="AK132" s="772">
        <v>-0.67771620499999996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3.2</v>
      </c>
      <c r="AB133" s="779"/>
      <c r="AC133" s="779"/>
      <c r="AD133" s="779"/>
      <c r="AE133" s="780"/>
      <c r="AF133" s="778">
        <v>2</v>
      </c>
      <c r="AG133" s="779"/>
      <c r="AH133" s="779"/>
      <c r="AI133" s="779"/>
      <c r="AJ133" s="780"/>
      <c r="AK133" s="778">
        <v>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9" t="s">
        <v>477</v>
      </c>
      <c r="L7" s="254"/>
      <c r="M7" s="255" t="s">
        <v>478</v>
      </c>
      <c r="N7" s="256"/>
    </row>
    <row r="8" spans="1:16">
      <c r="A8" s="248"/>
      <c r="B8" s="244"/>
      <c r="C8" s="244"/>
      <c r="D8" s="244"/>
      <c r="E8" s="244"/>
      <c r="F8" s="244"/>
      <c r="G8" s="257"/>
      <c r="H8" s="258"/>
      <c r="I8" s="258"/>
      <c r="J8" s="259"/>
      <c r="K8" s="1150"/>
      <c r="L8" s="260" t="s">
        <v>479</v>
      </c>
      <c r="M8" s="261" t="s">
        <v>480</v>
      </c>
      <c r="N8" s="262" t="s">
        <v>481</v>
      </c>
    </row>
    <row r="9" spans="1:16">
      <c r="A9" s="248"/>
      <c r="B9" s="244"/>
      <c r="C9" s="244"/>
      <c r="D9" s="244"/>
      <c r="E9" s="244"/>
      <c r="F9" s="244"/>
      <c r="G9" s="1163" t="s">
        <v>482</v>
      </c>
      <c r="H9" s="1164"/>
      <c r="I9" s="1164"/>
      <c r="J9" s="1165"/>
      <c r="K9" s="263">
        <v>1371906</v>
      </c>
      <c r="L9" s="264">
        <v>45513</v>
      </c>
      <c r="M9" s="265">
        <v>55347</v>
      </c>
      <c r="N9" s="266">
        <v>-17.8</v>
      </c>
    </row>
    <row r="10" spans="1:16">
      <c r="A10" s="248"/>
      <c r="B10" s="244"/>
      <c r="C10" s="244"/>
      <c r="D10" s="244"/>
      <c r="E10" s="244"/>
      <c r="F10" s="244"/>
      <c r="G10" s="1163" t="s">
        <v>483</v>
      </c>
      <c r="H10" s="1164"/>
      <c r="I10" s="1164"/>
      <c r="J10" s="1165"/>
      <c r="K10" s="267">
        <v>89990</v>
      </c>
      <c r="L10" s="268">
        <v>2985</v>
      </c>
      <c r="M10" s="269">
        <v>5378</v>
      </c>
      <c r="N10" s="270">
        <v>-44.5</v>
      </c>
    </row>
    <row r="11" spans="1:16" ht="13.5" customHeight="1">
      <c r="A11" s="248"/>
      <c r="B11" s="244"/>
      <c r="C11" s="244"/>
      <c r="D11" s="244"/>
      <c r="E11" s="244"/>
      <c r="F11" s="244"/>
      <c r="G11" s="1163" t="s">
        <v>484</v>
      </c>
      <c r="H11" s="1164"/>
      <c r="I11" s="1164"/>
      <c r="J11" s="1165"/>
      <c r="K11" s="267">
        <v>8727</v>
      </c>
      <c r="L11" s="268">
        <v>290</v>
      </c>
      <c r="M11" s="269">
        <v>7824</v>
      </c>
      <c r="N11" s="270">
        <v>-96.3</v>
      </c>
    </row>
    <row r="12" spans="1:16" ht="13.5" customHeight="1">
      <c r="A12" s="248"/>
      <c r="B12" s="244"/>
      <c r="C12" s="244"/>
      <c r="D12" s="244"/>
      <c r="E12" s="244"/>
      <c r="F12" s="244"/>
      <c r="G12" s="1163" t="s">
        <v>485</v>
      </c>
      <c r="H12" s="1164"/>
      <c r="I12" s="1164"/>
      <c r="J12" s="1165"/>
      <c r="K12" s="267" t="s">
        <v>486</v>
      </c>
      <c r="L12" s="268" t="s">
        <v>486</v>
      </c>
      <c r="M12" s="269">
        <v>137</v>
      </c>
      <c r="N12" s="270" t="s">
        <v>486</v>
      </c>
    </row>
    <row r="13" spans="1:16" ht="13.5" customHeight="1">
      <c r="A13" s="248"/>
      <c r="B13" s="244"/>
      <c r="C13" s="244"/>
      <c r="D13" s="244"/>
      <c r="E13" s="244"/>
      <c r="F13" s="244"/>
      <c r="G13" s="1163" t="s">
        <v>487</v>
      </c>
      <c r="H13" s="1164"/>
      <c r="I13" s="1164"/>
      <c r="J13" s="1165"/>
      <c r="K13" s="267" t="s">
        <v>486</v>
      </c>
      <c r="L13" s="268" t="s">
        <v>486</v>
      </c>
      <c r="M13" s="269">
        <v>6</v>
      </c>
      <c r="N13" s="270" t="s">
        <v>486</v>
      </c>
    </row>
    <row r="14" spans="1:16" ht="13.5" customHeight="1">
      <c r="A14" s="248"/>
      <c r="B14" s="244"/>
      <c r="C14" s="244"/>
      <c r="D14" s="244"/>
      <c r="E14" s="244"/>
      <c r="F14" s="244"/>
      <c r="G14" s="1163" t="s">
        <v>488</v>
      </c>
      <c r="H14" s="1164"/>
      <c r="I14" s="1164"/>
      <c r="J14" s="1165"/>
      <c r="K14" s="267">
        <v>124412</v>
      </c>
      <c r="L14" s="268">
        <v>4127</v>
      </c>
      <c r="M14" s="269">
        <v>2598</v>
      </c>
      <c r="N14" s="270">
        <v>58.9</v>
      </c>
    </row>
    <row r="15" spans="1:16" ht="13.5" customHeight="1">
      <c r="A15" s="248"/>
      <c r="B15" s="244"/>
      <c r="C15" s="244"/>
      <c r="D15" s="244"/>
      <c r="E15" s="244"/>
      <c r="F15" s="244"/>
      <c r="G15" s="1163" t="s">
        <v>489</v>
      </c>
      <c r="H15" s="1164"/>
      <c r="I15" s="1164"/>
      <c r="J15" s="1165"/>
      <c r="K15" s="267">
        <v>39425</v>
      </c>
      <c r="L15" s="268">
        <v>1308</v>
      </c>
      <c r="M15" s="269">
        <v>1203</v>
      </c>
      <c r="N15" s="270">
        <v>8.6999999999999993</v>
      </c>
    </row>
    <row r="16" spans="1:16">
      <c r="A16" s="248"/>
      <c r="B16" s="244"/>
      <c r="C16" s="244"/>
      <c r="D16" s="244"/>
      <c r="E16" s="244"/>
      <c r="F16" s="244"/>
      <c r="G16" s="1166" t="s">
        <v>490</v>
      </c>
      <c r="H16" s="1167"/>
      <c r="I16" s="1167"/>
      <c r="J16" s="1168"/>
      <c r="K16" s="268">
        <v>-110512</v>
      </c>
      <c r="L16" s="268">
        <v>-3666</v>
      </c>
      <c r="M16" s="269">
        <v>-5188</v>
      </c>
      <c r="N16" s="270">
        <v>-29.3</v>
      </c>
    </row>
    <row r="17" spans="1:16">
      <c r="A17" s="248"/>
      <c r="B17" s="244"/>
      <c r="C17" s="244"/>
      <c r="D17" s="244"/>
      <c r="E17" s="244"/>
      <c r="F17" s="244"/>
      <c r="G17" s="1166" t="s">
        <v>166</v>
      </c>
      <c r="H17" s="1167"/>
      <c r="I17" s="1167"/>
      <c r="J17" s="1168"/>
      <c r="K17" s="268">
        <v>1523948</v>
      </c>
      <c r="L17" s="268">
        <v>50557</v>
      </c>
      <c r="M17" s="269">
        <v>67305</v>
      </c>
      <c r="N17" s="270">
        <v>-24.9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60" t="s">
        <v>495</v>
      </c>
      <c r="H21" s="1161"/>
      <c r="I21" s="1161"/>
      <c r="J21" s="1162"/>
      <c r="K21" s="280">
        <v>4.6100000000000003</v>
      </c>
      <c r="L21" s="281">
        <v>6.27</v>
      </c>
      <c r="M21" s="282">
        <v>-1.66</v>
      </c>
      <c r="N21" s="249"/>
      <c r="O21" s="283"/>
      <c r="P21" s="279"/>
    </row>
    <row r="22" spans="1:16" s="284" customFormat="1">
      <c r="A22" s="279"/>
      <c r="B22" s="249"/>
      <c r="C22" s="249"/>
      <c r="D22" s="249"/>
      <c r="E22" s="249"/>
      <c r="F22" s="249"/>
      <c r="G22" s="1160" t="s">
        <v>496</v>
      </c>
      <c r="H22" s="1161"/>
      <c r="I22" s="1161"/>
      <c r="J22" s="1162"/>
      <c r="K22" s="285">
        <v>103.3</v>
      </c>
      <c r="L22" s="286">
        <v>97.2</v>
      </c>
      <c r="M22" s="287">
        <v>6.1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9" t="s">
        <v>477</v>
      </c>
      <c r="L30" s="254"/>
      <c r="M30" s="255" t="s">
        <v>478</v>
      </c>
      <c r="N30" s="256"/>
    </row>
    <row r="31" spans="1:16">
      <c r="A31" s="248"/>
      <c r="B31" s="244"/>
      <c r="C31" s="244"/>
      <c r="D31" s="244"/>
      <c r="E31" s="244"/>
      <c r="F31" s="244"/>
      <c r="G31" s="257"/>
      <c r="H31" s="258"/>
      <c r="I31" s="258"/>
      <c r="J31" s="259"/>
      <c r="K31" s="1150"/>
      <c r="L31" s="260" t="s">
        <v>479</v>
      </c>
      <c r="M31" s="261" t="s">
        <v>480</v>
      </c>
      <c r="N31" s="262" t="s">
        <v>481</v>
      </c>
    </row>
    <row r="32" spans="1:16" ht="27" customHeight="1">
      <c r="A32" s="248"/>
      <c r="B32" s="244"/>
      <c r="C32" s="244"/>
      <c r="D32" s="244"/>
      <c r="E32" s="244"/>
      <c r="F32" s="244"/>
      <c r="G32" s="1151" t="s">
        <v>500</v>
      </c>
      <c r="H32" s="1152"/>
      <c r="I32" s="1152"/>
      <c r="J32" s="1153"/>
      <c r="K32" s="294">
        <v>813903</v>
      </c>
      <c r="L32" s="294">
        <v>27001</v>
      </c>
      <c r="M32" s="295">
        <v>29478</v>
      </c>
      <c r="N32" s="296">
        <v>-8.4</v>
      </c>
    </row>
    <row r="33" spans="1:16" ht="13.5" customHeight="1">
      <c r="A33" s="248"/>
      <c r="B33" s="244"/>
      <c r="C33" s="244"/>
      <c r="D33" s="244"/>
      <c r="E33" s="244"/>
      <c r="F33" s="244"/>
      <c r="G33" s="1151" t="s">
        <v>501</v>
      </c>
      <c r="H33" s="1152"/>
      <c r="I33" s="1152"/>
      <c r="J33" s="1153"/>
      <c r="K33" s="294" t="s">
        <v>486</v>
      </c>
      <c r="L33" s="294" t="s">
        <v>486</v>
      </c>
      <c r="M33" s="295" t="s">
        <v>486</v>
      </c>
      <c r="N33" s="296" t="s">
        <v>486</v>
      </c>
    </row>
    <row r="34" spans="1:16" ht="27" customHeight="1">
      <c r="A34" s="248"/>
      <c r="B34" s="244"/>
      <c r="C34" s="244"/>
      <c r="D34" s="244"/>
      <c r="E34" s="244"/>
      <c r="F34" s="244"/>
      <c r="G34" s="1151" t="s">
        <v>502</v>
      </c>
      <c r="H34" s="1152"/>
      <c r="I34" s="1152"/>
      <c r="J34" s="1153"/>
      <c r="K34" s="294" t="s">
        <v>486</v>
      </c>
      <c r="L34" s="294" t="s">
        <v>486</v>
      </c>
      <c r="M34" s="295" t="s">
        <v>486</v>
      </c>
      <c r="N34" s="296" t="s">
        <v>486</v>
      </c>
    </row>
    <row r="35" spans="1:16" ht="27" customHeight="1">
      <c r="A35" s="248"/>
      <c r="B35" s="244"/>
      <c r="C35" s="244"/>
      <c r="D35" s="244"/>
      <c r="E35" s="244"/>
      <c r="F35" s="244"/>
      <c r="G35" s="1151" t="s">
        <v>503</v>
      </c>
      <c r="H35" s="1152"/>
      <c r="I35" s="1152"/>
      <c r="J35" s="1153"/>
      <c r="K35" s="294">
        <v>276658</v>
      </c>
      <c r="L35" s="294">
        <v>9178</v>
      </c>
      <c r="M35" s="295">
        <v>9466</v>
      </c>
      <c r="N35" s="296">
        <v>-3</v>
      </c>
    </row>
    <row r="36" spans="1:16" ht="27" customHeight="1">
      <c r="A36" s="248"/>
      <c r="B36" s="244"/>
      <c r="C36" s="244"/>
      <c r="D36" s="244"/>
      <c r="E36" s="244"/>
      <c r="F36" s="244"/>
      <c r="G36" s="1151" t="s">
        <v>504</v>
      </c>
      <c r="H36" s="1152"/>
      <c r="I36" s="1152"/>
      <c r="J36" s="1153"/>
      <c r="K36" s="294">
        <v>19708</v>
      </c>
      <c r="L36" s="294">
        <v>654</v>
      </c>
      <c r="M36" s="295">
        <v>2568</v>
      </c>
      <c r="N36" s="296">
        <v>-74.5</v>
      </c>
    </row>
    <row r="37" spans="1:16" ht="13.5" customHeight="1">
      <c r="A37" s="248"/>
      <c r="B37" s="244"/>
      <c r="C37" s="244"/>
      <c r="D37" s="244"/>
      <c r="E37" s="244"/>
      <c r="F37" s="244"/>
      <c r="G37" s="1151" t="s">
        <v>505</v>
      </c>
      <c r="H37" s="1152"/>
      <c r="I37" s="1152"/>
      <c r="J37" s="1153"/>
      <c r="K37" s="294">
        <v>214</v>
      </c>
      <c r="L37" s="294">
        <v>7</v>
      </c>
      <c r="M37" s="295">
        <v>1267</v>
      </c>
      <c r="N37" s="296">
        <v>-99.4</v>
      </c>
    </row>
    <row r="38" spans="1:16" ht="27" customHeight="1">
      <c r="A38" s="248"/>
      <c r="B38" s="244"/>
      <c r="C38" s="244"/>
      <c r="D38" s="244"/>
      <c r="E38" s="244"/>
      <c r="F38" s="244"/>
      <c r="G38" s="1154" t="s">
        <v>506</v>
      </c>
      <c r="H38" s="1155"/>
      <c r="I38" s="1155"/>
      <c r="J38" s="1156"/>
      <c r="K38" s="297" t="s">
        <v>486</v>
      </c>
      <c r="L38" s="297" t="s">
        <v>486</v>
      </c>
      <c r="M38" s="298">
        <v>1</v>
      </c>
      <c r="N38" s="299" t="s">
        <v>486</v>
      </c>
      <c r="O38" s="293"/>
    </row>
    <row r="39" spans="1:16">
      <c r="A39" s="248"/>
      <c r="B39" s="244"/>
      <c r="C39" s="244"/>
      <c r="D39" s="244"/>
      <c r="E39" s="244"/>
      <c r="F39" s="244"/>
      <c r="G39" s="1154" t="s">
        <v>507</v>
      </c>
      <c r="H39" s="1155"/>
      <c r="I39" s="1155"/>
      <c r="J39" s="1156"/>
      <c r="K39" s="300">
        <v>-202339</v>
      </c>
      <c r="L39" s="300">
        <v>-6713</v>
      </c>
      <c r="M39" s="301">
        <v>-3176</v>
      </c>
      <c r="N39" s="302">
        <v>111.4</v>
      </c>
      <c r="O39" s="293"/>
    </row>
    <row r="40" spans="1:16" ht="27" customHeight="1">
      <c r="A40" s="248"/>
      <c r="B40" s="244"/>
      <c r="C40" s="244"/>
      <c r="D40" s="244"/>
      <c r="E40" s="244"/>
      <c r="F40" s="244"/>
      <c r="G40" s="1151" t="s">
        <v>508</v>
      </c>
      <c r="H40" s="1152"/>
      <c r="I40" s="1152"/>
      <c r="J40" s="1153"/>
      <c r="K40" s="300">
        <v>-942692</v>
      </c>
      <c r="L40" s="300">
        <v>-31274</v>
      </c>
      <c r="M40" s="301">
        <v>-27766</v>
      </c>
      <c r="N40" s="302">
        <v>12.6</v>
      </c>
      <c r="O40" s="293"/>
    </row>
    <row r="41" spans="1:16">
      <c r="A41" s="248"/>
      <c r="B41" s="244"/>
      <c r="C41" s="244"/>
      <c r="D41" s="244"/>
      <c r="E41" s="244"/>
      <c r="F41" s="244"/>
      <c r="G41" s="1157" t="s">
        <v>277</v>
      </c>
      <c r="H41" s="1158"/>
      <c r="I41" s="1158"/>
      <c r="J41" s="1159"/>
      <c r="K41" s="294">
        <v>-34548</v>
      </c>
      <c r="L41" s="300">
        <v>-1146</v>
      </c>
      <c r="M41" s="301">
        <v>11838</v>
      </c>
      <c r="N41" s="302">
        <v>-109.7</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44" t="s">
        <v>477</v>
      </c>
      <c r="J49" s="1146" t="s">
        <v>512</v>
      </c>
      <c r="K49" s="1147"/>
      <c r="L49" s="1147"/>
      <c r="M49" s="1147"/>
      <c r="N49" s="1148"/>
    </row>
    <row r="50" spans="1:14">
      <c r="A50" s="248"/>
      <c r="B50" s="244"/>
      <c r="C50" s="244"/>
      <c r="D50" s="244"/>
      <c r="E50" s="244"/>
      <c r="F50" s="244"/>
      <c r="G50" s="312"/>
      <c r="H50" s="313"/>
      <c r="I50" s="1145"/>
      <c r="J50" s="314" t="s">
        <v>513</v>
      </c>
      <c r="K50" s="315" t="s">
        <v>514</v>
      </c>
      <c r="L50" s="316" t="s">
        <v>515</v>
      </c>
      <c r="M50" s="317" t="s">
        <v>516</v>
      </c>
      <c r="N50" s="318" t="s">
        <v>517</v>
      </c>
    </row>
    <row r="51" spans="1:14">
      <c r="A51" s="248"/>
      <c r="B51" s="244"/>
      <c r="C51" s="244"/>
      <c r="D51" s="244"/>
      <c r="E51" s="244"/>
      <c r="F51" s="244"/>
      <c r="G51" s="310" t="s">
        <v>518</v>
      </c>
      <c r="H51" s="311"/>
      <c r="I51" s="319">
        <v>896375</v>
      </c>
      <c r="J51" s="320">
        <v>29821</v>
      </c>
      <c r="K51" s="321">
        <v>-30.4</v>
      </c>
      <c r="L51" s="322">
        <v>42839</v>
      </c>
      <c r="M51" s="323">
        <v>-13.3</v>
      </c>
      <c r="N51" s="324">
        <v>-17.100000000000001</v>
      </c>
    </row>
    <row r="52" spans="1:14">
      <c r="A52" s="248"/>
      <c r="B52" s="244"/>
      <c r="C52" s="244"/>
      <c r="D52" s="244"/>
      <c r="E52" s="244"/>
      <c r="F52" s="244"/>
      <c r="G52" s="325"/>
      <c r="H52" s="326" t="s">
        <v>519</v>
      </c>
      <c r="I52" s="327">
        <v>399557</v>
      </c>
      <c r="J52" s="328">
        <v>13292</v>
      </c>
      <c r="K52" s="329">
        <v>-45.9</v>
      </c>
      <c r="L52" s="330">
        <v>22027</v>
      </c>
      <c r="M52" s="331">
        <v>-17.100000000000001</v>
      </c>
      <c r="N52" s="332">
        <v>-28.8</v>
      </c>
    </row>
    <row r="53" spans="1:14">
      <c r="A53" s="248"/>
      <c r="B53" s="244"/>
      <c r="C53" s="244"/>
      <c r="D53" s="244"/>
      <c r="E53" s="244"/>
      <c r="F53" s="244"/>
      <c r="G53" s="310" t="s">
        <v>520</v>
      </c>
      <c r="H53" s="311"/>
      <c r="I53" s="319">
        <v>1129923</v>
      </c>
      <c r="J53" s="320">
        <v>37183</v>
      </c>
      <c r="K53" s="321">
        <v>24.7</v>
      </c>
      <c r="L53" s="322">
        <v>46819</v>
      </c>
      <c r="M53" s="323">
        <v>9.3000000000000007</v>
      </c>
      <c r="N53" s="324">
        <v>15.4</v>
      </c>
    </row>
    <row r="54" spans="1:14">
      <c r="A54" s="248"/>
      <c r="B54" s="244"/>
      <c r="C54" s="244"/>
      <c r="D54" s="244"/>
      <c r="E54" s="244"/>
      <c r="F54" s="244"/>
      <c r="G54" s="325"/>
      <c r="H54" s="326" t="s">
        <v>519</v>
      </c>
      <c r="I54" s="327">
        <v>505481</v>
      </c>
      <c r="J54" s="328">
        <v>16634</v>
      </c>
      <c r="K54" s="329">
        <v>25.1</v>
      </c>
      <c r="L54" s="330">
        <v>24121</v>
      </c>
      <c r="M54" s="331">
        <v>9.5</v>
      </c>
      <c r="N54" s="332">
        <v>15.6</v>
      </c>
    </row>
    <row r="55" spans="1:14">
      <c r="A55" s="248"/>
      <c r="B55" s="244"/>
      <c r="C55" s="244"/>
      <c r="D55" s="244"/>
      <c r="E55" s="244"/>
      <c r="F55" s="244"/>
      <c r="G55" s="310" t="s">
        <v>521</v>
      </c>
      <c r="H55" s="311"/>
      <c r="I55" s="319">
        <v>1639820</v>
      </c>
      <c r="J55" s="320">
        <v>53631</v>
      </c>
      <c r="K55" s="321">
        <v>44.2</v>
      </c>
      <c r="L55" s="322">
        <v>53270</v>
      </c>
      <c r="M55" s="323">
        <v>13.8</v>
      </c>
      <c r="N55" s="324">
        <v>30.4</v>
      </c>
    </row>
    <row r="56" spans="1:14">
      <c r="A56" s="248"/>
      <c r="B56" s="244"/>
      <c r="C56" s="244"/>
      <c r="D56" s="244"/>
      <c r="E56" s="244"/>
      <c r="F56" s="244"/>
      <c r="G56" s="325"/>
      <c r="H56" s="326" t="s">
        <v>519</v>
      </c>
      <c r="I56" s="327">
        <v>515612</v>
      </c>
      <c r="J56" s="328">
        <v>16863</v>
      </c>
      <c r="K56" s="329">
        <v>1.4</v>
      </c>
      <c r="L56" s="330">
        <v>24316</v>
      </c>
      <c r="M56" s="331">
        <v>0.8</v>
      </c>
      <c r="N56" s="332">
        <v>0.6</v>
      </c>
    </row>
    <row r="57" spans="1:14">
      <c r="A57" s="248"/>
      <c r="B57" s="244"/>
      <c r="C57" s="244"/>
      <c r="D57" s="244"/>
      <c r="E57" s="244"/>
      <c r="F57" s="244"/>
      <c r="G57" s="310" t="s">
        <v>522</v>
      </c>
      <c r="H57" s="311"/>
      <c r="I57" s="319">
        <v>1557218</v>
      </c>
      <c r="J57" s="320">
        <v>51135</v>
      </c>
      <c r="K57" s="321">
        <v>-4.7</v>
      </c>
      <c r="L57" s="322">
        <v>53292</v>
      </c>
      <c r="M57" s="323">
        <v>0</v>
      </c>
      <c r="N57" s="324">
        <v>-4.7</v>
      </c>
    </row>
    <row r="58" spans="1:14">
      <c r="A58" s="248"/>
      <c r="B58" s="244"/>
      <c r="C58" s="244"/>
      <c r="D58" s="244"/>
      <c r="E58" s="244"/>
      <c r="F58" s="244"/>
      <c r="G58" s="325"/>
      <c r="H58" s="326" t="s">
        <v>519</v>
      </c>
      <c r="I58" s="327">
        <v>417251</v>
      </c>
      <c r="J58" s="328">
        <v>13701</v>
      </c>
      <c r="K58" s="329">
        <v>-18.8</v>
      </c>
      <c r="L58" s="330">
        <v>28900</v>
      </c>
      <c r="M58" s="331">
        <v>18.899999999999999</v>
      </c>
      <c r="N58" s="332">
        <v>-37.700000000000003</v>
      </c>
    </row>
    <row r="59" spans="1:14">
      <c r="A59" s="248"/>
      <c r="B59" s="244"/>
      <c r="C59" s="244"/>
      <c r="D59" s="244"/>
      <c r="E59" s="244"/>
      <c r="F59" s="244"/>
      <c r="G59" s="310" t="s">
        <v>523</v>
      </c>
      <c r="H59" s="311"/>
      <c r="I59" s="319">
        <v>1531663</v>
      </c>
      <c r="J59" s="320">
        <v>50813</v>
      </c>
      <c r="K59" s="321">
        <v>-0.6</v>
      </c>
      <c r="L59" s="322">
        <v>49919</v>
      </c>
      <c r="M59" s="323">
        <v>-6.3</v>
      </c>
      <c r="N59" s="324">
        <v>5.7</v>
      </c>
    </row>
    <row r="60" spans="1:14">
      <c r="A60" s="248"/>
      <c r="B60" s="244"/>
      <c r="C60" s="244"/>
      <c r="D60" s="244"/>
      <c r="E60" s="244"/>
      <c r="F60" s="244"/>
      <c r="G60" s="325"/>
      <c r="H60" s="326" t="s">
        <v>519</v>
      </c>
      <c r="I60" s="333">
        <v>451312</v>
      </c>
      <c r="J60" s="328">
        <v>14972</v>
      </c>
      <c r="K60" s="329">
        <v>9.3000000000000007</v>
      </c>
      <c r="L60" s="330">
        <v>26398</v>
      </c>
      <c r="M60" s="331">
        <v>-8.6999999999999993</v>
      </c>
      <c r="N60" s="332">
        <v>18</v>
      </c>
    </row>
    <row r="61" spans="1:14">
      <c r="A61" s="248"/>
      <c r="B61" s="244"/>
      <c r="C61" s="244"/>
      <c r="D61" s="244"/>
      <c r="E61" s="244"/>
      <c r="F61" s="244"/>
      <c r="G61" s="310" t="s">
        <v>524</v>
      </c>
      <c r="H61" s="334"/>
      <c r="I61" s="335">
        <v>1351000</v>
      </c>
      <c r="J61" s="336">
        <v>44517</v>
      </c>
      <c r="K61" s="337">
        <v>6.6</v>
      </c>
      <c r="L61" s="338">
        <v>49228</v>
      </c>
      <c r="M61" s="339">
        <v>0.7</v>
      </c>
      <c r="N61" s="324">
        <v>5.9</v>
      </c>
    </row>
    <row r="62" spans="1:14">
      <c r="A62" s="248"/>
      <c r="B62" s="244"/>
      <c r="C62" s="244"/>
      <c r="D62" s="244"/>
      <c r="E62" s="244"/>
      <c r="F62" s="244"/>
      <c r="G62" s="325"/>
      <c r="H62" s="326" t="s">
        <v>519</v>
      </c>
      <c r="I62" s="327">
        <v>457843</v>
      </c>
      <c r="J62" s="328">
        <v>15092</v>
      </c>
      <c r="K62" s="329">
        <v>-5.8</v>
      </c>
      <c r="L62" s="330">
        <v>25152</v>
      </c>
      <c r="M62" s="331">
        <v>0.7</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6.87</v>
      </c>
      <c r="G47" s="12">
        <v>7.62</v>
      </c>
      <c r="H47" s="12">
        <v>8.27</v>
      </c>
      <c r="I47" s="12">
        <v>9.02</v>
      </c>
      <c r="J47" s="13">
        <v>9.9</v>
      </c>
    </row>
    <row r="48" spans="2:10" ht="57.75" customHeight="1">
      <c r="B48" s="14"/>
      <c r="C48" s="1171" t="s">
        <v>4</v>
      </c>
      <c r="D48" s="1171"/>
      <c r="E48" s="1172"/>
      <c r="F48" s="15">
        <v>6.28</v>
      </c>
      <c r="G48" s="16">
        <v>5.65</v>
      </c>
      <c r="H48" s="16">
        <v>6.37</v>
      </c>
      <c r="I48" s="16">
        <v>6.54</v>
      </c>
      <c r="J48" s="17">
        <v>6.14</v>
      </c>
    </row>
    <row r="49" spans="2:10" ht="57.75" customHeight="1" thickBot="1">
      <c r="B49" s="18"/>
      <c r="C49" s="1173" t="s">
        <v>5</v>
      </c>
      <c r="D49" s="1173"/>
      <c r="E49" s="1174"/>
      <c r="F49" s="19" t="s">
        <v>531</v>
      </c>
      <c r="G49" s="20" t="s">
        <v>532</v>
      </c>
      <c r="H49" s="20">
        <v>0.75</v>
      </c>
      <c r="I49" s="20">
        <v>0.87</v>
      </c>
      <c r="J49" s="21" t="s">
        <v>533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DN111027</cp:lastModifiedBy>
  <cp:lastPrinted>2017-03-29T07:49:17Z</cp:lastPrinted>
  <dcterms:created xsi:type="dcterms:W3CDTF">2017-02-15T22:55:15Z</dcterms:created>
  <dcterms:modified xsi:type="dcterms:W3CDTF">2017-03-29T07:49:30Z</dcterms:modified>
  <cp:category/>
</cp:coreProperties>
</file>