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5e-キャビネット／平成30年度企画財政課\430決算統計\343赤水／決算統計\020調査・依頼／決算統計\07Ｈ28年度　財政状況資料集\2018-10-30  平成28年度財政状況資料集の再分析について\"/>
    </mc:Choice>
  </mc:AlternateContent>
  <bookViews>
    <workbookView xWindow="0" yWindow="0" windowWidth="28800" windowHeight="114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E36" i="9"/>
  <c r="AM36" i="9"/>
  <c r="C36" i="9"/>
  <c r="BE35" i="9"/>
  <c r="C35" i="9"/>
  <c r="BW34" i="9"/>
  <c r="BW35" i="9" s="1"/>
  <c r="BW36" i="9" s="1"/>
  <c r="C34" i="9"/>
  <c r="CO34" i="9" l="1"/>
  <c r="CO35"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<sst xmlns="http://schemas.openxmlformats.org/spreadsheetml/2006/main" count="1056" uniqueCount="561">
  <si>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</si>
  <si>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</si>
  <si>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</si>
  <si>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</si>
  <si>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</si>
  <si>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</si>
  <si>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</si>
  <si>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</si>
  <si>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</si>
  <si>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</si>
  <si>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</si>
  <si>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</si>
  <si>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</si>
  <si>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</si>
  <si>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</si>
  <si>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</si>
  <si>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</si>
  <si>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</si>
  <si>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</si>
  <si>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</si>
  <si>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</si>
  <si>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</si>
  <si>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</si>
  <si>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</si>
  <si>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</si>
  <si>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</si>
  <si>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</si>
  <si>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</si>
  <si>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</si>
  <si>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</si>
  <si>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</si>
  <si>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</si>
  <si>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</si>
  <si>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</si>
  <si>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</si>
  <si>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</si>
  <si>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</si>
  <si>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</si>
  <si>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</si>
  <si>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</si>
  <si>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</si>
  <si>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</si>
  <si>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</si>
  <si>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</si>
  <si>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</si>
  <si>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</si>
  <si>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</si>
  <si>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</si>
  <si>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</si>
  <si>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</si>
  <si>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</si>
  <si>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</si>
  <si>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</si>
  <si>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</si>
  <si>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</si>
  <si>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</si>
  <si>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</si>
  <si>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</si>
  <si>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</si>
  <si>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</si>
  <si>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</si>
  <si>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</si>
  <si>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</si>
  <si>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</si>
  <si>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</si>
  <si>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</si>
  <si>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</si>
  <si>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</si>
  <si>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</si>
  <si>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</si>
  <si>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</si>
  <si>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</si>
  <si>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</si>
  <si>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</si>
  <si>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</si>
  <si>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</si>
  <si>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</si>
  <si>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</si>
  <si>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</si>
  <si>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</si>
  <si>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</si>
  <si>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</si>
  <si>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時津町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</si>
  <si>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</si>
  <si>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</si>
  <si>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</si>
  <si>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</si>
  <si>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</si>
  <si>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</si>
  <si>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</si>
  <si>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</si>
  <si>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</si>
  <si>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</si>
  <si>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</si>
  <si>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</si>
  <si>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</si>
  <si>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</si>
  <si>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</si>
  <si>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</si>
  <si>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</si>
  <si>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</si>
  <si>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</si>
  <si>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</si>
  <si>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</si>
  <si>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</si>
  <si>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</si>
  <si>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</si>
  <si>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</si>
  <si>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</si>
  <si>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</si>
  <si>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</si>
  <si>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</si>
  <si>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</si>
  <si>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</si>
  <si>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</si>
  <si>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</si>
  <si>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</si>
  <si>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</si>
  <si>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</si>
  <si>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</si>
  <si>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</si>
  <si>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</si>
  <si>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</si>
  <si>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</si>
  <si>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</si>
  <si>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</si>
  <si>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</si>
  <si>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</si>
  <si>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</si>
  <si>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</si>
  <si>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</si>
  <si>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</si>
  <si>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</si>
  <si>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</si>
  <si>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</si>
  <si>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</si>
  <si>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</si>
  <si>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</si>
  <si>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</si>
  <si>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</si>
  <si>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</si>
  <si>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</si>
  <si>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</si>
  <si>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</si>
  <si>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</si>
  <si>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</si>
  <si>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</si>
  <si>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</si>
  <si>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</si>
  <si>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</si>
  <si>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</si>
  <si>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</si>
  <si>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</si>
  <si>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</si>
  <si>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</si>
  <si>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</si>
  <si>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</si>
  <si>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</si>
  <si>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</si>
  <si>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</si>
  <si>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</si>
  <si>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</si>
  <si>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</si>
  <si>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</si>
  <si>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</si>
  <si>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</si>
  <si>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</si>
  <si>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</si>
  <si>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</si>
  <si>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</si>
  <si>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</si>
  <si>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</si>
  <si>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</si>
  <si>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</si>
  <si>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</si>
  <si>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</si>
  <si>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</si>
  <si>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</si>
  <si>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</si>
  <si>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</si>
  <si>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</si>
  <si>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</si>
  <si>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</si>
  <si>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</si>
  <si>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</si>
  <si>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</si>
  <si>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</si>
  <si>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</si>
  <si>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</si>
  <si>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</si>
  <si>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</si>
  <si>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</si>
  <si>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</si>
  <si>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</si>
  <si>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</si>
  <si>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</si>
  <si>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長崎県時津町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</si>
  <si>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</si>
  <si>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</si>
  <si>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</si>
  <si>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</si>
  <si>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</si>
  <si>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</si>
  <si>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</si>
  <si>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</si>
  <si>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</si>
  <si>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</si>
  <si>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</si>
  <si>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</si>
  <si>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</si>
  <si>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</si>
  <si>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</si>
  <si>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</si>
  <si>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</si>
  <si>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</si>
  <si>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</si>
  <si>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</si>
  <si>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</si>
  <si>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</si>
  <si>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</si>
  <si>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</si>
  <si>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</si>
  <si>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</si>
  <si>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</si>
  <si>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</si>
  <si>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</si>
  <si>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</si>
  <si>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</si>
  <si>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</si>
  <si>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</si>
  <si>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</si>
  <si>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</si>
  <si>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</si>
  <si>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</si>
  <si>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</si>
  <si>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</si>
  <si>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</si>
  <si>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</si>
  <si>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</si>
  <si>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</si>
  <si>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</si>
  <si>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</si>
  <si>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</si>
  <si>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</si>
  <si>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</si>
  <si>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</si>
  <si>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</si>
  <si>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</si>
  <si>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</si>
  <si>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</si>
  <si>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</si>
  <si>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</si>
  <si>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</si>
  <si>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</si>
  <si>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</si>
  <si>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</si>
  <si>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</si>
  <si>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</si>
  <si>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</si>
  <si>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</si>
  <si>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</si>
  <si>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</si>
  <si>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</si>
  <si>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</si>
  <si>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</si>
  <si>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</si>
  <si>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</si>
  <si>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</si>
  <si>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</si>
  <si>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</si>
  <si>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</si>
  <si>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</si>
  <si>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</si>
  <si>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</si>
  <si>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</si>
  <si>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</si>
  <si>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</si>
  <si>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</si>
  <si>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</si>
  <si>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</si>
  <si>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</si>
  <si>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</si>
  <si>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</si>
  <si>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</si>
  <si>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</si>
  <si>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</si>
  <si>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</si>
  <si>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</si>
  <si>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</si>
  <si>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</si>
  <si>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</si>
  <si>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</si>
  <si>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</si>
  <si>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</si>
  <si>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</si>
  <si>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</si>
  <si>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</si>
  <si>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</si>
  <si>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</si>
  <si>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</si>
  <si>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</si>
  <si>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</si>
  <si>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</si>
  <si>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</si>
  <si>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</si>
  <si>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</si>
  <si>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</si>
  <si>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</si>
  <si>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</si>
  <si>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</si>
  <si>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</si>
  <si>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</si>
  <si>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</si>
  <si>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</si>
  <si>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</si>
  <si>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</si>
  <si>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</si>
  <si>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</si>
  <si>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</si>
  <si>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</si>
  <si>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</si>
  <si>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</si>
  <si>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</si>
  <si>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</si>
  <si>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</si>
  <si>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</si>
  <si>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</si>
  <si>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</si>
  <si>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</si>
  <si>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</si>
  <si>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</si>
  <si>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</si>
  <si>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</si>
  <si>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</si>
  <si>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</si>
  <si>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</si>
  <si>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</si>
  <si>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</si>
  <si>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</si>
  <si>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</si>
  <si>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</si>
  <si>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</si>
  <si>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</si>
  <si>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</si>
  <si>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</si>
  <si>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長崎県時津町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</si>
  <si>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</si>
  <si>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</si>
  <si>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</si>
  <si>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</si>
  <si>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</si>
  <si>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</si>
  <si>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</si>
  <si>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</si>
  <si>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</si>
  <si>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</si>
  <si>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</si>
  <si>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</si>
  <si>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</si>
  <si>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</si>
  <si>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</si>
  <si>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</si>
  <si>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</si>
  <si>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</si>
  <si>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</si>
  <si>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</si>
  <si>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</si>
  <si>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</si>
  <si>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</si>
  <si>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</si>
  <si>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</si>
  <si>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</si>
  <si>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</si>
  <si>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</si>
  <si>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</si>
  <si>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</si>
  <si>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</si>
  <si>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</si>
  <si>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</si>
  <si>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</si>
  <si>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</si>
  <si>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</si>
  <si>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</si>
  <si>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</si>
  <si>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法適用企業</t>
    <phoneticPr fontId="5"/>
  </si>
  <si>
    <t>下水道事業会計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</si>
  <si>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</si>
  <si>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</si>
  <si>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</si>
  <si>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</si>
  <si>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</si>
  <si>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</si>
  <si>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</si>
  <si>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</si>
  <si>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</si>
  <si>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</si>
  <si>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</si>
  <si>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</si>
  <si>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</si>
  <si>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</si>
  <si>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</si>
  <si>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</si>
  <si>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</si>
  <si>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</si>
  <si>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</si>
  <si>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</si>
  <si>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</si>
  <si>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</si>
  <si>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</si>
  <si>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</si>
  <si>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</si>
  <si>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</si>
  <si>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</si>
  <si>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</si>
  <si>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</si>
  <si>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</si>
  <si>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</si>
  <si>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</si>
  <si>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</si>
  <si>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</si>
  <si>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</si>
  <si>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</si>
  <si>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</si>
  <si>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</si>
  <si>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</si>
  <si>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</si>
  <si>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</si>
  <si>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</si>
  <si>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</si>
  <si>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</si>
  <si>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</si>
  <si>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</si>
  <si>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</si>
  <si>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</si>
  <si>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</si>
  <si>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</si>
  <si>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</si>
  <si>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</si>
  <si>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</si>
  <si>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</si>
  <si>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</si>
  <si>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</si>
  <si>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</si>
  <si>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</si>
  <si>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</si>
  <si>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</si>
  <si>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</si>
  <si>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</si>
  <si>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</si>
  <si>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</si>
  <si>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</si>
  <si>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</si>
  <si>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</si>
  <si>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</si>
  <si>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</si>
  <si>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</si>
  <si>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</si>
  <si>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</si>
  <si>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</si>
  <si>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</si>
  <si>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</si>
  <si>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</si>
  <si>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</si>
  <si>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</si>
  <si>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</si>
  <si>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</si>
  <si>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</si>
  <si>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</si>
  <si>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</si>
  <si>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</si>
  <si>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</si>
  <si>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</si>
  <si>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</si>
  <si>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</si>
  <si>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</si>
  <si>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</si>
  <si>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</si>
  <si>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</si>
  <si>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</si>
  <si>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</si>
  <si>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</si>
  <si>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</si>
  <si>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</si>
  <si>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</si>
  <si>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</si>
  <si>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</si>
  <si>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</si>
  <si>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</si>
  <si>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</si>
  <si>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</si>
  <si>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</si>
  <si>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</si>
  <si>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</si>
  <si>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</si>
  <si>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</si>
  <si>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</si>
  <si>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</si>
  <si>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</si>
  <si>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</si>
  <si>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</si>
  <si>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</si>
  <si>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</si>
  <si>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</si>
  <si>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</si>
  <si>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</si>
  <si>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</si>
  <si>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</si>
  <si>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</si>
  <si>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</si>
  <si>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</si>
  <si>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</si>
  <si>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</si>
  <si>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</si>
  <si>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</si>
  <si>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</si>
  <si>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</si>
  <si>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</si>
  <si>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</si>
  <si>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</si>
  <si>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</si>
  <si>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</si>
  <si>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</si>
  <si>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</si>
  <si>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</si>
  <si>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</si>
  <si>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</si>
  <si>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</si>
  <si>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</si>
  <si>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</si>
  <si>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</si>
  <si>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0.66</t>
  </si>
  <si>
    <t>▲ 0.44</t>
  </si>
  <si>
    <t>水道事業会計</t>
  </si>
  <si>
    <t>下水道事業会計</t>
  </si>
  <si>
    <t>一般会計</t>
  </si>
  <si>
    <t>介護保険特別会計（保険事業勘定）</t>
  </si>
  <si>
    <t>国民健康保険特別会計</t>
  </si>
  <si>
    <t>▲ 0.70</t>
  </si>
  <si>
    <t>浄化槽整備事業特別会計</t>
  </si>
  <si>
    <t>後期高齢者医療特別会計</t>
  </si>
  <si>
    <t>介護保険特別会計（介護サービス事業勘定）</t>
  </si>
  <si>
    <t>その他会計（赤字）</t>
  </si>
  <si>
    <t>その他会計（黒字）</t>
  </si>
  <si>
    <t>西彼中央土地開発公社</t>
  </si>
  <si>
    <t>長崎県林業公社</t>
  </si>
  <si>
    <t>○</t>
    <phoneticPr fontId="2"/>
  </si>
  <si>
    <t>長崎県市町村総合事務組合</t>
  </si>
  <si>
    <t>長崎県後期高齢者医療広域連合</t>
  </si>
  <si>
    <t>長与・時津環境施設組合</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</si>
  <si>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</si>
  <si>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</si>
  <si>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</si>
  <si>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</si>
  <si>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</si>
  <si>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</si>
  <si>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</si>
  <si>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</si>
  <si>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</si>
  <si>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</si>
  <si>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</si>
  <si>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グラフ上の最低値をさらに下回っているため、本町の財政は健全である。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</si>
</sst>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FBC4-447F-807A-1E300579A6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37183</c:v>
                </c:pt>
                <c:pt idx="1">
                  <c:v>53631</c:v>
                </c:pt>
                <c:pt idx="2">
                  <c:v>51135</c:v>
                </c:pt>
                <c:pt idx="3">
                  <c:v>50813</c:v>
                </c:pt>
                <c:pt idx="4">
                  <c:v>69783</c:v>
                </c:pt>
              </c:numCache>
            </c:numRef>
          </c:val>
          <c:smooth val="0"/>
          <c:extLst>
            <c:ext xmlns:c16="http://schemas.microsoft.com/office/drawing/2014/chart" uri="{C3380CC4-5D6E-409C-BE32-E72D297353CC}">
              <c16:uniqueId val="{00000001-FBC4-447F-807A-1E300579A620}"/>
            </c:ext>
          </c:extLst>
        </c:ser>
        <c:dLbls>
          <c:showLegendKey val="0"/>
          <c:showVal val="0"/>
          <c:showCatName val="0"/>
          <c:showSerName val="0"/>
          <c:showPercent val="0"/>
          <c:showBubbleSize val="0"/>
        </c:dLbls>
        <c:marker val="1"/>
        <c:smooth val="0"/>
        <c:axId val="169793408"/>
        <c:axId val="169816064"/>
      </c:lineChart>
      <c:catAx>
        <c:axId val="169793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16064"/>
        <c:crosses val="autoZero"/>
        <c:auto val="1"/>
        <c:lblAlgn val="ctr"/>
        <c:lblOffset val="100"/>
        <c:tickLblSkip val="1"/>
        <c:tickMarkSkip val="1"/>
        <c:noMultiLvlLbl val="0"/>
      </c:catAx>
      <c:valAx>
        <c:axId val="1698160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793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5.65</c:v>
                </c:pt>
                <c:pt idx="1">
                  <c:v>6.37</c:v>
                </c:pt>
                <c:pt idx="2">
                  <c:v>6.54</c:v>
                </c:pt>
                <c:pt idx="3">
                  <c:v>6.14</c:v>
                </c:pt>
                <c:pt idx="4">
                  <c:v>6.37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7.62</c:v>
                </c:pt>
                <c:pt idx="1">
                  <c:v>8.27</c:v>
                </c:pt>
                <c:pt idx="2">
                  <c:v>9.02</c:v>
                </c:pt>
                <c:pt idx="3">
                  <c:v>9.9</c:v>
                </c:pt>
                <c:pt idx="4">
                  <c:v>10.93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884352"/>
        <c:axId val="909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0.75</c:v>
                </c:pt>
                <c:pt idx="2">
                  <c:v>0.87</c:v>
                </c:pt>
                <c:pt idx="3">
                  <c:v>-0.44</c:v>
                </c:pt>
                <c:pt idx="4">
                  <c:v>0.08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884352"/>
        <c:axId val="90994176"/>
      </c:lineChart>
      <c:catAx>
        <c:axId val="908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994176"/>
        <c:crosses val="autoZero"/>
        <c:auto val="1"/>
        <c:lblAlgn val="ctr"/>
        <c:lblOffset val="100"/>
        <c:tickLblSkip val="1"/>
        <c:tickMarkSkip val="1"/>
        <c:noMultiLvlLbl val="0"/>
      </c:catAx>
      <c:valAx>
        <c:axId val="909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0.04</c:v>
                </c:pt>
                <c:pt idx="4">
                  <c:v>#N/A</c:v>
                </c:pt>
                <c:pt idx="5">
                  <c:v>0.02</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0.09</c:v>
                </c:pt>
                <c:pt idx="4">
                  <c:v>#N/A</c:v>
                </c:pt>
                <c:pt idx="5">
                  <c:v>0.04</c:v>
                </c:pt>
                <c:pt idx="6">
                  <c:v>#N/A</c:v>
                </c:pt>
                <c:pt idx="7">
                  <c:v>0.04</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1.39</c:v>
                </c:pt>
                <c:pt idx="2">
                  <c:v>#N/A</c:v>
                </c:pt>
                <c:pt idx="3">
                  <c:v>0.94</c:v>
                </c:pt>
                <c:pt idx="4">
                  <c:v>#N/A</c:v>
                </c:pt>
                <c:pt idx="5">
                  <c:v>0.68</c:v>
                </c:pt>
                <c:pt idx="6">
                  <c:v>0.7</c:v>
                </c:pt>
                <c:pt idx="7">
                  <c:v>#N/A</c:v>
                </c:pt>
                <c:pt idx="8">
                  <c:v>#N/A</c:v>
                </c:pt>
                <c:pt idx="9">
                  <c:v>0.87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1.1499999999999999</c:v>
                </c:pt>
                <c:pt idx="2">
                  <c:v>#N/A</c:v>
                </c:pt>
                <c:pt idx="3">
                  <c:v>0.9</c:v>
                </c:pt>
                <c:pt idx="4">
                  <c:v>#N/A</c:v>
                </c:pt>
                <c:pt idx="5">
                  <c:v>1</c:v>
                </c:pt>
                <c:pt idx="6">
                  <c:v>#N/A</c:v>
                </c:pt>
                <c:pt idx="7">
                  <c:v>1.66</c:v>
                </c:pt>
                <c:pt idx="8">
                  <c:v>#N/A</c:v>
                </c:pt>
                <c:pt idx="9">
                  <c:v>2.58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5.65</c:v>
                </c:pt>
                <c:pt idx="2">
                  <c:v>#N/A</c:v>
                </c:pt>
                <c:pt idx="3">
                  <c:v>6.36</c:v>
                </c:pt>
                <c:pt idx="4">
                  <c:v>#N/A</c:v>
                </c:pt>
                <c:pt idx="5">
                  <c:v>6.54</c:v>
                </c:pt>
                <c:pt idx="6">
                  <c:v>#N/A</c:v>
                </c:pt>
                <c:pt idx="7">
                  <c:v>6.13</c:v>
                </c:pt>
                <c:pt idx="8">
                  <c:v>#N/A</c:v>
                </c:pt>
                <c:pt idx="9">
                  <c:v>6.36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7.81</c:v>
                </c:pt>
                <c:pt idx="2">
                  <c:v>#N/A</c:v>
                </c:pt>
                <c:pt idx="3">
                  <c:v>8.31</c:v>
                </c:pt>
                <c:pt idx="4">
                  <c:v>#N/A</c:v>
                </c:pt>
                <c:pt idx="5">
                  <c:v>8.64</c:v>
                </c:pt>
                <c:pt idx="6">
                  <c:v>#N/A</c:v>
                </c:pt>
                <c:pt idx="7">
                  <c:v>8.32</c:v>
                </c:pt>
                <c:pt idx="8">
                  <c:v>#N/A</c:v>
                </c:pt>
                <c:pt idx="9">
                  <c:v>8.1199999999999992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36.11</c:v>
                </c:pt>
                <c:pt idx="2">
                  <c:v>#N/A</c:v>
                </c:pt>
                <c:pt idx="3">
                  <c:v>40.71</c:v>
                </c:pt>
                <c:pt idx="4">
                  <c:v>#N/A</c:v>
                </c:pt>
                <c:pt idx="5">
                  <c:v>43.59</c:v>
                </c:pt>
                <c:pt idx="6">
                  <c:v>#N/A</c:v>
                </c:pt>
                <c:pt idx="7">
                  <c:v>48.71</c:v>
                </c:pt>
                <c:pt idx="8">
                  <c:v>#N/A</c:v>
                </c:pt>
                <c:pt idx="9">
                  <c:v>51.28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4494336"/>
        <c:axId val="164909824"/>
      </c:barChart>
      <c:catAx>
        <c:axId val="164494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909824"/>
        <c:crosses val="autoZero"/>
        <c:auto val="1"/>
        <c:lblAlgn val="ctr"/>
        <c:lblOffset val="100"/>
        <c:tickLblSkip val="1"/>
        <c:tickMarkSkip val="1"/>
        <c:noMultiLvlLbl val="0"/>
      </c:catAx>
      <c:valAx>
        <c:axId val="16490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94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1259</c:v>
                </c:pt>
                <c:pt idx="5">
                  <c:v>1238</c:v>
                </c:pt>
                <c:pt idx="8">
                  <c:v>1303</c:v>
                </c:pt>
                <c:pt idx="11">
                  <c:v>1144</c:v>
                </c:pt>
                <c:pt idx="14">
                  <c:v>1035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c:v>
                </c:pt>
                <c:pt idx="3">
                  <c:v>6</c:v>
                </c:pt>
                <c:pt idx="6">
                  <c:v>5</c:v>
                </c:pt>
                <c:pt idx="9">
                  <c:v>20</c:v>
                </c:pt>
                <c:pt idx="12">
                  <c:v>21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352</c:v>
                </c:pt>
                <c:pt idx="3">
                  <c:v>346</c:v>
                </c:pt>
                <c:pt idx="6">
                  <c:v>341</c:v>
                </c:pt>
                <c:pt idx="9">
                  <c:v>277</c:v>
                </c:pt>
                <c:pt idx="12">
                  <c:v>276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1074</c:v>
                </c:pt>
                <c:pt idx="3">
                  <c:v>1013</c:v>
                </c:pt>
                <c:pt idx="6">
                  <c:v>962</c:v>
                </c:pt>
                <c:pt idx="9">
                  <c:v>814</c:v>
                </c:pt>
                <c:pt idx="12">
                  <c:v>792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706752"/>
        <c:axId val="165735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171</c:v>
                </c:pt>
                <c:pt idx="2">
                  <c:v>#N/A</c:v>
                </c:pt>
                <c:pt idx="3">
                  <c:v>#N/A</c:v>
                </c:pt>
                <c:pt idx="4">
                  <c:v>127</c:v>
                </c:pt>
                <c:pt idx="5">
                  <c:v>#N/A</c:v>
                </c:pt>
                <c:pt idx="6">
                  <c:v>#N/A</c:v>
                </c:pt>
                <c:pt idx="7">
                  <c:v>5</c:v>
                </c:pt>
                <c:pt idx="8">
                  <c:v>#N/A</c:v>
                </c:pt>
                <c:pt idx="9">
                  <c:v>#N/A</c:v>
                </c:pt>
                <c:pt idx="10">
                  <c:v>-33</c:v>
                </c:pt>
                <c:pt idx="11">
                  <c:v>#N/A</c:v>
                </c:pt>
                <c:pt idx="12">
                  <c:v>#N/A</c:v>
                </c:pt>
                <c:pt idx="13">
                  <c:v>54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706752"/>
        <c:axId val="165735424"/>
      </c:lineChart>
      <c:catAx>
        <c:axId val="1657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735424"/>
        <c:crosses val="autoZero"/>
        <c:auto val="1"/>
        <c:lblAlgn val="ctr"/>
        <c:lblOffset val="100"/>
        <c:tickLblSkip val="1"/>
        <c:tickMarkSkip val="1"/>
        <c:noMultiLvlLbl val="0"/>
      </c:catAx>
      <c:valAx>
        <c:axId val="16573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70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9736</c:v>
                </c:pt>
                <c:pt idx="5">
                  <c:v>9799</c:v>
                </c:pt>
                <c:pt idx="8">
                  <c:v>9207</c:v>
                </c:pt>
                <c:pt idx="11">
                  <c:v>8982</c:v>
                </c:pt>
                <c:pt idx="14">
                  <c:v>8857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2698</c:v>
                </c:pt>
                <c:pt idx="5">
                  <c:v>2426</c:v>
                </c:pt>
                <c:pt idx="8">
                  <c:v>2428</c:v>
                </c:pt>
                <c:pt idx="11">
                  <c:v>2487</c:v>
                </c:pt>
                <c:pt idx="14">
                  <c:v>2743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4428</c:v>
                </c:pt>
                <c:pt idx="5">
                  <c:v>4888</c:v>
                </c:pt>
                <c:pt idx="8">
                  <c:v>5101</c:v>
                </c:pt>
                <c:pt idx="11">
                  <c:v>5745</c:v>
                </c:pt>
                <c:pt idx="14">
                  <c:v>6079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187</c:v>
                </c:pt>
                <c:pt idx="3">
                  <c:v>204</c:v>
                </c:pt>
                <c:pt idx="6">
                  <c:v>139</c:v>
                </c:pt>
                <c:pt idx="9">
                  <c:v>116</c:v>
                </c:pt>
                <c:pt idx="12">
                  <c:v>257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236</c:v>
                </c:pt>
                <c:pt idx="3">
                  <c:v>374</c:v>
                </c:pt>
                <c:pt idx="6">
                  <c:v>502</c:v>
                </c:pt>
                <c:pt idx="9">
                  <c:v>506</c:v>
                </c:pt>
                <c:pt idx="12">
                  <c:v>507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3451</c:v>
                </c:pt>
                <c:pt idx="3">
                  <c:v>3182</c:v>
                </c:pt>
                <c:pt idx="6">
                  <c:v>2935</c:v>
                </c:pt>
                <c:pt idx="9">
                  <c:v>1806</c:v>
                </c:pt>
                <c:pt idx="12">
                  <c:v>2102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39</c:v>
                </c:pt>
                <c:pt idx="6">
                  <c:v>39</c:v>
                </c:pt>
                <c:pt idx="9">
                  <c:v>39</c:v>
                </c:pt>
                <c:pt idx="12">
                  <c:v>39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8078</c:v>
                </c:pt>
                <c:pt idx="3">
                  <c:v>8074</c:v>
                </c:pt>
                <c:pt idx="6">
                  <c:v>8205</c:v>
                </c:pt>
                <c:pt idx="9">
                  <c:v>8373</c:v>
                </c:pt>
                <c:pt idx="12">
                  <c:v>8890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409920"/>
        <c:axId val="16742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409920"/>
        <c:axId val="167426688"/>
      </c:lineChart>
      <c:catAx>
        <c:axId val="16740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426688"/>
        <c:crosses val="autoZero"/>
        <c:auto val="1"/>
        <c:lblAlgn val="ctr"/>
        <c:lblOffset val="100"/>
        <c:tickLblSkip val="1"/>
        <c:tickMarkSkip val="1"/>
        <c:noMultiLvlLbl val="0"/>
      </c:catAx>
      <c:valAx>
        <c:axId val="16742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0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{EC826044-5BC4-4A34-9BFB-23BC067E7918}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07D-4AAC-95C0-0B2E41F3E4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{E821475F-7184-43E4-8003-80CBB3E1E192}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07D-4AAC-95C0-0B2E41F3E4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{F731F3DF-9D77-4B5F-9A8E-3D112947F327}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07D-4AAC-95C0-0B2E41F3E41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{CC8863B5-7EE9-4E6F-81C1-6E682A53A742}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07D-4AAC-95C0-0B2E41F3E4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{B2CA9945-068B-40FF-A8D6-4FD48396DA5C}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07D-4AAC-95C0-0B2E41F3E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07D-4AAC-95C0-0B2E41F3E412}"/>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{F34B5AE0-CA3A-46C4-9E6C-A84C62230201}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07D-4AAC-95C0-0B2E41F3E412}"/>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{5D84C1B6-3A5C-4B15-8677-4133AB153980}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07D-4AAC-95C0-0B2E41F3E412}"/>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{255061C5-7722-4A57-B9CC-D963287EBE2A}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07D-4AAC-95C0-0B2E41F3E412}"/>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{4C6E889D-F94F-4984-9C02-4C9D81710991}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07D-4AAC-95C0-0B2E41F3E412}"/>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{016056AE-6AD2-4B05-A599-80C9A83AE318}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07D-4AAC-95C0-0B2E41F3E4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07D-4AAC-95C0-0B2E41F3E412}"/>
            </c:ext>
          </c:extLst>
        </c:ser>
        <c:dLbls>
          <c:showLegendKey val="0"/>
          <c:showVal val="0"/>
          <c:showCatName val="0"/>
          <c:showSerName val="0"/>
          <c:showPercent val="0"/>
          <c:showBubbleSize val="0"/>
        </c:dLbls>
        <c:axId val="72451968"/>
        <c:axId val="72478720"/>
      </c:scatterChart>
      <c:valAx>
        <c:axId val="72451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478720"/>
        <c:crosses val="autoZero"/>
        <c:crossBetween val="midCat"/>
      </c:valAx>
      <c:valAx>
        <c:axId val="7247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451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{6009F983-F9F5-4ECA-B840-A73E5C223607}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E5-4520-8713-E6CB58D763B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{45481038-48A8-44DE-9E65-4018504BEAE8}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E5-4520-8713-E6CB58D763B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{D05953F4-4630-4742-8471-610108303D9E}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E5-4520-8713-E6CB58D763B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{2012821D-FD21-493C-AB89-79FA8276ED9A}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E5-4520-8713-E6CB58D763B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{F9E947D8-EF3D-4FF4-8E44-C4C76CE3D4D3}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E5-4520-8713-E6CB58D763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c:v>
                </c:pt>
                <c:pt idx="1">
                  <c:v>3.2</c:v>
                </c:pt>
                <c:pt idx="2">
                  <c:v>2</c:v>
                </c:pt>
                <c:pt idx="3">
                  <c:v>0.6</c:v>
                </c:pt>
                <c:pt idx="4">
                  <c:v>0.1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E5-4520-8713-E6CB58D763B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{9C81077B-BED2-4A2F-A4AD-A317C236475F}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E5-4520-8713-E6CB58D763B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{985843CE-9A97-49DA-BF3D-04233A96A7BB}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E5-4520-8713-E6CB58D763B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{F760C6B0-642E-4994-83C6-A61C9994AA5D}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E5-4520-8713-E6CB58D763B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{F23CF522-6F60-4180-8AF8-4BA64F071439}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E5-4520-8713-E6CB58D763B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{C4281DF5-4167-4815-B66C-111FC9975DED}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E5-4520-8713-E6CB58D763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6E5-4520-8713-E6CB58D763B3}"/>
            </c:ext>
          </c:extLst>
        </c:ser>
        <c:dLbls>
          <c:showLegendKey val="0"/>
          <c:showVal val="0"/>
          <c:showCatName val="0"/>
          <c:showSerName val="0"/>
          <c:showPercent val="0"/>
          <c:showBubbleSize val="0"/>
        </c:dLbls>
        <c:axId val="71259648"/>
        <c:axId val="71261568"/>
      </c:scatterChart>
      <c:valAx>
        <c:axId val="71259648"/>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261568"/>
        <c:crosses val="autoZero"/>
        <c:crossBetween val="midCat"/>
      </c:valAx>
      <c:valAx>
        <c:axId val="71261568"/>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2596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元利償還金が減少傾向にあるのは、繰上償還を行ったことが要因である。なお、今後は大規模な起債事業を複数予定しているため、元利償還金は横ばいに推移することが見込まれる。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地方債残高は平成２６年度から増加へ転じており、今年度もまた増加している。これは、時津中央第２土地区画整理事業や大型の道路事業などが主な要因である。</a:t>
          </a:r>
        </a:p>
        <a:p>
          <a:r>
            <a:rPr kumimoji="1" lang="ja-JP" altLang="en-US" sz="1400">
              <a:latin typeface="ＭＳ ゴシック" pitchFamily="49" charset="-128"/>
              <a:ea typeface="ＭＳ ゴシック" pitchFamily="49" charset="-128"/>
            </a:rPr>
            <a:t>　また、充当可能財源等はおおむね横ばいであるが、本年度は今後の大型事業を見越して用地取得等基金に１億円積み立てたことにより、前年度と比較すると微増となっている。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近年は類似団体平均との差がなく横ばいで推移していたが、平成２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前年度より０．０３改善され、</a:t>
          </a:r>
          <a:r>
            <a:rPr kumimoji="1" lang="ja-JP" altLang="ja-JP" sz="1300">
              <a:solidFill>
                <a:schemeClr val="dk1"/>
              </a:solidFill>
              <a:effectLst/>
              <a:latin typeface="+mn-lt"/>
              <a:ea typeface="+mn-ea"/>
              <a:cs typeface="+mn-cs"/>
            </a:rPr>
            <a:t>類似団体平均を０．０</a:t>
          </a:r>
          <a:r>
            <a:rPr kumimoji="1" lang="ja-JP" altLang="en-US" sz="1300">
              <a:solidFill>
                <a:schemeClr val="dk1"/>
              </a:solidFill>
              <a:effectLst/>
              <a:latin typeface="+mn-lt"/>
              <a:ea typeface="+mn-ea"/>
              <a:cs typeface="+mn-cs"/>
            </a:rPr>
            <a:t>３上</a:t>
          </a:r>
          <a:r>
            <a:rPr kumimoji="1" lang="ja-JP" altLang="ja-JP" sz="1300">
              <a:solidFill>
                <a:schemeClr val="dk1"/>
              </a:solidFill>
              <a:effectLst/>
              <a:latin typeface="+mn-lt"/>
              <a:ea typeface="+mn-ea"/>
              <a:cs typeface="+mn-cs"/>
            </a:rPr>
            <a:t>回</a:t>
          </a:r>
          <a:r>
            <a:rPr kumimoji="1" lang="ja-JP" altLang="en-US" sz="1300">
              <a:solidFill>
                <a:schemeClr val="dk1"/>
              </a:solidFill>
              <a:effectLst/>
              <a:latin typeface="+mn-lt"/>
              <a:ea typeface="+mn-ea"/>
              <a:cs typeface="+mn-cs"/>
            </a:rPr>
            <a:t>っ</a:t>
          </a:r>
          <a:r>
            <a:rPr kumimoji="1" lang="ja-JP" altLang="ja-JP" sz="1300">
              <a:solidFill>
                <a:schemeClr val="dk1"/>
              </a:solidFill>
              <a:effectLst/>
              <a:latin typeface="+mn-lt"/>
              <a:ea typeface="+mn-ea"/>
              <a:cs typeface="+mn-cs"/>
            </a:rPr>
            <a:t>た。今後も、歳出の徹底的な見直しを実施するとともに、税収の徴収率向上対策を中心とする歳入確保に努める。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119239</xdr:rowOff>
    </xdr:to>
    <xdr:cxnSp macro="">
      <xdr:nvCxnSpPr>
        <xdr:cNvPr id="68" name="直線コネクタ 67"/>
        <xdr:cNvCxnSpPr/>
      </xdr:nvCxnSpPr>
      <xdr:spPr>
        <a:xfrm flipV="1">
          <a:off x="4114800" y="72799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119239</xdr:rowOff>
    </xdr:from>
    <xdr:to>
      <xdr:col>6</xdr:col>
      <xdr:colOff>0</xdr:colOff>
      <xdr:row>42</xdr:row>
      <xdr:rowOff>146050</xdr:rowOff>
    </xdr:to>
    <xdr:cxnSp macro="">
      <xdr:nvCxnSpPr>
        <xdr:cNvPr id="71" name="直線コネクタ 70"/>
        <xdr:cNvCxnSpPr/>
      </xdr:nvCxnSpPr>
      <xdr:spPr>
        <a:xfrm flipV="1">
          <a:off x="3225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4" name="直線コネクタ 73"/>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146050</xdr:rowOff>
    </xdr:to>
    <xdr:cxnSp macro="">
      <xdr:nvCxnSpPr>
        <xdr:cNvPr id="77" name="直線コネクタ 76"/>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7" name="円/楕円 86"/>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8"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68439</xdr:rowOff>
    </xdr:from>
    <xdr:to>
      <xdr:col>6</xdr:col>
      <xdr:colOff>50800</xdr:colOff>
      <xdr:row>42</xdr:row>
      <xdr:rowOff>170039</xdr:rowOff>
    </xdr:to>
    <xdr:sp macro="" textlink="">
      <xdr:nvSpPr>
        <xdr:cNvPr id="89" name="円/楕円 88"/>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154816</xdr:rowOff>
    </xdr:from>
    <xdr:ext cx="736600" cy="259045"/>
    <xdr:sp macro="" textlink="">
      <xdr:nvSpPr>
        <xdr:cNvPr id="90" name="テキスト ボックス 89"/>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4" name="テキスト ボックス 93"/>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の８８．０％と比較すると４．９％悪化し、類似団体平均との差は２．２％に広がった。これは、障害者自立支援給付費が１，７５０万円の増となったことや、介護保険特別会計繰出金が１，１５０万円の増となったことなどによるものである。今後は、事業評価等による事務事業の見直しを更に進め、すべての事務事業の優先度を厳しく点検し精査することで、経常経費の削減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138430</xdr:rowOff>
    </xdr:from>
    <xdr:to>
      <xdr:col>7</xdr:col>
      <xdr:colOff>152400</xdr:colOff>
      <xdr:row>65</xdr:row>
      <xdr:rowOff>32004</xdr:rowOff>
    </xdr:to>
    <xdr:cxnSp macro="">
      <xdr:nvCxnSpPr>
        <xdr:cNvPr id="129" name="直線コネクタ 128"/>
        <xdr:cNvCxnSpPr/>
      </xdr:nvCxnSpPr>
      <xdr:spPr>
        <a:xfrm>
          <a:off x="4114800" y="1093978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53848</xdr:rowOff>
    </xdr:to>
    <xdr:cxnSp macro="">
      <xdr:nvCxnSpPr>
        <xdr:cNvPr id="132" name="直線コネクタ 131"/>
        <xdr:cNvCxnSpPr/>
      </xdr:nvCxnSpPr>
      <xdr:spPr>
        <a:xfrm flipV="1">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64</xdr:row>
      <xdr:rowOff>87630</xdr:rowOff>
    </xdr:to>
    <xdr:cxnSp macro="">
      <xdr:nvCxnSpPr>
        <xdr:cNvPr id="135" name="直線コネクタ 134"/>
        <xdr:cNvCxnSpPr/>
      </xdr:nvCxnSpPr>
      <xdr:spPr>
        <a:xfrm flipV="1">
          <a:off x="2336800" y="1102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87630</xdr:rowOff>
    </xdr:from>
    <xdr:to>
      <xdr:col>3</xdr:col>
      <xdr:colOff>279400</xdr:colOff>
      <xdr:row>64</xdr:row>
      <xdr:rowOff>97282</xdr:rowOff>
    </xdr:to>
    <xdr:cxnSp macro="">
      <xdr:nvCxnSpPr>
        <xdr:cNvPr id="138" name="直線コネクタ 137"/>
        <xdr:cNvCxnSpPr/>
      </xdr:nvCxnSpPr>
      <xdr:spPr>
        <a:xfrm flipV="1">
          <a:off x="1447800" y="1106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152654</xdr:rowOff>
    </xdr:from>
    <xdr:to>
      <xdr:col>7</xdr:col>
      <xdr:colOff>203200</xdr:colOff>
      <xdr:row>65</xdr:row>
      <xdr:rowOff>82804</xdr:rowOff>
    </xdr:to>
    <xdr:sp macro="" textlink="">
      <xdr:nvSpPr>
        <xdr:cNvPr id="148" name="円/楕円 147"/>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124731</xdr:rowOff>
    </xdr:from>
    <xdr:ext cx="762000" cy="259045"/>
    <xdr:sp macro="" textlink="">
      <xdr:nvSpPr>
        <xdr:cNvPr id="149" name="財政構造の弾力性該当値テキスト"/>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0" name="円/楕円 149"/>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1" name="テキスト ボックス 150"/>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3048</xdr:rowOff>
    </xdr:from>
    <xdr:to>
      <xdr:col>4</xdr:col>
      <xdr:colOff>533400</xdr:colOff>
      <xdr:row>64</xdr:row>
      <xdr:rowOff>104648</xdr:rowOff>
    </xdr:to>
    <xdr:sp macro="" textlink="">
      <xdr:nvSpPr>
        <xdr:cNvPr id="152" name="円/楕円 151"/>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89425</xdr:rowOff>
    </xdr:from>
    <xdr:ext cx="762000" cy="259045"/>
    <xdr:sp macro="" textlink="">
      <xdr:nvSpPr>
        <xdr:cNvPr id="153" name="テキスト ボックス 152"/>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4" name="円/楕円 153"/>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5" name="テキスト ボックス 154"/>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46482</xdr:rowOff>
    </xdr:from>
    <xdr:to>
      <xdr:col>2</xdr:col>
      <xdr:colOff>127000</xdr:colOff>
      <xdr:row>64</xdr:row>
      <xdr:rowOff>148082</xdr:rowOff>
    </xdr:to>
    <xdr:sp macro="" textlink="">
      <xdr:nvSpPr>
        <xdr:cNvPr id="156" name="円/楕円 155"/>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132859</xdr:rowOff>
    </xdr:from>
    <xdr:ext cx="762000" cy="259045"/>
    <xdr:sp macro="" textlink="">
      <xdr:nvSpPr>
        <xdr:cNvPr id="157" name="テキスト ボックス 156"/>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のは、類似団体に比べて職員が少なく、人件費が大きく抑えられていることが要因である。しかしながら、物件費については類似団体平均を上回っているため、今後も経費の削減に取り組み、現在の水準を維持するよう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159748</xdr:rowOff>
    </xdr:from>
    <xdr:to>
      <xdr:col>7</xdr:col>
      <xdr:colOff>152400</xdr:colOff>
      <xdr:row>81</xdr:row>
      <xdr:rowOff>4707</xdr:rowOff>
    </xdr:to>
    <xdr:cxnSp macro="">
      <xdr:nvCxnSpPr>
        <xdr:cNvPr id="190" name="直線コネクタ 189"/>
        <xdr:cNvCxnSpPr/>
      </xdr:nvCxnSpPr>
      <xdr:spPr>
        <a:xfrm>
          <a:off x="4114800" y="13875748"/>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154507</xdr:rowOff>
    </xdr:from>
    <xdr:to>
      <xdr:col>6</xdr:col>
      <xdr:colOff>0</xdr:colOff>
      <xdr:row>80</xdr:row>
      <xdr:rowOff>159748</xdr:rowOff>
    </xdr:to>
    <xdr:cxnSp macro="">
      <xdr:nvCxnSpPr>
        <xdr:cNvPr id="193" name="直線コネクタ 192"/>
        <xdr:cNvCxnSpPr/>
      </xdr:nvCxnSpPr>
      <xdr:spPr>
        <a:xfrm>
          <a:off x="3225800" y="13870507"/>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119886</xdr:rowOff>
    </xdr:from>
    <xdr:to>
      <xdr:col>4</xdr:col>
      <xdr:colOff>482600</xdr:colOff>
      <xdr:row>80</xdr:row>
      <xdr:rowOff>154507</xdr:rowOff>
    </xdr:to>
    <xdr:cxnSp macro="">
      <xdr:nvCxnSpPr>
        <xdr:cNvPr id="196" name="直線コネクタ 195"/>
        <xdr:cNvCxnSpPr/>
      </xdr:nvCxnSpPr>
      <xdr:spPr>
        <a:xfrm>
          <a:off x="2336800" y="13835886"/>
          <a:ext cx="889000" cy="3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119886</xdr:rowOff>
    </xdr:from>
    <xdr:to>
      <xdr:col>3</xdr:col>
      <xdr:colOff>279400</xdr:colOff>
      <xdr:row>80</xdr:row>
      <xdr:rowOff>131159</xdr:rowOff>
    </xdr:to>
    <xdr:cxnSp macro="">
      <xdr:nvCxnSpPr>
        <xdr:cNvPr id="199" name="直線コネクタ 198"/>
        <xdr:cNvCxnSpPr/>
      </xdr:nvCxnSpPr>
      <xdr:spPr>
        <a:xfrm flipV="1">
          <a:off x="1447800" y="13835886"/>
          <a:ext cx="889000" cy="1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125357</xdr:rowOff>
    </xdr:from>
    <xdr:to>
      <xdr:col>7</xdr:col>
      <xdr:colOff>203200</xdr:colOff>
      <xdr:row>81</xdr:row>
      <xdr:rowOff>55507</xdr:rowOff>
    </xdr:to>
    <xdr:sp macro="" textlink="">
      <xdr:nvSpPr>
        <xdr:cNvPr id="209" name="円/楕円 208"/>
        <xdr:cNvSpPr/>
      </xdr:nvSpPr>
      <xdr:spPr>
        <a:xfrm>
          <a:off x="4902200" y="138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141884</xdr:rowOff>
    </xdr:from>
    <xdr:ext cx="762000" cy="259045"/>
    <xdr:sp macro="" textlink="">
      <xdr:nvSpPr>
        <xdr:cNvPr id="210" name="人件費・物件費等の状況該当値テキスト"/>
        <xdr:cNvSpPr txBox="1"/>
      </xdr:nvSpPr>
      <xdr:spPr>
        <a:xfrm>
          <a:off x="5041900" y="1368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102,291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108948</xdr:rowOff>
    </xdr:from>
    <xdr:to>
      <xdr:col>6</xdr:col>
      <xdr:colOff>50800</xdr:colOff>
      <xdr:row>81</xdr:row>
      <xdr:rowOff>39098</xdr:rowOff>
    </xdr:to>
    <xdr:sp macro="" textlink="">
      <xdr:nvSpPr>
        <xdr:cNvPr id="211" name="円/楕円 210"/>
        <xdr:cNvSpPr/>
      </xdr:nvSpPr>
      <xdr:spPr>
        <a:xfrm>
          <a:off x="4064000" y="138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49275</xdr:rowOff>
    </xdr:from>
    <xdr:ext cx="736600" cy="259045"/>
    <xdr:sp macro="" textlink="">
      <xdr:nvSpPr>
        <xdr:cNvPr id="212" name="テキスト ボックス 211"/>
        <xdr:cNvSpPr txBox="1"/>
      </xdr:nvSpPr>
      <xdr:spPr>
        <a:xfrm>
          <a:off x="3733800" y="13593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103707</xdr:rowOff>
    </xdr:from>
    <xdr:to>
      <xdr:col>4</xdr:col>
      <xdr:colOff>533400</xdr:colOff>
      <xdr:row>81</xdr:row>
      <xdr:rowOff>33857</xdr:rowOff>
    </xdr:to>
    <xdr:sp macro="" textlink="">
      <xdr:nvSpPr>
        <xdr:cNvPr id="213" name="円/楕円 212"/>
        <xdr:cNvSpPr/>
      </xdr:nvSpPr>
      <xdr:spPr>
        <a:xfrm>
          <a:off x="3175000" y="1381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44034</xdr:rowOff>
    </xdr:from>
    <xdr:ext cx="762000" cy="259045"/>
    <xdr:sp macro="" textlink="">
      <xdr:nvSpPr>
        <xdr:cNvPr id="214" name="テキスト ボックス 213"/>
        <xdr:cNvSpPr txBox="1"/>
      </xdr:nvSpPr>
      <xdr:spPr>
        <a:xfrm>
          <a:off x="2844800" y="1358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97,805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69086</xdr:rowOff>
    </xdr:from>
    <xdr:to>
      <xdr:col>3</xdr:col>
      <xdr:colOff>330200</xdr:colOff>
      <xdr:row>80</xdr:row>
      <xdr:rowOff>170686</xdr:rowOff>
    </xdr:to>
    <xdr:sp macro="" textlink="">
      <xdr:nvSpPr>
        <xdr:cNvPr id="215" name="円/楕円 214"/>
        <xdr:cNvSpPr/>
      </xdr:nvSpPr>
      <xdr:spPr>
        <a:xfrm>
          <a:off x="2286000" y="1378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9413</xdr:rowOff>
    </xdr:from>
    <xdr:ext cx="762000" cy="259045"/>
    <xdr:sp macro="" textlink="">
      <xdr:nvSpPr>
        <xdr:cNvPr id="216" name="テキスト ボックス 215"/>
        <xdr:cNvSpPr txBox="1"/>
      </xdr:nvSpPr>
      <xdr:spPr>
        <a:xfrm>
          <a:off x="1955800" y="135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80359</xdr:rowOff>
    </xdr:from>
    <xdr:to>
      <xdr:col>2</xdr:col>
      <xdr:colOff>127000</xdr:colOff>
      <xdr:row>81</xdr:row>
      <xdr:rowOff>10509</xdr:rowOff>
    </xdr:to>
    <xdr:sp macro="" textlink="">
      <xdr:nvSpPr>
        <xdr:cNvPr id="217" name="円/楕円 216"/>
        <xdr:cNvSpPr/>
      </xdr:nvSpPr>
      <xdr:spPr>
        <a:xfrm>
          <a:off x="1397000" y="13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20686</xdr:rowOff>
    </xdr:from>
    <xdr:ext cx="762000" cy="259045"/>
    <xdr:sp macro="" textlink="">
      <xdr:nvSpPr>
        <xdr:cNvPr id="218" name="テキスト ボックス 217"/>
        <xdr:cNvSpPr txBox="1"/>
      </xdr:nvSpPr>
      <xdr:spPr>
        <a:xfrm>
          <a:off x="1066800" y="1356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前年度より３．０％改善したが、類似団体平均を上回る１００．３％となっており、全国平均よりも高い水準にあるため、より一層の給与体系の適正化に努める。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120332</xdr:rowOff>
    </xdr:from>
    <xdr:to>
      <xdr:col>24</xdr:col>
      <xdr:colOff>558800</xdr:colOff>
      <xdr:row>86</xdr:row>
      <xdr:rowOff>23177</xdr:rowOff>
    </xdr:to>
    <xdr:cxnSp macro="">
      <xdr:nvCxnSpPr>
        <xdr:cNvPr id="243" name="直線コネクタ 242"/>
        <xdr:cNvCxnSpPr/>
      </xdr:nvCxnSpPr>
      <xdr:spPr>
        <a:xfrm flipV="1">
          <a:off x="17018000" y="14007782"/>
          <a:ext cx="0" cy="760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166704</xdr:rowOff>
    </xdr:from>
    <xdr:ext cx="762000" cy="259045"/>
    <xdr:sp macro="" textlink="">
      <xdr:nvSpPr>
        <xdr:cNvPr id="244" name="給与水準   （国との比較）最小値テキスト"/>
        <xdr:cNvSpPr txBox="1"/>
      </xdr:nvSpPr>
      <xdr:spPr>
        <a:xfrm>
          <a:off x="17106900" y="1473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23177</xdr:rowOff>
    </xdr:from>
    <xdr:to>
      <xdr:col>24</xdr:col>
      <xdr:colOff>647700</xdr:colOff>
      <xdr:row>86</xdr:row>
      <xdr:rowOff>23177</xdr:rowOff>
    </xdr:to>
    <xdr:cxnSp macro="">
      <xdr:nvCxnSpPr>
        <xdr:cNvPr id="245" name="直線コネクタ 244"/>
        <xdr:cNvCxnSpPr/>
      </xdr:nvCxnSpPr>
      <xdr:spPr>
        <a:xfrm>
          <a:off x="16929100" y="1476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35259</xdr:rowOff>
    </xdr:from>
    <xdr:ext cx="762000" cy="259045"/>
    <xdr:sp macro="" textlink="">
      <xdr:nvSpPr>
        <xdr:cNvPr id="246" name="給与水準   （国との比較）最大値テキスト"/>
        <xdr:cNvSpPr txBox="1"/>
      </xdr:nvSpPr>
      <xdr:spPr>
        <a:xfrm>
          <a:off x="17106900" y="1375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120332</xdr:rowOff>
    </xdr:from>
    <xdr:to>
      <xdr:col>24</xdr:col>
      <xdr:colOff>647700</xdr:colOff>
      <xdr:row>81</xdr:row>
      <xdr:rowOff>120332</xdr:rowOff>
    </xdr:to>
    <xdr:cxnSp macro="">
      <xdr:nvCxnSpPr>
        <xdr:cNvPr id="247" name="直線コネクタ 246"/>
        <xdr:cNvCxnSpPr/>
      </xdr:nvCxnSpPr>
      <xdr:spPr>
        <a:xfrm>
          <a:off x="16929100" y="1400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49848</xdr:rowOff>
    </xdr:from>
    <xdr:to>
      <xdr:col>24</xdr:col>
      <xdr:colOff>558800</xdr:colOff>
      <xdr:row>86</xdr:row>
      <xdr:rowOff>59373</xdr:rowOff>
    </xdr:to>
    <xdr:cxnSp macro="">
      <xdr:nvCxnSpPr>
        <xdr:cNvPr id="248" name="直線コネクタ 247"/>
        <xdr:cNvCxnSpPr/>
      </xdr:nvCxnSpPr>
      <xdr:spPr>
        <a:xfrm flipV="1">
          <a:off x="16179800" y="1462309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6050</xdr:rowOff>
    </xdr:from>
    <xdr:ext cx="762000" cy="259045"/>
    <xdr:sp macro="" textlink="">
      <xdr:nvSpPr>
        <xdr:cNvPr id="249" name="給与水準   （国との比較）平均値テキスト"/>
        <xdr:cNvSpPr txBox="1"/>
      </xdr:nvSpPr>
      <xdr:spPr>
        <a:xfrm>
          <a:off x="17106900" y="14236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160973</xdr:rowOff>
    </xdr:from>
    <xdr:to>
      <xdr:col>24</xdr:col>
      <xdr:colOff>609600</xdr:colOff>
      <xdr:row>84</xdr:row>
      <xdr:rowOff>91123</xdr:rowOff>
    </xdr:to>
    <xdr:sp macro="" textlink="">
      <xdr:nvSpPr>
        <xdr:cNvPr id="250" name="フローチャート : 判断 249"/>
        <xdr:cNvSpPr/>
      </xdr:nvSpPr>
      <xdr:spPr>
        <a:xfrm>
          <a:off x="169672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158432</xdr:rowOff>
    </xdr:from>
    <xdr:to>
      <xdr:col>23</xdr:col>
      <xdr:colOff>406400</xdr:colOff>
      <xdr:row>86</xdr:row>
      <xdr:rowOff>59373</xdr:rowOff>
    </xdr:to>
    <xdr:cxnSp macro="">
      <xdr:nvCxnSpPr>
        <xdr:cNvPr id="251" name="直線コネクタ 250"/>
        <xdr:cNvCxnSpPr/>
      </xdr:nvCxnSpPr>
      <xdr:spPr>
        <a:xfrm>
          <a:off x="15290800" y="1473168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154939</xdr:rowOff>
    </xdr:from>
    <xdr:to>
      <xdr:col>23</xdr:col>
      <xdr:colOff>457200</xdr:colOff>
      <xdr:row>84</xdr:row>
      <xdr:rowOff>85089</xdr:rowOff>
    </xdr:to>
    <xdr:sp macro="" textlink="">
      <xdr:nvSpPr>
        <xdr:cNvPr id="252" name="フローチャート : 判断 251"/>
        <xdr:cNvSpPr/>
      </xdr:nvSpPr>
      <xdr:spPr>
        <a:xfrm>
          <a:off x="16129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53" name="テキスト ボックス 252"/>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158432</xdr:rowOff>
    </xdr:from>
    <xdr:to>
      <xdr:col>22</xdr:col>
      <xdr:colOff>203200</xdr:colOff>
      <xdr:row>86</xdr:row>
      <xdr:rowOff>5080</xdr:rowOff>
    </xdr:to>
    <xdr:cxnSp macro="">
      <xdr:nvCxnSpPr>
        <xdr:cNvPr id="254" name="直線コネクタ 253"/>
        <xdr:cNvCxnSpPr/>
      </xdr:nvCxnSpPr>
      <xdr:spPr>
        <a:xfrm flipV="1">
          <a:off x="14401800" y="147316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55" name="フローチャート : 判断 254"/>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56" name="テキスト ボックス 255"/>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89</xdr:row>
      <xdr:rowOff>9525</xdr:rowOff>
    </xdr:to>
    <xdr:cxnSp macro="">
      <xdr:nvCxnSpPr>
        <xdr:cNvPr id="257" name="直線コネクタ 256"/>
        <xdr:cNvCxnSpPr/>
      </xdr:nvCxnSpPr>
      <xdr:spPr>
        <a:xfrm flipV="1">
          <a:off x="13512800" y="147497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124777</xdr:rowOff>
    </xdr:from>
    <xdr:to>
      <xdr:col>21</xdr:col>
      <xdr:colOff>50800</xdr:colOff>
      <xdr:row>84</xdr:row>
      <xdr:rowOff>54927</xdr:rowOff>
    </xdr:to>
    <xdr:sp macro="" textlink="">
      <xdr:nvSpPr>
        <xdr:cNvPr id="258" name="フローチャート : 判断 257"/>
        <xdr:cNvSpPr/>
      </xdr:nvSpPr>
      <xdr:spPr>
        <a:xfrm>
          <a:off x="14351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65104</xdr:rowOff>
    </xdr:from>
    <xdr:ext cx="762000" cy="259045"/>
    <xdr:sp macro="" textlink="">
      <xdr:nvSpPr>
        <xdr:cNvPr id="259" name="テキスト ボックス 258"/>
        <xdr:cNvSpPr txBox="1"/>
      </xdr:nvSpPr>
      <xdr:spPr>
        <a:xfrm>
          <a:off x="14020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80963</xdr:rowOff>
    </xdr:from>
    <xdr:to>
      <xdr:col>19</xdr:col>
      <xdr:colOff>533400</xdr:colOff>
      <xdr:row>87</xdr:row>
      <xdr:rowOff>11113</xdr:rowOff>
    </xdr:to>
    <xdr:sp macro="" textlink="">
      <xdr:nvSpPr>
        <xdr:cNvPr id="260" name="フローチャート : 判断 259"/>
        <xdr:cNvSpPr/>
      </xdr:nvSpPr>
      <xdr:spPr>
        <a:xfrm>
          <a:off x="13462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21290</xdr:rowOff>
    </xdr:from>
    <xdr:ext cx="762000" cy="259045"/>
    <xdr:sp macro="" textlink="">
      <xdr:nvSpPr>
        <xdr:cNvPr id="261" name="テキスト ボックス 260"/>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170498</xdr:rowOff>
    </xdr:from>
    <xdr:to>
      <xdr:col>24</xdr:col>
      <xdr:colOff>609600</xdr:colOff>
      <xdr:row>85</xdr:row>
      <xdr:rowOff>100648</xdr:rowOff>
    </xdr:to>
    <xdr:sp macro="" textlink="">
      <xdr:nvSpPr>
        <xdr:cNvPr id="267" name="円/楕円 266"/>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142575</xdr:rowOff>
    </xdr:from>
    <xdr:ext cx="762000" cy="259045"/>
    <xdr:sp macro="" textlink="">
      <xdr:nvSpPr>
        <xdr:cNvPr id="268" name="給与水準   （国との比較）該当値テキスト"/>
        <xdr:cNvSpPr txBox="1"/>
      </xdr:nvSpPr>
      <xdr:spPr>
        <a:xfrm>
          <a:off x="17106900" y="1454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8573</xdr:rowOff>
    </xdr:from>
    <xdr:to>
      <xdr:col>23</xdr:col>
      <xdr:colOff>457200</xdr:colOff>
      <xdr:row>86</xdr:row>
      <xdr:rowOff>110173</xdr:rowOff>
    </xdr:to>
    <xdr:sp macro="" textlink="">
      <xdr:nvSpPr>
        <xdr:cNvPr id="269" name="円/楕円 268"/>
        <xdr:cNvSpPr/>
      </xdr:nvSpPr>
      <xdr:spPr>
        <a:xfrm>
          <a:off x="16129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94950</xdr:rowOff>
    </xdr:from>
    <xdr:ext cx="736600" cy="259045"/>
    <xdr:sp macro="" textlink="">
      <xdr:nvSpPr>
        <xdr:cNvPr id="270" name="テキスト ボックス 269"/>
        <xdr:cNvSpPr txBox="1"/>
      </xdr:nvSpPr>
      <xdr:spPr>
        <a:xfrm>
          <a:off x="15798800" y="1483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107632</xdr:rowOff>
    </xdr:from>
    <xdr:to>
      <xdr:col>22</xdr:col>
      <xdr:colOff>254000</xdr:colOff>
      <xdr:row>86</xdr:row>
      <xdr:rowOff>37782</xdr:rowOff>
    </xdr:to>
    <xdr:sp macro="" textlink="">
      <xdr:nvSpPr>
        <xdr:cNvPr id="271" name="円/楕円 270"/>
        <xdr:cNvSpPr/>
      </xdr:nvSpPr>
      <xdr:spPr>
        <a:xfrm>
          <a:off x="15240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22559</xdr:rowOff>
    </xdr:from>
    <xdr:ext cx="762000" cy="259045"/>
    <xdr:sp macro="" textlink="">
      <xdr:nvSpPr>
        <xdr:cNvPr id="272" name="テキスト ボックス 271"/>
        <xdr:cNvSpPr txBox="1"/>
      </xdr:nvSpPr>
      <xdr:spPr>
        <a:xfrm>
          <a:off x="14909800" y="1476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125730</xdr:rowOff>
    </xdr:from>
    <xdr:to>
      <xdr:col>21</xdr:col>
      <xdr:colOff>50800</xdr:colOff>
      <xdr:row>86</xdr:row>
      <xdr:rowOff>55880</xdr:rowOff>
    </xdr:to>
    <xdr:sp macro="" textlink="">
      <xdr:nvSpPr>
        <xdr:cNvPr id="273" name="円/楕円 272"/>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74" name="テキスト ボックス 273"/>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130175</xdr:rowOff>
    </xdr:from>
    <xdr:to>
      <xdr:col>19</xdr:col>
      <xdr:colOff>533400</xdr:colOff>
      <xdr:row>89</xdr:row>
      <xdr:rowOff>60325</xdr:rowOff>
    </xdr:to>
    <xdr:sp macro="" textlink="">
      <xdr:nvSpPr>
        <xdr:cNvPr id="275" name="円/楕円 274"/>
        <xdr:cNvSpPr/>
      </xdr:nvSpPr>
      <xdr:spPr>
        <a:xfrm>
          <a:off x="13462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45102</xdr:rowOff>
    </xdr:from>
    <xdr:ext cx="762000" cy="259045"/>
    <xdr:sp macro="" textlink="">
      <xdr:nvSpPr>
        <xdr:cNvPr id="276" name="テキスト ボックス 275"/>
        <xdr:cNvSpPr txBox="1"/>
      </xdr:nvSpPr>
      <xdr:spPr>
        <a:xfrm>
          <a:off x="13131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過去からの職員数抑制対策により、類似団体平均を大きく下回る４．７８人となっている。今後も、住民サービスの向上に努めるとともに、より適切な定員管理に努める。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08" name="直線コネクタ 307"/>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09"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0" name="直線コネクタ 309"/>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1"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2" name="直線コネクタ 311"/>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94252</xdr:rowOff>
    </xdr:from>
    <xdr:to>
      <xdr:col>24</xdr:col>
      <xdr:colOff>558800</xdr:colOff>
      <xdr:row>58</xdr:row>
      <xdr:rowOff>123553</xdr:rowOff>
    </xdr:to>
    <xdr:cxnSp macro="">
      <xdr:nvCxnSpPr>
        <xdr:cNvPr id="313" name="直線コネクタ 312"/>
        <xdr:cNvCxnSpPr/>
      </xdr:nvCxnSpPr>
      <xdr:spPr>
        <a:xfrm>
          <a:off x="16179800" y="10038352"/>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4"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5" name="フローチャート : 判断 314"/>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80463</xdr:rowOff>
    </xdr:from>
    <xdr:to>
      <xdr:col>23</xdr:col>
      <xdr:colOff>406400</xdr:colOff>
      <xdr:row>58</xdr:row>
      <xdr:rowOff>94252</xdr:rowOff>
    </xdr:to>
    <xdr:cxnSp macro="">
      <xdr:nvCxnSpPr>
        <xdr:cNvPr id="316" name="直線コネクタ 315"/>
        <xdr:cNvCxnSpPr/>
      </xdr:nvCxnSpPr>
      <xdr:spPr>
        <a:xfrm>
          <a:off x="15290800" y="1002456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7" name="フローチャート : 判断 316"/>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18" name="テキスト ボックス 317"/>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71846</xdr:rowOff>
    </xdr:from>
    <xdr:to>
      <xdr:col>22</xdr:col>
      <xdr:colOff>203200</xdr:colOff>
      <xdr:row>58</xdr:row>
      <xdr:rowOff>80463</xdr:rowOff>
    </xdr:to>
    <xdr:cxnSp macro="">
      <xdr:nvCxnSpPr>
        <xdr:cNvPr id="319" name="直線コネクタ 318"/>
        <xdr:cNvCxnSpPr/>
      </xdr:nvCxnSpPr>
      <xdr:spPr>
        <a:xfrm>
          <a:off x="14401800" y="10015946"/>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0" name="フローチャート : 判断 319"/>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1" name="テキスト ボックス 320"/>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71846</xdr:rowOff>
    </xdr:from>
    <xdr:to>
      <xdr:col>21</xdr:col>
      <xdr:colOff>0</xdr:colOff>
      <xdr:row>58</xdr:row>
      <xdr:rowOff>77016</xdr:rowOff>
    </xdr:to>
    <xdr:cxnSp macro="">
      <xdr:nvCxnSpPr>
        <xdr:cNvPr id="322" name="直線コネクタ 321"/>
        <xdr:cNvCxnSpPr/>
      </xdr:nvCxnSpPr>
      <xdr:spPr>
        <a:xfrm flipV="1">
          <a:off x="13512800" y="1001594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3" name="フローチャート : 判断 32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4" name="テキスト ボックス 32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5" name="フローチャート : 判断 324"/>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6" name="テキスト ボックス 325"/>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72753</xdr:rowOff>
    </xdr:from>
    <xdr:to>
      <xdr:col>24</xdr:col>
      <xdr:colOff>609600</xdr:colOff>
      <xdr:row>59</xdr:row>
      <xdr:rowOff>2903</xdr:rowOff>
    </xdr:to>
    <xdr:sp macro="" textlink="">
      <xdr:nvSpPr>
        <xdr:cNvPr id="332" name="円/楕円 331"/>
        <xdr:cNvSpPr/>
      </xdr:nvSpPr>
      <xdr:spPr>
        <a:xfrm>
          <a:off x="16967200" y="100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89280</xdr:rowOff>
    </xdr:from>
    <xdr:ext cx="762000" cy="259045"/>
    <xdr:sp macro="" textlink="">
      <xdr:nvSpPr>
        <xdr:cNvPr id="333" name="定員管理の状況該当値テキスト"/>
        <xdr:cNvSpPr txBox="1"/>
      </xdr:nvSpPr>
      <xdr:spPr>
        <a:xfrm>
          <a:off x="1710690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43452</xdr:rowOff>
    </xdr:from>
    <xdr:to>
      <xdr:col>23</xdr:col>
      <xdr:colOff>457200</xdr:colOff>
      <xdr:row>58</xdr:row>
      <xdr:rowOff>145052</xdr:rowOff>
    </xdr:to>
    <xdr:sp macro="" textlink="">
      <xdr:nvSpPr>
        <xdr:cNvPr id="334" name="円/楕円 333"/>
        <xdr:cNvSpPr/>
      </xdr:nvSpPr>
      <xdr:spPr>
        <a:xfrm>
          <a:off x="161290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155229</xdr:rowOff>
    </xdr:from>
    <xdr:ext cx="736600" cy="259045"/>
    <xdr:sp macro="" textlink="">
      <xdr:nvSpPr>
        <xdr:cNvPr id="335" name="テキスト ボックス 334"/>
        <xdr:cNvSpPr txBox="1"/>
      </xdr:nvSpPr>
      <xdr:spPr>
        <a:xfrm>
          <a:off x="15798800" y="9756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29663</xdr:rowOff>
    </xdr:from>
    <xdr:to>
      <xdr:col>22</xdr:col>
      <xdr:colOff>254000</xdr:colOff>
      <xdr:row>58</xdr:row>
      <xdr:rowOff>131263</xdr:rowOff>
    </xdr:to>
    <xdr:sp macro="" textlink="">
      <xdr:nvSpPr>
        <xdr:cNvPr id="336" name="円/楕円 335"/>
        <xdr:cNvSpPr/>
      </xdr:nvSpPr>
      <xdr:spPr>
        <a:xfrm>
          <a:off x="15240000" y="997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141440</xdr:rowOff>
    </xdr:from>
    <xdr:ext cx="762000" cy="259045"/>
    <xdr:sp macro="" textlink="">
      <xdr:nvSpPr>
        <xdr:cNvPr id="337" name="テキスト ボックス 336"/>
        <xdr:cNvSpPr txBox="1"/>
      </xdr:nvSpPr>
      <xdr:spPr>
        <a:xfrm>
          <a:off x="14909800" y="974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21046</xdr:rowOff>
    </xdr:from>
    <xdr:to>
      <xdr:col>21</xdr:col>
      <xdr:colOff>50800</xdr:colOff>
      <xdr:row>58</xdr:row>
      <xdr:rowOff>122646</xdr:rowOff>
    </xdr:to>
    <xdr:sp macro="" textlink="">
      <xdr:nvSpPr>
        <xdr:cNvPr id="338" name="円/楕円 337"/>
        <xdr:cNvSpPr/>
      </xdr:nvSpPr>
      <xdr:spPr>
        <a:xfrm>
          <a:off x="143510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132823</xdr:rowOff>
    </xdr:from>
    <xdr:ext cx="762000" cy="259045"/>
    <xdr:sp macro="" textlink="">
      <xdr:nvSpPr>
        <xdr:cNvPr id="339" name="テキスト ボックス 338"/>
        <xdr:cNvSpPr txBox="1"/>
      </xdr:nvSpPr>
      <xdr:spPr>
        <a:xfrm>
          <a:off x="14020800" y="973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26216</xdr:rowOff>
    </xdr:from>
    <xdr:to>
      <xdr:col>19</xdr:col>
      <xdr:colOff>533400</xdr:colOff>
      <xdr:row>58</xdr:row>
      <xdr:rowOff>127816</xdr:rowOff>
    </xdr:to>
    <xdr:sp macro="" textlink="">
      <xdr:nvSpPr>
        <xdr:cNvPr id="340" name="円/楕円 339"/>
        <xdr:cNvSpPr/>
      </xdr:nvSpPr>
      <xdr:spPr>
        <a:xfrm>
          <a:off x="13462000" y="997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137993</xdr:rowOff>
    </xdr:from>
    <xdr:ext cx="762000" cy="259045"/>
    <xdr:sp macro="" textlink="">
      <xdr:nvSpPr>
        <xdr:cNvPr id="341" name="テキスト ボックス 340"/>
        <xdr:cNvSpPr txBox="1"/>
      </xdr:nvSpPr>
      <xdr:spPr>
        <a:xfrm>
          <a:off x="13131800" y="973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業評価等による適量・適切な事業の実施により、類似団体平均を大きく下回る０．１％となっている。年々減少傾向にあるものの、第２土地区画整理事業など今後の大規模な起債事業による実質公債費比率の上昇が懸念される。そのため、緊急度・住民ニーズを把握し、的確な事業を選択することで、地方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68" name="直線コネクタ 367"/>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6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0" name="直線コネクタ 36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2" name="直線コネクタ 37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98552</xdr:rowOff>
    </xdr:from>
    <xdr:to>
      <xdr:col>24</xdr:col>
      <xdr:colOff>558800</xdr:colOff>
      <xdr:row>36</xdr:row>
      <xdr:rowOff>146812</xdr:rowOff>
    </xdr:to>
    <xdr:cxnSp macro="">
      <xdr:nvCxnSpPr>
        <xdr:cNvPr id="373" name="直線コネクタ 372"/>
        <xdr:cNvCxnSpPr/>
      </xdr:nvCxnSpPr>
      <xdr:spPr>
        <a:xfrm flipV="1">
          <a:off x="16179800" y="627075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4"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5" name="フローチャート : 判断 374"/>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146812</xdr:rowOff>
    </xdr:from>
    <xdr:to>
      <xdr:col>23</xdr:col>
      <xdr:colOff>406400</xdr:colOff>
      <xdr:row>37</xdr:row>
      <xdr:rowOff>110490</xdr:rowOff>
    </xdr:to>
    <xdr:cxnSp macro="">
      <xdr:nvCxnSpPr>
        <xdr:cNvPr id="376" name="直線コネクタ 375"/>
        <xdr:cNvCxnSpPr/>
      </xdr:nvCxnSpPr>
      <xdr:spPr>
        <a:xfrm flipV="1">
          <a:off x="15290800" y="631901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7" name="フローチャート : 判断 376"/>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78" name="テキスト ボックス 377"/>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38</xdr:row>
      <xdr:rowOff>54864</xdr:rowOff>
    </xdr:to>
    <xdr:cxnSp macro="">
      <xdr:nvCxnSpPr>
        <xdr:cNvPr id="379" name="直線コネクタ 378"/>
        <xdr:cNvCxnSpPr/>
      </xdr:nvCxnSpPr>
      <xdr:spPr>
        <a:xfrm flipV="1">
          <a:off x="14401800" y="64541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0" name="フローチャート : 判断 379"/>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1" name="テキスト ボックス 380"/>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54864</xdr:rowOff>
    </xdr:from>
    <xdr:to>
      <xdr:col>21</xdr:col>
      <xdr:colOff>0</xdr:colOff>
      <xdr:row>39</xdr:row>
      <xdr:rowOff>8890</xdr:rowOff>
    </xdr:to>
    <xdr:cxnSp macro="">
      <xdr:nvCxnSpPr>
        <xdr:cNvPr id="382" name="直線コネクタ 381"/>
        <xdr:cNvCxnSpPr/>
      </xdr:nvCxnSpPr>
      <xdr:spPr>
        <a:xfrm flipV="1">
          <a:off x="13512800" y="65699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3" name="フローチャート : 判断 38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4" name="テキスト ボックス 38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5" name="フローチャート : 判断 38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6" name="テキスト ボックス 385"/>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47752</xdr:rowOff>
    </xdr:from>
    <xdr:to>
      <xdr:col>24</xdr:col>
      <xdr:colOff>609600</xdr:colOff>
      <xdr:row>36</xdr:row>
      <xdr:rowOff>149352</xdr:rowOff>
    </xdr:to>
    <xdr:sp macro="" textlink="">
      <xdr:nvSpPr>
        <xdr:cNvPr id="392" name="円/楕円 391"/>
        <xdr:cNvSpPr/>
      </xdr:nvSpPr>
      <xdr:spPr>
        <a:xfrm>
          <a:off x="169672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140479</xdr:rowOff>
    </xdr:from>
    <xdr:ext cx="762000" cy="259045"/>
    <xdr:sp macro="" textlink="">
      <xdr:nvSpPr>
        <xdr:cNvPr id="393" name="公債費負担の状況該当値テキスト"/>
        <xdr:cNvSpPr txBox="1"/>
      </xdr:nvSpPr>
      <xdr:spPr>
        <a:xfrm>
          <a:off x="17106900" y="61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96012</xdr:rowOff>
    </xdr:from>
    <xdr:to>
      <xdr:col>23</xdr:col>
      <xdr:colOff>457200</xdr:colOff>
      <xdr:row>37</xdr:row>
      <xdr:rowOff>26162</xdr:rowOff>
    </xdr:to>
    <xdr:sp macro="" textlink="">
      <xdr:nvSpPr>
        <xdr:cNvPr id="394" name="円/楕円 393"/>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36339</xdr:rowOff>
    </xdr:from>
    <xdr:ext cx="736600" cy="259045"/>
    <xdr:sp macro="" textlink="">
      <xdr:nvSpPr>
        <xdr:cNvPr id="395" name="テキスト ボックス 394"/>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396" name="円/楕円 395"/>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397" name="テキスト ボックス 396"/>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4064</xdr:rowOff>
    </xdr:from>
    <xdr:to>
      <xdr:col>21</xdr:col>
      <xdr:colOff>50800</xdr:colOff>
      <xdr:row>38</xdr:row>
      <xdr:rowOff>105664</xdr:rowOff>
    </xdr:to>
    <xdr:sp macro="" textlink="">
      <xdr:nvSpPr>
        <xdr:cNvPr id="398" name="円/楕円 397"/>
        <xdr:cNvSpPr/>
      </xdr:nvSpPr>
      <xdr:spPr>
        <a:xfrm>
          <a:off x="14351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115841</xdr:rowOff>
    </xdr:from>
    <xdr:ext cx="762000" cy="259045"/>
    <xdr:sp macro="" textlink="">
      <xdr:nvSpPr>
        <xdr:cNvPr id="399" name="テキスト ボックス 398"/>
        <xdr:cNvSpPr txBox="1"/>
      </xdr:nvSpPr>
      <xdr:spPr>
        <a:xfrm>
          <a:off x="14020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129540</xdr:rowOff>
    </xdr:from>
    <xdr:to>
      <xdr:col>19</xdr:col>
      <xdr:colOff>533400</xdr:colOff>
      <xdr:row>39</xdr:row>
      <xdr:rowOff>59690</xdr:rowOff>
    </xdr:to>
    <xdr:sp macro="" textlink="">
      <xdr:nvSpPr>
        <xdr:cNvPr id="400" name="円/楕円 39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69867</xdr:rowOff>
    </xdr:from>
    <xdr:ext cx="762000" cy="259045"/>
    <xdr:sp macro="" textlink="">
      <xdr:nvSpPr>
        <xdr:cNvPr id="401" name="テキスト ボックス 40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よりも基金などの充当可能財源等が上回り、将来負担比率がない状況である。この理由としては、地方債の繰上償還による地方債残高の減や、財政調整基金及び減債基金の積み立てによる充当可能基金の増額等が挙げられる。今後も公債費等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28" name="直線コネクタ 427"/>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29"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0" name="直線コネクタ 429"/>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3"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4" name="フローチャート : 判断 433"/>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5" name="フローチャート : 判断 434"/>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6" name="テキスト ボックス 435"/>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7" name="フローチャート : 判断 43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38" name="テキスト ボックス 43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39" name="フローチャート : 判断 43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0" name="テキスト ボックス 43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1" name="フローチャート : 判断 44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2" name="テキスト ボックス 44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a:t>
          </a:r>
          <a:endParaRPr kumimoji="1" lang="en-US" altLang="ja-JP" sz="1300">
            <a:latin typeface="ＭＳ Ｐゴシック"/>
          </a:endParaRPr>
        </a:p>
        <a:p>
          <a:r>
            <a:rPr kumimoji="1" lang="ja-JP" altLang="en-US" sz="1300">
              <a:latin typeface="ＭＳ Ｐゴシック"/>
            </a:rPr>
            <a:t>２．１％下回っている。これは、早くから業務の外部委託に積極的に取り組み、事務の効率化や職員定数の抑制に努めてきた結果である。今後も住民サービスを低下させることのないよう配慮しながら、事務の効率化や適正な定員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53848</xdr:rowOff>
    </xdr:to>
    <xdr:cxnSp macro="">
      <xdr:nvCxnSpPr>
        <xdr:cNvPr id="64" name="直線コネクタ 63"/>
        <xdr:cNvCxnSpPr/>
      </xdr:nvCxnSpPr>
      <xdr:spPr>
        <a:xfrm>
          <a:off x="3987800" y="619404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21844</xdr:rowOff>
    </xdr:to>
    <xdr:cxnSp macro="">
      <xdr:nvCxnSpPr>
        <xdr:cNvPr id="67" name="直線コネクタ 66"/>
        <xdr:cNvCxnSpPr/>
      </xdr:nvCxnSpPr>
      <xdr:spPr>
        <a:xfrm>
          <a:off x="3098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152146</xdr:rowOff>
    </xdr:from>
    <xdr:to>
      <xdr:col>4</xdr:col>
      <xdr:colOff>346075</xdr:colOff>
      <xdr:row>36</xdr:row>
      <xdr:rowOff>12700</xdr:rowOff>
    </xdr:to>
    <xdr:cxnSp macro="">
      <xdr:nvCxnSpPr>
        <xdr:cNvPr id="70" name="直線コネクタ 69"/>
        <xdr:cNvCxnSpPr/>
      </xdr:nvCxnSpPr>
      <xdr:spPr>
        <a:xfrm>
          <a:off x="2209800" y="6152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152146</xdr:rowOff>
    </xdr:from>
    <xdr:to>
      <xdr:col>3</xdr:col>
      <xdr:colOff>142875</xdr:colOff>
      <xdr:row>36</xdr:row>
      <xdr:rowOff>26416</xdr:rowOff>
    </xdr:to>
    <xdr:cxnSp macro="">
      <xdr:nvCxnSpPr>
        <xdr:cNvPr id="73" name="直線コネクタ 72"/>
        <xdr:cNvCxnSpPr/>
      </xdr:nvCxnSpPr>
      <xdr:spPr>
        <a:xfrm flipV="1">
          <a:off x="1320800" y="61528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3048</xdr:rowOff>
    </xdr:from>
    <xdr:to>
      <xdr:col>7</xdr:col>
      <xdr:colOff>66675</xdr:colOff>
      <xdr:row>36</xdr:row>
      <xdr:rowOff>104648</xdr:rowOff>
    </xdr:to>
    <xdr:sp macro="" textlink="">
      <xdr:nvSpPr>
        <xdr:cNvPr id="83" name="円/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142494</xdr:rowOff>
    </xdr:from>
    <xdr:to>
      <xdr:col>5</xdr:col>
      <xdr:colOff>600075</xdr:colOff>
      <xdr:row>36</xdr:row>
      <xdr:rowOff>72644</xdr:rowOff>
    </xdr:to>
    <xdr:sp macro="" textlink="">
      <xdr:nvSpPr>
        <xdr:cNvPr id="85" name="円/楕円 84"/>
        <xdr:cNvSpPr/>
      </xdr:nvSpPr>
      <xdr:spPr>
        <a:xfrm>
          <a:off x="3937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82821</xdr:rowOff>
    </xdr:from>
    <xdr:ext cx="736600" cy="259045"/>
    <xdr:sp macro="" textlink="">
      <xdr:nvSpPr>
        <xdr:cNvPr id="86" name="テキスト ボックス 85"/>
        <xdr:cNvSpPr txBox="1"/>
      </xdr:nvSpPr>
      <xdr:spPr>
        <a:xfrm>
          <a:off x="3606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101346</xdr:rowOff>
    </xdr:from>
    <xdr:to>
      <xdr:col>3</xdr:col>
      <xdr:colOff>193675</xdr:colOff>
      <xdr:row>36</xdr:row>
      <xdr:rowOff>31496</xdr:rowOff>
    </xdr:to>
    <xdr:sp macro="" textlink="">
      <xdr:nvSpPr>
        <xdr:cNvPr id="89" name="円/楕円 88"/>
        <xdr:cNvSpPr/>
      </xdr:nvSpPr>
      <xdr:spPr>
        <a:xfrm>
          <a:off x="2159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41673</xdr:rowOff>
    </xdr:from>
    <xdr:ext cx="762000" cy="259045"/>
    <xdr:sp macro="" textlink="">
      <xdr:nvSpPr>
        <xdr:cNvPr id="90" name="テキスト ボックス 89"/>
        <xdr:cNvSpPr txBox="1"/>
      </xdr:nvSpPr>
      <xdr:spPr>
        <a:xfrm>
          <a:off x="1828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熱回収施設の稼働に伴い、長崎市への可燃ごみ処理委託費が生じなくなったことで、物件費に係る経常収支比率は前年度に急減した。類似団体平均より率が高いのは、指定管理者制度の導入により、社会教育施設の管理・運営を教育振興公社に委託しており、本町で管理・運営を行えば人件費に計上される経費が、物件費で計上されているため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149860</xdr:rowOff>
    </xdr:to>
    <xdr:cxnSp macro="">
      <xdr:nvCxnSpPr>
        <xdr:cNvPr id="125" name="直線コネクタ 124"/>
        <xdr:cNvCxnSpPr/>
      </xdr:nvCxnSpPr>
      <xdr:spPr>
        <a:xfrm>
          <a:off x="15671800" y="2824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17</xdr:row>
      <xdr:rowOff>130810</xdr:rowOff>
    </xdr:to>
    <xdr:cxnSp macro="">
      <xdr:nvCxnSpPr>
        <xdr:cNvPr id="128" name="直線コネクタ 127"/>
        <xdr:cNvCxnSpPr/>
      </xdr:nvCxnSpPr>
      <xdr:spPr>
        <a:xfrm flipV="1">
          <a:off x="14782800" y="28244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130810</xdr:rowOff>
    </xdr:to>
    <xdr:cxnSp macro="">
      <xdr:nvCxnSpPr>
        <xdr:cNvPr id="131" name="直線コネクタ 130"/>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77470</xdr:rowOff>
    </xdr:to>
    <xdr:cxnSp macro="">
      <xdr:nvCxnSpPr>
        <xdr:cNvPr id="134" name="直線コネクタ 133"/>
        <xdr:cNvCxnSpPr/>
      </xdr:nvCxnSpPr>
      <xdr:spPr>
        <a:xfrm>
          <a:off x="13004800" y="2938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71137</xdr:rowOff>
    </xdr:from>
    <xdr:ext cx="762000" cy="259045"/>
    <xdr:sp macro="" textlink="">
      <xdr:nvSpPr>
        <xdr:cNvPr id="145"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6" name="円/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48" name="円/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0" name="円/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から年々増加傾向にあったが、施設型給付費の制度が開始されたことに伴い、前年度から急増している。今後も社会保障と税の一体改革等による扶助費の上昇が懸念されるため、各種手当・サービス等の見直しを進めていくことで、より一層の改善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152400</xdr:rowOff>
    </xdr:from>
    <xdr:to>
      <xdr:col>7</xdr:col>
      <xdr:colOff>15875</xdr:colOff>
      <xdr:row>57</xdr:row>
      <xdr:rowOff>107950</xdr:rowOff>
    </xdr:to>
    <xdr:cxnSp macro="">
      <xdr:nvCxnSpPr>
        <xdr:cNvPr id="186" name="直線コネクタ 185"/>
        <xdr:cNvCxnSpPr/>
      </xdr:nvCxnSpPr>
      <xdr:spPr>
        <a:xfrm>
          <a:off x="3987800" y="9753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114300</xdr:rowOff>
    </xdr:from>
    <xdr:to>
      <xdr:col>5</xdr:col>
      <xdr:colOff>549275</xdr:colOff>
      <xdr:row>56</xdr:row>
      <xdr:rowOff>152400</xdr:rowOff>
    </xdr:to>
    <xdr:cxnSp macro="">
      <xdr:nvCxnSpPr>
        <xdr:cNvPr id="189" name="直線コネクタ 188"/>
        <xdr:cNvCxnSpPr/>
      </xdr:nvCxnSpPr>
      <xdr:spPr>
        <a:xfrm>
          <a:off x="3098800" y="93726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114300</xdr:rowOff>
    </xdr:to>
    <xdr:cxnSp macro="">
      <xdr:nvCxnSpPr>
        <xdr:cNvPr id="192" name="直線コネクタ 191"/>
        <xdr:cNvCxnSpPr/>
      </xdr:nvCxnSpPr>
      <xdr:spPr>
        <a:xfrm>
          <a:off x="2209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101600</xdr:rowOff>
    </xdr:to>
    <xdr:cxnSp macro="">
      <xdr:nvCxnSpPr>
        <xdr:cNvPr id="195" name="直線コネクタ 194"/>
        <xdr:cNvCxnSpPr/>
      </xdr:nvCxnSpPr>
      <xdr:spPr>
        <a:xfrm>
          <a:off x="1320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5" name="円/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6"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101600</xdr:rowOff>
    </xdr:from>
    <xdr:to>
      <xdr:col>5</xdr:col>
      <xdr:colOff>600075</xdr:colOff>
      <xdr:row>57</xdr:row>
      <xdr:rowOff>31750</xdr:rowOff>
    </xdr:to>
    <xdr:sp macro="" textlink="">
      <xdr:nvSpPr>
        <xdr:cNvPr id="207" name="円/楕円 206"/>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16527</xdr:rowOff>
    </xdr:from>
    <xdr:ext cx="736600" cy="259045"/>
    <xdr:sp macro="" textlink="">
      <xdr:nvSpPr>
        <xdr:cNvPr id="208" name="テキスト ボックス 207"/>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63500</xdr:rowOff>
    </xdr:from>
    <xdr:to>
      <xdr:col>4</xdr:col>
      <xdr:colOff>396875</xdr:colOff>
      <xdr:row>54</xdr:row>
      <xdr:rowOff>165100</xdr:rowOff>
    </xdr:to>
    <xdr:sp macro="" textlink="">
      <xdr:nvSpPr>
        <xdr:cNvPr id="209" name="円/楕円 208"/>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3827</xdr:rowOff>
    </xdr:from>
    <xdr:ext cx="762000" cy="259045"/>
    <xdr:sp macro="" textlink="">
      <xdr:nvSpPr>
        <xdr:cNvPr id="210" name="テキスト ボックス 209"/>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1" name="円/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3" name="円/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類似団体平均と比較すると、経常収支比率は０．７％下回っている。その他の経常収支比率はおおむね横ばいで推移している。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165100</xdr:rowOff>
    </xdr:to>
    <xdr:cxnSp macro="">
      <xdr:nvCxnSpPr>
        <xdr:cNvPr id="247" name="直線コネクタ 246"/>
        <xdr:cNvCxnSpPr/>
      </xdr:nvCxnSpPr>
      <xdr:spPr>
        <a:xfrm>
          <a:off x="15671800" y="97053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104140</xdr:rowOff>
    </xdr:to>
    <xdr:cxnSp macro="">
      <xdr:nvCxnSpPr>
        <xdr:cNvPr id="250" name="直線コネクタ 249"/>
        <xdr:cNvCxnSpPr/>
      </xdr:nvCxnSpPr>
      <xdr:spPr>
        <a:xfrm>
          <a:off x="14782800" y="965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50800</xdr:rowOff>
    </xdr:to>
    <xdr:cxnSp macro="">
      <xdr:nvCxnSpPr>
        <xdr:cNvPr id="253" name="直線コネクタ 252"/>
        <xdr:cNvCxnSpPr/>
      </xdr:nvCxnSpPr>
      <xdr:spPr>
        <a:xfrm>
          <a:off x="13893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5080</xdr:rowOff>
    </xdr:to>
    <xdr:cxnSp macro="">
      <xdr:nvCxnSpPr>
        <xdr:cNvPr id="256" name="直線コネクタ 255"/>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66" name="円/楕円 265"/>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67"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8" name="円/楕円 267"/>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9" name="テキスト ボックス 268"/>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0" name="円/楕円 269"/>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1" name="テキスト ボックス 270"/>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2" name="円/楕円 271"/>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3" name="テキスト ボックス 272"/>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4" name="円/楕円 273"/>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5" name="テキスト ボックス 274"/>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平成２５年度からは年々減少傾向にあったが、今年度は類似団体平均を２．５％上回った。これは、長与・時津環境施設組合の負担金が増加したことや、今年度は国県支出金の精算返納金が多額であったことなどによ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147574</xdr:rowOff>
    </xdr:to>
    <xdr:cxnSp macro="">
      <xdr:nvCxnSpPr>
        <xdr:cNvPr id="305" name="直線コネクタ 304"/>
        <xdr:cNvCxnSpPr/>
      </xdr:nvCxnSpPr>
      <xdr:spPr>
        <a:xfrm>
          <a:off x="15671800" y="64409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115570</xdr:rowOff>
    </xdr:to>
    <xdr:cxnSp macro="">
      <xdr:nvCxnSpPr>
        <xdr:cNvPr id="308" name="直線コネクタ 307"/>
        <xdr:cNvCxnSpPr/>
      </xdr:nvCxnSpPr>
      <xdr:spPr>
        <a:xfrm flipV="1">
          <a:off x="14782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38</xdr:row>
      <xdr:rowOff>30988</xdr:rowOff>
    </xdr:to>
    <xdr:cxnSp macro="">
      <xdr:nvCxnSpPr>
        <xdr:cNvPr id="311" name="直線コネクタ 310"/>
        <xdr:cNvCxnSpPr/>
      </xdr:nvCxnSpPr>
      <xdr:spPr>
        <a:xfrm flipV="1">
          <a:off x="13893800" y="64592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30988</xdr:rowOff>
    </xdr:to>
    <xdr:cxnSp macro="">
      <xdr:nvCxnSpPr>
        <xdr:cNvPr id="314" name="直線コネクタ 313"/>
        <xdr:cNvCxnSpPr/>
      </xdr:nvCxnSpPr>
      <xdr:spPr>
        <a:xfrm>
          <a:off x="13004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24" name="円/楕円 323"/>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25"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6" name="円/楕円 325"/>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7" name="テキスト ボックス 326"/>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8" name="円/楕円 32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9" name="テキスト ボックス 328"/>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151638</xdr:rowOff>
    </xdr:from>
    <xdr:to>
      <xdr:col>20</xdr:col>
      <xdr:colOff>209550</xdr:colOff>
      <xdr:row>38</xdr:row>
      <xdr:rowOff>81788</xdr:rowOff>
    </xdr:to>
    <xdr:sp macro="" textlink="">
      <xdr:nvSpPr>
        <xdr:cNvPr id="330" name="円/楕円 329"/>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66565</xdr:rowOff>
    </xdr:from>
    <xdr:ext cx="762000" cy="259045"/>
    <xdr:sp macro="" textlink="">
      <xdr:nvSpPr>
        <xdr:cNvPr id="331" name="テキスト ボックス 330"/>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32" name="円/楕円 331"/>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33" name="テキスト ボックス 332"/>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年々減少していたが、今年度は類似団体平均を０．５％上回った。これは、大型事業のピークに差し掛かり、起債額の増加と共に償還額が増加していることが主な要因である。今後数年は公債費の増加が見込まれるが、緊急度・住民ニーズを的確に把握した事業の選択により、地方債に大きく頼ることのない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73661</xdr:rowOff>
    </xdr:from>
    <xdr:to>
      <xdr:col>7</xdr:col>
      <xdr:colOff>15875</xdr:colOff>
      <xdr:row>76</xdr:row>
      <xdr:rowOff>104139</xdr:rowOff>
    </xdr:to>
    <xdr:cxnSp macro="">
      <xdr:nvCxnSpPr>
        <xdr:cNvPr id="366" name="直線コネクタ 365"/>
        <xdr:cNvCxnSpPr/>
      </xdr:nvCxnSpPr>
      <xdr:spPr>
        <a:xfrm>
          <a:off x="3987800" y="13103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77</xdr:row>
      <xdr:rowOff>85089</xdr:rowOff>
    </xdr:to>
    <xdr:cxnSp macro="">
      <xdr:nvCxnSpPr>
        <xdr:cNvPr id="369" name="直線コネクタ 368"/>
        <xdr:cNvCxnSpPr/>
      </xdr:nvCxnSpPr>
      <xdr:spPr>
        <a:xfrm flipV="1">
          <a:off x="3098800" y="13103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85089</xdr:rowOff>
    </xdr:from>
    <xdr:to>
      <xdr:col>4</xdr:col>
      <xdr:colOff>346075</xdr:colOff>
      <xdr:row>77</xdr:row>
      <xdr:rowOff>153670</xdr:rowOff>
    </xdr:to>
    <xdr:cxnSp macro="">
      <xdr:nvCxnSpPr>
        <xdr:cNvPr id="372" name="直線コネクタ 371"/>
        <xdr:cNvCxnSpPr/>
      </xdr:nvCxnSpPr>
      <xdr:spPr>
        <a:xfrm flipV="1">
          <a:off x="2209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153670</xdr:rowOff>
    </xdr:from>
    <xdr:to>
      <xdr:col>3</xdr:col>
      <xdr:colOff>142875</xdr:colOff>
      <xdr:row>78</xdr:row>
      <xdr:rowOff>58420</xdr:rowOff>
    </xdr:to>
    <xdr:cxnSp macro="">
      <xdr:nvCxnSpPr>
        <xdr:cNvPr id="375" name="直線コネクタ 374"/>
        <xdr:cNvCxnSpPr/>
      </xdr:nvCxnSpPr>
      <xdr:spPr>
        <a:xfrm flipV="1">
          <a:off x="1320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5" name="円/楕円 384"/>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86"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87" name="円/楕円 386"/>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8" name="テキスト ボックス 387"/>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34289</xdr:rowOff>
    </xdr:from>
    <xdr:to>
      <xdr:col>4</xdr:col>
      <xdr:colOff>396875</xdr:colOff>
      <xdr:row>77</xdr:row>
      <xdr:rowOff>135889</xdr:rowOff>
    </xdr:to>
    <xdr:sp macro="" textlink="">
      <xdr:nvSpPr>
        <xdr:cNvPr id="389" name="円/楕円 388"/>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120666</xdr:rowOff>
    </xdr:from>
    <xdr:ext cx="762000" cy="259045"/>
    <xdr:sp macro="" textlink="">
      <xdr:nvSpPr>
        <xdr:cNvPr id="390" name="テキスト ボックス 389"/>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91" name="円/楕円 390"/>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92" name="テキスト ボックス 391"/>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3" name="円/楕円 392"/>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4" name="テキスト ボックス 393"/>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今年度の経常収支比率は２．８％上回っている。今後も、事業評価等による事務事業の見直しをさらに進め、全ての事務事業の優先度を厳しく点検し、優先度の低い事務事業については計画的に廃止・縮小するなど、経常経費の削減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78994</xdr:rowOff>
    </xdr:from>
    <xdr:to>
      <xdr:col>24</xdr:col>
      <xdr:colOff>31750</xdr:colOff>
      <xdr:row>78</xdr:row>
      <xdr:rowOff>113285</xdr:rowOff>
    </xdr:to>
    <xdr:cxnSp macro="">
      <xdr:nvCxnSpPr>
        <xdr:cNvPr id="425" name="直線コネクタ 424"/>
        <xdr:cNvCxnSpPr/>
      </xdr:nvCxnSpPr>
      <xdr:spPr>
        <a:xfrm>
          <a:off x="15671800" y="13280644"/>
          <a:ext cx="8382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78994</xdr:rowOff>
    </xdr:to>
    <xdr:cxnSp macro="">
      <xdr:nvCxnSpPr>
        <xdr:cNvPr id="428" name="直線コネクタ 427"/>
        <xdr:cNvCxnSpPr/>
      </xdr:nvCxnSpPr>
      <xdr:spPr>
        <a:xfrm>
          <a:off x="14782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51563</xdr:rowOff>
    </xdr:to>
    <xdr:cxnSp macro="">
      <xdr:nvCxnSpPr>
        <xdr:cNvPr id="431" name="直線コネクタ 430"/>
        <xdr:cNvCxnSpPr/>
      </xdr:nvCxnSpPr>
      <xdr:spPr>
        <a:xfrm>
          <a:off x="13893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42418</xdr:rowOff>
    </xdr:to>
    <xdr:cxnSp macro="">
      <xdr:nvCxnSpPr>
        <xdr:cNvPr id="434" name="直線コネクタ 433"/>
        <xdr:cNvCxnSpPr/>
      </xdr:nvCxnSpPr>
      <xdr:spPr>
        <a:xfrm>
          <a:off x="13004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62485</xdr:rowOff>
    </xdr:from>
    <xdr:to>
      <xdr:col>24</xdr:col>
      <xdr:colOff>82550</xdr:colOff>
      <xdr:row>78</xdr:row>
      <xdr:rowOff>164085</xdr:rowOff>
    </xdr:to>
    <xdr:sp macro="" textlink="">
      <xdr:nvSpPr>
        <xdr:cNvPr id="444" name="円/楕円 443"/>
        <xdr:cNvSpPr/>
      </xdr:nvSpPr>
      <xdr:spPr>
        <a:xfrm>
          <a:off x="16459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34562</xdr:rowOff>
    </xdr:from>
    <xdr:ext cx="762000" cy="259045"/>
    <xdr:sp macro="" textlink="">
      <xdr:nvSpPr>
        <xdr:cNvPr id="445" name="公債費以外該当値テキスト"/>
        <xdr:cNvSpPr txBox="1"/>
      </xdr:nvSpPr>
      <xdr:spPr>
        <a:xfrm>
          <a:off x="16598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28194</xdr:rowOff>
    </xdr:from>
    <xdr:to>
      <xdr:col>22</xdr:col>
      <xdr:colOff>615950</xdr:colOff>
      <xdr:row>77</xdr:row>
      <xdr:rowOff>129794</xdr:rowOff>
    </xdr:to>
    <xdr:sp macro="" textlink="">
      <xdr:nvSpPr>
        <xdr:cNvPr id="446" name="円/楕円 445"/>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114571</xdr:rowOff>
    </xdr:from>
    <xdr:ext cx="736600" cy="259045"/>
    <xdr:sp macro="" textlink="">
      <xdr:nvSpPr>
        <xdr:cNvPr id="447" name="テキスト ボックス 446"/>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48" name="円/楕円 447"/>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49" name="テキスト ボックス 448"/>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0" name="円/楕円 449"/>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1" name="テキスト ボックス 450"/>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2" name="円/楕円 451"/>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53" name="テキスト ボックス 452"/>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長崎県時津町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132873</xdr:rowOff>
    </xdr:from>
    <xdr:to>
      <xdr:col>4</xdr:col>
      <xdr:colOff>1117600</xdr:colOff>
      <xdr:row>19</xdr:row>
      <xdr:rowOff>154557</xdr:rowOff>
    </xdr:to>
    <xdr:cxnSp macro="">
      <xdr:nvCxnSpPr>
        <xdr:cNvPr id="52" name="直線コネクタ 51"/>
        <xdr:cNvCxnSpPr/>
      </xdr:nvCxnSpPr>
      <xdr:spPr bwMode="auto">
        <a:xfrm>
          <a:off x="5003800" y="3438048"/>
          <a:ext cx="647700" cy="21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128660</xdr:rowOff>
    </xdr:from>
    <xdr:to>
      <xdr:col>4</xdr:col>
      <xdr:colOff>469900</xdr:colOff>
      <xdr:row>19</xdr:row>
      <xdr:rowOff>132873</xdr:rowOff>
    </xdr:to>
    <xdr:cxnSp macro="">
      <xdr:nvCxnSpPr>
        <xdr:cNvPr id="55" name="直線コネクタ 54"/>
        <xdr:cNvCxnSpPr/>
      </xdr:nvCxnSpPr>
      <xdr:spPr bwMode="auto">
        <a:xfrm>
          <a:off x="4305300" y="3433835"/>
          <a:ext cx="698500" cy="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128660</xdr:rowOff>
    </xdr:from>
    <xdr:to>
      <xdr:col>3</xdr:col>
      <xdr:colOff>904875</xdr:colOff>
      <xdr:row>20</xdr:row>
      <xdr:rowOff>8025</xdr:rowOff>
    </xdr:to>
    <xdr:cxnSp macro="">
      <xdr:nvCxnSpPr>
        <xdr:cNvPr id="58" name="直線コネクタ 57"/>
        <xdr:cNvCxnSpPr/>
      </xdr:nvCxnSpPr>
      <xdr:spPr bwMode="auto">
        <a:xfrm flipV="1">
          <a:off x="3606800" y="3433835"/>
          <a:ext cx="698500" cy="50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156158</xdr:rowOff>
    </xdr:from>
    <xdr:to>
      <xdr:col>3</xdr:col>
      <xdr:colOff>206375</xdr:colOff>
      <xdr:row>20</xdr:row>
      <xdr:rowOff>8025</xdr:rowOff>
    </xdr:to>
    <xdr:cxnSp macro="">
      <xdr:nvCxnSpPr>
        <xdr:cNvPr id="61" name="直線コネクタ 60"/>
        <xdr:cNvCxnSpPr/>
      </xdr:nvCxnSpPr>
      <xdr:spPr bwMode="auto">
        <a:xfrm>
          <a:off x="2908300" y="3461333"/>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103757</xdr:rowOff>
    </xdr:from>
    <xdr:to>
      <xdr:col>5</xdr:col>
      <xdr:colOff>34925</xdr:colOff>
      <xdr:row>20</xdr:row>
      <xdr:rowOff>33907</xdr:rowOff>
    </xdr:to>
    <xdr:sp macro="" textlink="">
      <xdr:nvSpPr>
        <xdr:cNvPr id="71" name="円/楕円 70"/>
        <xdr:cNvSpPr/>
      </xdr:nvSpPr>
      <xdr:spPr bwMode="auto">
        <a:xfrm>
          <a:off x="5600700" y="340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75834</xdr:rowOff>
    </xdr:from>
    <xdr:ext cx="762000" cy="259045"/>
    <xdr:sp macro="" textlink="">
      <xdr:nvSpPr>
        <xdr:cNvPr id="72" name="人口1人当たり決算額の推移該当値テキスト130"/>
        <xdr:cNvSpPr txBox="1"/>
      </xdr:nvSpPr>
      <xdr:spPr>
        <a:xfrm>
          <a:off x="5740400" y="338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82073</xdr:rowOff>
    </xdr:from>
    <xdr:to>
      <xdr:col>4</xdr:col>
      <xdr:colOff>520700</xdr:colOff>
      <xdr:row>20</xdr:row>
      <xdr:rowOff>12223</xdr:rowOff>
    </xdr:to>
    <xdr:sp macro="" textlink="">
      <xdr:nvSpPr>
        <xdr:cNvPr id="73" name="円/楕円 72"/>
        <xdr:cNvSpPr/>
      </xdr:nvSpPr>
      <xdr:spPr bwMode="auto">
        <a:xfrm>
          <a:off x="4953000" y="3387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168450</xdr:rowOff>
    </xdr:from>
    <xdr:ext cx="736600" cy="259045"/>
    <xdr:sp macro="" textlink="">
      <xdr:nvSpPr>
        <xdr:cNvPr id="74" name="テキスト ボックス 73"/>
        <xdr:cNvSpPr txBox="1"/>
      </xdr:nvSpPr>
      <xdr:spPr>
        <a:xfrm>
          <a:off x="4622800" y="34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50,557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77860</xdr:rowOff>
    </xdr:from>
    <xdr:to>
      <xdr:col>3</xdr:col>
      <xdr:colOff>955675</xdr:colOff>
      <xdr:row>20</xdr:row>
      <xdr:rowOff>8010</xdr:rowOff>
    </xdr:to>
    <xdr:sp macro="" textlink="">
      <xdr:nvSpPr>
        <xdr:cNvPr id="75" name="円/楕円 74"/>
        <xdr:cNvSpPr/>
      </xdr:nvSpPr>
      <xdr:spPr bwMode="auto">
        <a:xfrm>
          <a:off x="4254500" y="338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164237</xdr:rowOff>
    </xdr:from>
    <xdr:ext cx="762000" cy="259045"/>
    <xdr:sp macro="" textlink="">
      <xdr:nvSpPr>
        <xdr:cNvPr id="76" name="テキスト ボックス 75"/>
        <xdr:cNvSpPr txBox="1"/>
      </xdr:nvSpPr>
      <xdr:spPr>
        <a:xfrm>
          <a:off x="3924300" y="346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50,815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128675</xdr:rowOff>
    </xdr:from>
    <xdr:to>
      <xdr:col>3</xdr:col>
      <xdr:colOff>257175</xdr:colOff>
      <xdr:row>20</xdr:row>
      <xdr:rowOff>58825</xdr:rowOff>
    </xdr:to>
    <xdr:sp macro="" textlink="">
      <xdr:nvSpPr>
        <xdr:cNvPr id="77" name="円/楕円 76"/>
        <xdr:cNvSpPr/>
      </xdr:nvSpPr>
      <xdr:spPr bwMode="auto">
        <a:xfrm>
          <a:off x="3556000" y="343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43602</xdr:rowOff>
    </xdr:from>
    <xdr:ext cx="762000" cy="259045"/>
    <xdr:sp macro="" textlink="">
      <xdr:nvSpPr>
        <xdr:cNvPr id="78" name="テキスト ボックス 77"/>
        <xdr:cNvSpPr txBox="1"/>
      </xdr:nvSpPr>
      <xdr:spPr>
        <a:xfrm>
          <a:off x="3225800" y="35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105358</xdr:rowOff>
    </xdr:from>
    <xdr:to>
      <xdr:col>2</xdr:col>
      <xdr:colOff>692150</xdr:colOff>
      <xdr:row>20</xdr:row>
      <xdr:rowOff>35508</xdr:rowOff>
    </xdr:to>
    <xdr:sp macro="" textlink="">
      <xdr:nvSpPr>
        <xdr:cNvPr id="79" name="円/楕円 78"/>
        <xdr:cNvSpPr/>
      </xdr:nvSpPr>
      <xdr:spPr bwMode="auto">
        <a:xfrm>
          <a:off x="2857500" y="3410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20285</xdr:rowOff>
    </xdr:from>
    <xdr:ext cx="762000" cy="259045"/>
    <xdr:sp macro="" textlink="">
      <xdr:nvSpPr>
        <xdr:cNvPr id="80" name="テキスト ボックス 79"/>
        <xdr:cNvSpPr txBox="1"/>
      </xdr:nvSpPr>
      <xdr:spPr>
        <a:xfrm>
          <a:off x="2527300" y="349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20053</xdr:rowOff>
    </xdr:from>
    <xdr:to>
      <xdr:col>4</xdr:col>
      <xdr:colOff>1117600</xdr:colOff>
      <xdr:row>38</xdr:row>
      <xdr:rowOff>132562</xdr:rowOff>
    </xdr:to>
    <xdr:cxnSp macro="">
      <xdr:nvCxnSpPr>
        <xdr:cNvPr id="114" name="直線コネクタ 113"/>
        <xdr:cNvCxnSpPr/>
      </xdr:nvCxnSpPr>
      <xdr:spPr bwMode="auto">
        <a:xfrm flipV="1">
          <a:off x="5003800" y="7487653"/>
          <a:ext cx="647700" cy="112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82842</xdr:rowOff>
    </xdr:from>
    <xdr:to>
      <xdr:col>4</xdr:col>
      <xdr:colOff>469900</xdr:colOff>
      <xdr:row>38</xdr:row>
      <xdr:rowOff>132562</xdr:rowOff>
    </xdr:to>
    <xdr:cxnSp macro="">
      <xdr:nvCxnSpPr>
        <xdr:cNvPr id="117" name="直線コネクタ 116"/>
        <xdr:cNvCxnSpPr/>
      </xdr:nvCxnSpPr>
      <xdr:spPr bwMode="auto">
        <a:xfrm>
          <a:off x="4305300" y="7550442"/>
          <a:ext cx="698500" cy="49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273456</xdr:rowOff>
    </xdr:from>
    <xdr:to>
      <xdr:col>3</xdr:col>
      <xdr:colOff>904875</xdr:colOff>
      <xdr:row>38</xdr:row>
      <xdr:rowOff>82842</xdr:rowOff>
    </xdr:to>
    <xdr:cxnSp macro="">
      <xdr:nvCxnSpPr>
        <xdr:cNvPr id="120" name="直線コネクタ 119"/>
        <xdr:cNvCxnSpPr/>
      </xdr:nvCxnSpPr>
      <xdr:spPr bwMode="auto">
        <a:xfrm>
          <a:off x="3606800" y="7398156"/>
          <a:ext cx="698500" cy="15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216040</xdr:rowOff>
    </xdr:from>
    <xdr:to>
      <xdr:col>3</xdr:col>
      <xdr:colOff>206375</xdr:colOff>
      <xdr:row>37</xdr:row>
      <xdr:rowOff>273456</xdr:rowOff>
    </xdr:to>
    <xdr:cxnSp macro="">
      <xdr:nvCxnSpPr>
        <xdr:cNvPr id="123" name="直線コネクタ 122"/>
        <xdr:cNvCxnSpPr/>
      </xdr:nvCxnSpPr>
      <xdr:spPr bwMode="auto">
        <a:xfrm>
          <a:off x="2908300" y="7340740"/>
          <a:ext cx="698500" cy="57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312153</xdr:rowOff>
    </xdr:from>
    <xdr:to>
      <xdr:col>5</xdr:col>
      <xdr:colOff>34925</xdr:colOff>
      <xdr:row>38</xdr:row>
      <xdr:rowOff>70853</xdr:rowOff>
    </xdr:to>
    <xdr:sp macro="" textlink="">
      <xdr:nvSpPr>
        <xdr:cNvPr id="133" name="円/楕円 132"/>
        <xdr:cNvSpPr/>
      </xdr:nvSpPr>
      <xdr:spPr bwMode="auto">
        <a:xfrm>
          <a:off x="5600700" y="743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284230</xdr:rowOff>
    </xdr:from>
    <xdr:ext cx="762000" cy="259045"/>
    <xdr:sp macro="" textlink="">
      <xdr:nvSpPr>
        <xdr:cNvPr id="134" name="人口1人当たり決算額の推移該当値テキスト445"/>
        <xdr:cNvSpPr txBox="1"/>
      </xdr:nvSpPr>
      <xdr:spPr>
        <a:xfrm>
          <a:off x="5740400" y="740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81762</xdr:rowOff>
    </xdr:from>
    <xdr:to>
      <xdr:col>4</xdr:col>
      <xdr:colOff>520700</xdr:colOff>
      <xdr:row>39</xdr:row>
      <xdr:rowOff>11912</xdr:rowOff>
    </xdr:to>
    <xdr:sp macro="" textlink="">
      <xdr:nvSpPr>
        <xdr:cNvPr id="135" name="円/楕円 134"/>
        <xdr:cNvSpPr/>
      </xdr:nvSpPr>
      <xdr:spPr bwMode="auto">
        <a:xfrm>
          <a:off x="4953000" y="754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168139</xdr:rowOff>
    </xdr:from>
    <xdr:ext cx="736600" cy="259045"/>
    <xdr:sp macro="" textlink="">
      <xdr:nvSpPr>
        <xdr:cNvPr id="136" name="テキスト ボックス 135"/>
        <xdr:cNvSpPr txBox="1"/>
      </xdr:nvSpPr>
      <xdr:spPr>
        <a:xfrm>
          <a:off x="4622800" y="7635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32042</xdr:rowOff>
    </xdr:from>
    <xdr:to>
      <xdr:col>3</xdr:col>
      <xdr:colOff>955675</xdr:colOff>
      <xdr:row>38</xdr:row>
      <xdr:rowOff>133642</xdr:rowOff>
    </xdr:to>
    <xdr:sp macro="" textlink="">
      <xdr:nvSpPr>
        <xdr:cNvPr id="137" name="円/楕円 136"/>
        <xdr:cNvSpPr/>
      </xdr:nvSpPr>
      <xdr:spPr bwMode="auto">
        <a:xfrm>
          <a:off x="4254500" y="749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118419</xdr:rowOff>
    </xdr:from>
    <xdr:ext cx="762000" cy="259045"/>
    <xdr:sp macro="" textlink="">
      <xdr:nvSpPr>
        <xdr:cNvPr id="138" name="テキスト ボックス 137"/>
        <xdr:cNvSpPr txBox="1"/>
      </xdr:nvSpPr>
      <xdr:spPr>
        <a:xfrm>
          <a:off x="3924300" y="758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222656</xdr:rowOff>
    </xdr:from>
    <xdr:to>
      <xdr:col>3</xdr:col>
      <xdr:colOff>257175</xdr:colOff>
      <xdr:row>37</xdr:row>
      <xdr:rowOff>324256</xdr:rowOff>
    </xdr:to>
    <xdr:sp macro="" textlink="">
      <xdr:nvSpPr>
        <xdr:cNvPr id="139" name="円/楕円 138"/>
        <xdr:cNvSpPr/>
      </xdr:nvSpPr>
      <xdr:spPr bwMode="auto">
        <a:xfrm>
          <a:off x="3556000" y="7347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309033</xdr:rowOff>
    </xdr:from>
    <xdr:ext cx="762000" cy="259045"/>
    <xdr:sp macro="" textlink="">
      <xdr:nvSpPr>
        <xdr:cNvPr id="140" name="テキスト ボックス 139"/>
        <xdr:cNvSpPr txBox="1"/>
      </xdr:nvSpPr>
      <xdr:spPr>
        <a:xfrm>
          <a:off x="3225800" y="743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165240</xdr:rowOff>
    </xdr:from>
    <xdr:to>
      <xdr:col>2</xdr:col>
      <xdr:colOff>692150</xdr:colOff>
      <xdr:row>37</xdr:row>
      <xdr:rowOff>266840</xdr:rowOff>
    </xdr:to>
    <xdr:sp macro="" textlink="">
      <xdr:nvSpPr>
        <xdr:cNvPr id="141" name="円/楕円 140"/>
        <xdr:cNvSpPr/>
      </xdr:nvSpPr>
      <xdr:spPr bwMode="auto">
        <a:xfrm>
          <a:off x="2857500" y="728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251617</xdr:rowOff>
    </xdr:from>
    <xdr:ext cx="762000" cy="259045"/>
    <xdr:sp macro="" textlink="">
      <xdr:nvSpPr>
        <xdr:cNvPr id="142" name="テキスト ボックス 141"/>
        <xdr:cNvSpPr txBox="1"/>
      </xdr:nvSpPr>
      <xdr:spPr>
        <a:xfrm>
          <a:off x="2527300" y="73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110878</xdr:rowOff>
    </xdr:from>
    <xdr:to>
      <xdr:col>6</xdr:col>
      <xdr:colOff>511175</xdr:colOff>
      <xdr:row>38</xdr:row>
      <xdr:rowOff>133185</xdr:rowOff>
    </xdr:to>
    <xdr:cxnSp macro="">
      <xdr:nvCxnSpPr>
        <xdr:cNvPr id="61" name="直線コネクタ 60"/>
        <xdr:cNvCxnSpPr/>
      </xdr:nvCxnSpPr>
      <xdr:spPr>
        <a:xfrm>
          <a:off x="3797300" y="6625978"/>
          <a:ext cx="838200" cy="2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110077</xdr:rowOff>
    </xdr:from>
    <xdr:to>
      <xdr:col>5</xdr:col>
      <xdr:colOff>358775</xdr:colOff>
      <xdr:row>38</xdr:row>
      <xdr:rowOff>110878</xdr:rowOff>
    </xdr:to>
    <xdr:cxnSp macro="">
      <xdr:nvCxnSpPr>
        <xdr:cNvPr id="64" name="直線コネクタ 63"/>
        <xdr:cNvCxnSpPr/>
      </xdr:nvCxnSpPr>
      <xdr:spPr>
        <a:xfrm>
          <a:off x="2908300" y="6625177"/>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110077</xdr:rowOff>
    </xdr:from>
    <xdr:to>
      <xdr:col>4</xdr:col>
      <xdr:colOff>155575</xdr:colOff>
      <xdr:row>38</xdr:row>
      <xdr:rowOff>140062</xdr:rowOff>
    </xdr:to>
    <xdr:cxnSp macro="">
      <xdr:nvCxnSpPr>
        <xdr:cNvPr id="67" name="直線コネクタ 66"/>
        <xdr:cNvCxnSpPr/>
      </xdr:nvCxnSpPr>
      <xdr:spPr>
        <a:xfrm flipV="1">
          <a:off x="2019300" y="6625177"/>
          <a:ext cx="889000" cy="2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107448</xdr:rowOff>
    </xdr:from>
    <xdr:to>
      <xdr:col>2</xdr:col>
      <xdr:colOff>638175</xdr:colOff>
      <xdr:row>38</xdr:row>
      <xdr:rowOff>140062</xdr:rowOff>
    </xdr:to>
    <xdr:cxnSp macro="">
      <xdr:nvCxnSpPr>
        <xdr:cNvPr id="70" name="直線コネクタ 69"/>
        <xdr:cNvCxnSpPr/>
      </xdr:nvCxnSpPr>
      <xdr:spPr>
        <a:xfrm>
          <a:off x="1130300" y="6622548"/>
          <a:ext cx="8890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82385</xdr:rowOff>
    </xdr:from>
    <xdr:to>
      <xdr:col>6</xdr:col>
      <xdr:colOff>561975</xdr:colOff>
      <xdr:row>39</xdr:row>
      <xdr:rowOff>12535</xdr:rowOff>
    </xdr:to>
    <xdr:sp macro="" textlink="">
      <xdr:nvSpPr>
        <xdr:cNvPr id="80" name="円/楕円 79"/>
        <xdr:cNvSpPr/>
      </xdr:nvSpPr>
      <xdr:spPr>
        <a:xfrm>
          <a:off x="4584700" y="65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60812</xdr:rowOff>
    </xdr:from>
    <xdr:ext cx="534377" cy="259045"/>
    <xdr:sp macro="" textlink="">
      <xdr:nvSpPr>
        <xdr:cNvPr id="81" name="人件費該当値テキスト"/>
        <xdr:cNvSpPr txBox="1"/>
      </xdr:nvSpPr>
      <xdr:spPr>
        <a:xfrm>
          <a:off x="4686300" y="657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60078</xdr:rowOff>
    </xdr:from>
    <xdr:to>
      <xdr:col>5</xdr:col>
      <xdr:colOff>409575</xdr:colOff>
      <xdr:row>38</xdr:row>
      <xdr:rowOff>161678</xdr:rowOff>
    </xdr:to>
    <xdr:sp macro="" textlink="">
      <xdr:nvSpPr>
        <xdr:cNvPr id="82" name="円/楕円 81"/>
        <xdr:cNvSpPr/>
      </xdr:nvSpPr>
      <xdr:spPr>
        <a:xfrm>
          <a:off x="3746500" y="65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152805</xdr:rowOff>
    </xdr:from>
    <xdr:ext cx="534377" cy="259045"/>
    <xdr:sp macro="" textlink="">
      <xdr:nvSpPr>
        <xdr:cNvPr id="83" name="テキスト ボックス 82"/>
        <xdr:cNvSpPr txBox="1"/>
      </xdr:nvSpPr>
      <xdr:spPr>
        <a:xfrm>
          <a:off x="3530111" y="6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59277</xdr:rowOff>
    </xdr:from>
    <xdr:to>
      <xdr:col>4</xdr:col>
      <xdr:colOff>206375</xdr:colOff>
      <xdr:row>38</xdr:row>
      <xdr:rowOff>160877</xdr:rowOff>
    </xdr:to>
    <xdr:sp macro="" textlink="">
      <xdr:nvSpPr>
        <xdr:cNvPr id="84" name="円/楕円 83"/>
        <xdr:cNvSpPr/>
      </xdr:nvSpPr>
      <xdr:spPr>
        <a:xfrm>
          <a:off x="2857500" y="65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152004</xdr:rowOff>
    </xdr:from>
    <xdr:ext cx="534377" cy="259045"/>
    <xdr:sp macro="" textlink="">
      <xdr:nvSpPr>
        <xdr:cNvPr id="85" name="テキスト ボックス 84"/>
        <xdr:cNvSpPr txBox="1"/>
      </xdr:nvSpPr>
      <xdr:spPr>
        <a:xfrm>
          <a:off x="2641111" y="66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89262</xdr:rowOff>
    </xdr:from>
    <xdr:to>
      <xdr:col>3</xdr:col>
      <xdr:colOff>3175</xdr:colOff>
      <xdr:row>39</xdr:row>
      <xdr:rowOff>19412</xdr:rowOff>
    </xdr:to>
    <xdr:sp macro="" textlink="">
      <xdr:nvSpPr>
        <xdr:cNvPr id="86" name="円/楕円 85"/>
        <xdr:cNvSpPr/>
      </xdr:nvSpPr>
      <xdr:spPr>
        <a:xfrm>
          <a:off x="1968500" y="66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10539</xdr:rowOff>
    </xdr:from>
    <xdr:ext cx="534377" cy="259045"/>
    <xdr:sp macro="" textlink="">
      <xdr:nvSpPr>
        <xdr:cNvPr id="87" name="テキスト ボックス 86"/>
        <xdr:cNvSpPr txBox="1"/>
      </xdr:nvSpPr>
      <xdr:spPr>
        <a:xfrm>
          <a:off x="1752111" y="66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56648</xdr:rowOff>
    </xdr:from>
    <xdr:to>
      <xdr:col>1</xdr:col>
      <xdr:colOff>485775</xdr:colOff>
      <xdr:row>38</xdr:row>
      <xdr:rowOff>158248</xdr:rowOff>
    </xdr:to>
    <xdr:sp macro="" textlink="">
      <xdr:nvSpPr>
        <xdr:cNvPr id="88" name="円/楕円 87"/>
        <xdr:cNvSpPr/>
      </xdr:nvSpPr>
      <xdr:spPr>
        <a:xfrm>
          <a:off x="1079500" y="65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149375</xdr:rowOff>
    </xdr:from>
    <xdr:ext cx="534377" cy="259045"/>
    <xdr:sp macro="" textlink="">
      <xdr:nvSpPr>
        <xdr:cNvPr id="89" name="テキスト ボックス 88"/>
        <xdr:cNvSpPr txBox="1"/>
      </xdr:nvSpPr>
      <xdr:spPr>
        <a:xfrm>
          <a:off x="863111" y="666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46925</xdr:rowOff>
    </xdr:from>
    <xdr:to>
      <xdr:col>6</xdr:col>
      <xdr:colOff>511175</xdr:colOff>
      <xdr:row>57</xdr:row>
      <xdr:rowOff>67174</xdr:rowOff>
    </xdr:to>
    <xdr:cxnSp macro="">
      <xdr:nvCxnSpPr>
        <xdr:cNvPr id="116" name="直線コネクタ 115"/>
        <xdr:cNvCxnSpPr/>
      </xdr:nvCxnSpPr>
      <xdr:spPr>
        <a:xfrm flipV="1">
          <a:off x="3797300" y="9819575"/>
          <a:ext cx="838200" cy="2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67174</xdr:rowOff>
    </xdr:from>
    <xdr:to>
      <xdr:col>5</xdr:col>
      <xdr:colOff>358775</xdr:colOff>
      <xdr:row>57</xdr:row>
      <xdr:rowOff>70576</xdr:rowOff>
    </xdr:to>
    <xdr:cxnSp macro="">
      <xdr:nvCxnSpPr>
        <xdr:cNvPr id="119" name="直線コネクタ 118"/>
        <xdr:cNvCxnSpPr/>
      </xdr:nvCxnSpPr>
      <xdr:spPr>
        <a:xfrm flipV="1">
          <a:off x="2908300" y="9839824"/>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70576</xdr:rowOff>
    </xdr:from>
    <xdr:to>
      <xdr:col>4</xdr:col>
      <xdr:colOff>155575</xdr:colOff>
      <xdr:row>57</xdr:row>
      <xdr:rowOff>92215</xdr:rowOff>
    </xdr:to>
    <xdr:cxnSp macro="">
      <xdr:nvCxnSpPr>
        <xdr:cNvPr id="122" name="直線コネクタ 121"/>
        <xdr:cNvCxnSpPr/>
      </xdr:nvCxnSpPr>
      <xdr:spPr>
        <a:xfrm flipV="1">
          <a:off x="2019300" y="9843226"/>
          <a:ext cx="889000" cy="2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89060</xdr:rowOff>
    </xdr:from>
    <xdr:to>
      <xdr:col>2</xdr:col>
      <xdr:colOff>638175</xdr:colOff>
      <xdr:row>57</xdr:row>
      <xdr:rowOff>92215</xdr:rowOff>
    </xdr:to>
    <xdr:cxnSp macro="">
      <xdr:nvCxnSpPr>
        <xdr:cNvPr id="125" name="直線コネクタ 124"/>
        <xdr:cNvCxnSpPr/>
      </xdr:nvCxnSpPr>
      <xdr:spPr>
        <a:xfrm>
          <a:off x="1130300" y="9861710"/>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167575</xdr:rowOff>
    </xdr:from>
    <xdr:to>
      <xdr:col>6</xdr:col>
      <xdr:colOff>561975</xdr:colOff>
      <xdr:row>57</xdr:row>
      <xdr:rowOff>97725</xdr:rowOff>
    </xdr:to>
    <xdr:sp macro="" textlink="">
      <xdr:nvSpPr>
        <xdr:cNvPr id="135" name="円/楕円 134"/>
        <xdr:cNvSpPr/>
      </xdr:nvSpPr>
      <xdr:spPr>
        <a:xfrm>
          <a:off x="4584700" y="97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16374</xdr:rowOff>
    </xdr:from>
    <xdr:to>
      <xdr:col>5</xdr:col>
      <xdr:colOff>409575</xdr:colOff>
      <xdr:row>57</xdr:row>
      <xdr:rowOff>117974</xdr:rowOff>
    </xdr:to>
    <xdr:sp macro="" textlink="">
      <xdr:nvSpPr>
        <xdr:cNvPr id="137" name="円/楕円 136"/>
        <xdr:cNvSpPr/>
      </xdr:nvSpPr>
      <xdr:spPr>
        <a:xfrm>
          <a:off x="3746500" y="978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109101</xdr:rowOff>
    </xdr:from>
    <xdr:ext cx="534377" cy="259045"/>
    <xdr:sp macro="" textlink="">
      <xdr:nvSpPr>
        <xdr:cNvPr id="138" name="テキスト ボックス 137"/>
        <xdr:cNvSpPr txBox="1"/>
      </xdr:nvSpPr>
      <xdr:spPr>
        <a:xfrm>
          <a:off x="3530111" y="98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19776</xdr:rowOff>
    </xdr:from>
    <xdr:to>
      <xdr:col>4</xdr:col>
      <xdr:colOff>206375</xdr:colOff>
      <xdr:row>57</xdr:row>
      <xdr:rowOff>121376</xdr:rowOff>
    </xdr:to>
    <xdr:sp macro="" textlink="">
      <xdr:nvSpPr>
        <xdr:cNvPr id="139" name="円/楕円 138"/>
        <xdr:cNvSpPr/>
      </xdr:nvSpPr>
      <xdr:spPr>
        <a:xfrm>
          <a:off x="2857500" y="979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112503</xdr:rowOff>
    </xdr:from>
    <xdr:ext cx="534377" cy="259045"/>
    <xdr:sp macro="" textlink="">
      <xdr:nvSpPr>
        <xdr:cNvPr id="140" name="テキスト ボックス 139"/>
        <xdr:cNvSpPr txBox="1"/>
      </xdr:nvSpPr>
      <xdr:spPr>
        <a:xfrm>
          <a:off x="2641111" y="98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41415</xdr:rowOff>
    </xdr:from>
    <xdr:to>
      <xdr:col>3</xdr:col>
      <xdr:colOff>3175</xdr:colOff>
      <xdr:row>57</xdr:row>
      <xdr:rowOff>143015</xdr:rowOff>
    </xdr:to>
    <xdr:sp macro="" textlink="">
      <xdr:nvSpPr>
        <xdr:cNvPr id="141" name="円/楕円 140"/>
        <xdr:cNvSpPr/>
      </xdr:nvSpPr>
      <xdr:spPr>
        <a:xfrm>
          <a:off x="1968500" y="981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134142</xdr:rowOff>
    </xdr:from>
    <xdr:ext cx="534377" cy="259045"/>
    <xdr:sp macro="" textlink="">
      <xdr:nvSpPr>
        <xdr:cNvPr id="142" name="テキスト ボックス 141"/>
        <xdr:cNvSpPr txBox="1"/>
      </xdr:nvSpPr>
      <xdr:spPr>
        <a:xfrm>
          <a:off x="1752111" y="990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38260</xdr:rowOff>
    </xdr:from>
    <xdr:to>
      <xdr:col>1</xdr:col>
      <xdr:colOff>485775</xdr:colOff>
      <xdr:row>57</xdr:row>
      <xdr:rowOff>139860</xdr:rowOff>
    </xdr:to>
    <xdr:sp macro="" textlink="">
      <xdr:nvSpPr>
        <xdr:cNvPr id="143" name="円/楕円 142"/>
        <xdr:cNvSpPr/>
      </xdr:nvSpPr>
      <xdr:spPr>
        <a:xfrm>
          <a:off x="1079500" y="98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130987</xdr:rowOff>
    </xdr:from>
    <xdr:ext cx="534377" cy="259045"/>
    <xdr:sp macro="" textlink="">
      <xdr:nvSpPr>
        <xdr:cNvPr id="144" name="テキスト ボックス 143"/>
        <xdr:cNvSpPr txBox="1"/>
      </xdr:nvSpPr>
      <xdr:spPr>
        <a:xfrm>
          <a:off x="863111" y="990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35077</xdr:rowOff>
    </xdr:from>
    <xdr:to>
      <xdr:col>6</xdr:col>
      <xdr:colOff>511175</xdr:colOff>
      <xdr:row>78</xdr:row>
      <xdr:rowOff>41630</xdr:rowOff>
    </xdr:to>
    <xdr:cxnSp macro="">
      <xdr:nvCxnSpPr>
        <xdr:cNvPr id="173" name="直線コネクタ 172"/>
        <xdr:cNvCxnSpPr/>
      </xdr:nvCxnSpPr>
      <xdr:spPr>
        <a:xfrm>
          <a:off x="3797300" y="13408177"/>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35077</xdr:rowOff>
    </xdr:from>
    <xdr:to>
      <xdr:col>5</xdr:col>
      <xdr:colOff>358775</xdr:colOff>
      <xdr:row>78</xdr:row>
      <xdr:rowOff>59156</xdr:rowOff>
    </xdr:to>
    <xdr:cxnSp macro="">
      <xdr:nvCxnSpPr>
        <xdr:cNvPr id="176" name="直線コネクタ 175"/>
        <xdr:cNvCxnSpPr/>
      </xdr:nvCxnSpPr>
      <xdr:spPr>
        <a:xfrm flipV="1">
          <a:off x="2908300" y="1340817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59156</xdr:rowOff>
    </xdr:from>
    <xdr:to>
      <xdr:col>4</xdr:col>
      <xdr:colOff>155575</xdr:colOff>
      <xdr:row>78</xdr:row>
      <xdr:rowOff>69444</xdr:rowOff>
    </xdr:to>
    <xdr:cxnSp macro="">
      <xdr:nvCxnSpPr>
        <xdr:cNvPr id="179" name="直線コネクタ 178"/>
        <xdr:cNvCxnSpPr/>
      </xdr:nvCxnSpPr>
      <xdr:spPr>
        <a:xfrm flipV="1">
          <a:off x="2019300" y="13432256"/>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29972</xdr:rowOff>
    </xdr:from>
    <xdr:to>
      <xdr:col>2</xdr:col>
      <xdr:colOff>638175</xdr:colOff>
      <xdr:row>78</xdr:row>
      <xdr:rowOff>69444</xdr:rowOff>
    </xdr:to>
    <xdr:cxnSp macro="">
      <xdr:nvCxnSpPr>
        <xdr:cNvPr id="182" name="直線コネクタ 181"/>
        <xdr:cNvCxnSpPr/>
      </xdr:nvCxnSpPr>
      <xdr:spPr>
        <a:xfrm>
          <a:off x="1130300" y="13403072"/>
          <a:ext cx="889000" cy="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162280</xdr:rowOff>
    </xdr:from>
    <xdr:to>
      <xdr:col>6</xdr:col>
      <xdr:colOff>561975</xdr:colOff>
      <xdr:row>78</xdr:row>
      <xdr:rowOff>92430</xdr:rowOff>
    </xdr:to>
    <xdr:sp macro="" textlink="">
      <xdr:nvSpPr>
        <xdr:cNvPr id="192" name="円/楕円 191"/>
        <xdr:cNvSpPr/>
      </xdr:nvSpPr>
      <xdr:spPr>
        <a:xfrm>
          <a:off x="4584700" y="133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140707</xdr:rowOff>
    </xdr:from>
    <xdr:ext cx="469744" cy="259045"/>
    <xdr:sp macro="" textlink="">
      <xdr:nvSpPr>
        <xdr:cNvPr id="193" name="維持補修費該当値テキスト"/>
        <xdr:cNvSpPr txBox="1"/>
      </xdr:nvSpPr>
      <xdr:spPr>
        <a:xfrm>
          <a:off x="4686300" y="133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155727</xdr:rowOff>
    </xdr:from>
    <xdr:to>
      <xdr:col>5</xdr:col>
      <xdr:colOff>409575</xdr:colOff>
      <xdr:row>78</xdr:row>
      <xdr:rowOff>85877</xdr:rowOff>
    </xdr:to>
    <xdr:sp macro="" textlink="">
      <xdr:nvSpPr>
        <xdr:cNvPr id="194" name="円/楕円 193"/>
        <xdr:cNvSpPr/>
      </xdr:nvSpPr>
      <xdr:spPr>
        <a:xfrm>
          <a:off x="3746500" y="133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77004</xdr:rowOff>
    </xdr:from>
    <xdr:ext cx="469744" cy="259045"/>
    <xdr:sp macro="" textlink="">
      <xdr:nvSpPr>
        <xdr:cNvPr id="195" name="テキスト ボックス 194"/>
        <xdr:cNvSpPr txBox="1"/>
      </xdr:nvSpPr>
      <xdr:spPr>
        <a:xfrm>
          <a:off x="3562427" y="1345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8356</xdr:rowOff>
    </xdr:from>
    <xdr:to>
      <xdr:col>4</xdr:col>
      <xdr:colOff>206375</xdr:colOff>
      <xdr:row>78</xdr:row>
      <xdr:rowOff>109956</xdr:rowOff>
    </xdr:to>
    <xdr:sp macro="" textlink="">
      <xdr:nvSpPr>
        <xdr:cNvPr id="196" name="円/楕円 195"/>
        <xdr:cNvSpPr/>
      </xdr:nvSpPr>
      <xdr:spPr>
        <a:xfrm>
          <a:off x="2857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101083</xdr:rowOff>
    </xdr:from>
    <xdr:ext cx="469744" cy="259045"/>
    <xdr:sp macro="" textlink="">
      <xdr:nvSpPr>
        <xdr:cNvPr id="197" name="テキスト ボックス 196"/>
        <xdr:cNvSpPr txBox="1"/>
      </xdr:nvSpPr>
      <xdr:spPr>
        <a:xfrm>
          <a:off x="2673427"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18644</xdr:rowOff>
    </xdr:from>
    <xdr:to>
      <xdr:col>3</xdr:col>
      <xdr:colOff>3175</xdr:colOff>
      <xdr:row>78</xdr:row>
      <xdr:rowOff>120244</xdr:rowOff>
    </xdr:to>
    <xdr:sp macro="" textlink="">
      <xdr:nvSpPr>
        <xdr:cNvPr id="198" name="円/楕円 197"/>
        <xdr:cNvSpPr/>
      </xdr:nvSpPr>
      <xdr:spPr>
        <a:xfrm>
          <a:off x="1968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111371</xdr:rowOff>
    </xdr:from>
    <xdr:ext cx="469744" cy="259045"/>
    <xdr:sp macro="" textlink="">
      <xdr:nvSpPr>
        <xdr:cNvPr id="199" name="テキスト ボックス 198"/>
        <xdr:cNvSpPr txBox="1"/>
      </xdr:nvSpPr>
      <xdr:spPr>
        <a:xfrm>
          <a:off x="1784427" y="134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150622</xdr:rowOff>
    </xdr:from>
    <xdr:to>
      <xdr:col>1</xdr:col>
      <xdr:colOff>485775</xdr:colOff>
      <xdr:row>78</xdr:row>
      <xdr:rowOff>80772</xdr:rowOff>
    </xdr:to>
    <xdr:sp macro="" textlink="">
      <xdr:nvSpPr>
        <xdr:cNvPr id="200" name="円/楕円 199"/>
        <xdr:cNvSpPr/>
      </xdr:nvSpPr>
      <xdr:spPr>
        <a:xfrm>
          <a:off x="1079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71899</xdr:rowOff>
    </xdr:from>
    <xdr:ext cx="469744" cy="259045"/>
    <xdr:sp macro="" textlink="">
      <xdr:nvSpPr>
        <xdr:cNvPr id="201" name="テキスト ボックス 200"/>
        <xdr:cNvSpPr txBox="1"/>
      </xdr:nvSpPr>
      <xdr:spPr>
        <a:xfrm>
          <a:off x="895427"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69596</xdr:rowOff>
    </xdr:from>
    <xdr:to>
      <xdr:col>6</xdr:col>
      <xdr:colOff>511175</xdr:colOff>
      <xdr:row>95</xdr:row>
      <xdr:rowOff>146272</xdr:rowOff>
    </xdr:to>
    <xdr:cxnSp macro="">
      <xdr:nvCxnSpPr>
        <xdr:cNvPr id="231" name="直線コネクタ 230"/>
        <xdr:cNvCxnSpPr/>
      </xdr:nvCxnSpPr>
      <xdr:spPr>
        <a:xfrm flipV="1">
          <a:off x="3797300" y="16357346"/>
          <a:ext cx="838200" cy="7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146272</xdr:rowOff>
    </xdr:from>
    <xdr:to>
      <xdr:col>5</xdr:col>
      <xdr:colOff>358775</xdr:colOff>
      <xdr:row>98</xdr:row>
      <xdr:rowOff>115678</xdr:rowOff>
    </xdr:to>
    <xdr:cxnSp macro="">
      <xdr:nvCxnSpPr>
        <xdr:cNvPr id="234" name="直線コネクタ 233"/>
        <xdr:cNvCxnSpPr/>
      </xdr:nvCxnSpPr>
      <xdr:spPr>
        <a:xfrm flipV="1">
          <a:off x="2908300" y="16434022"/>
          <a:ext cx="889000" cy="48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115678</xdr:rowOff>
    </xdr:from>
    <xdr:to>
      <xdr:col>4</xdr:col>
      <xdr:colOff>155575</xdr:colOff>
      <xdr:row>99</xdr:row>
      <xdr:rowOff>19590</xdr:rowOff>
    </xdr:to>
    <xdr:cxnSp macro="">
      <xdr:nvCxnSpPr>
        <xdr:cNvPr id="237" name="直線コネクタ 236"/>
        <xdr:cNvCxnSpPr/>
      </xdr:nvCxnSpPr>
      <xdr:spPr>
        <a:xfrm flipV="1">
          <a:off x="2019300" y="16917778"/>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19590</xdr:rowOff>
    </xdr:from>
    <xdr:to>
      <xdr:col>2</xdr:col>
      <xdr:colOff>638175</xdr:colOff>
      <xdr:row>99</xdr:row>
      <xdr:rowOff>59595</xdr:rowOff>
    </xdr:to>
    <xdr:cxnSp macro="">
      <xdr:nvCxnSpPr>
        <xdr:cNvPr id="240" name="直線コネクタ 239"/>
        <xdr:cNvCxnSpPr/>
      </xdr:nvCxnSpPr>
      <xdr:spPr>
        <a:xfrm flipV="1">
          <a:off x="1130300" y="169931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18796</xdr:rowOff>
    </xdr:from>
    <xdr:to>
      <xdr:col>6</xdr:col>
      <xdr:colOff>561975</xdr:colOff>
      <xdr:row>95</xdr:row>
      <xdr:rowOff>120396</xdr:rowOff>
    </xdr:to>
    <xdr:sp macro="" textlink="">
      <xdr:nvSpPr>
        <xdr:cNvPr id="250" name="円/楕円 249"/>
        <xdr:cNvSpPr/>
      </xdr:nvSpPr>
      <xdr:spPr>
        <a:xfrm>
          <a:off x="4584700" y="163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41673</xdr:rowOff>
    </xdr:from>
    <xdr:ext cx="534377" cy="259045"/>
    <xdr:sp macro="" textlink="">
      <xdr:nvSpPr>
        <xdr:cNvPr id="251" name="扶助費該当値テキスト"/>
        <xdr:cNvSpPr txBox="1"/>
      </xdr:nvSpPr>
      <xdr:spPr>
        <a:xfrm>
          <a:off x="4686300" y="161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95472</xdr:rowOff>
    </xdr:from>
    <xdr:to>
      <xdr:col>5</xdr:col>
      <xdr:colOff>409575</xdr:colOff>
      <xdr:row>96</xdr:row>
      <xdr:rowOff>25622</xdr:rowOff>
    </xdr:to>
    <xdr:sp macro="" textlink="">
      <xdr:nvSpPr>
        <xdr:cNvPr id="252" name="円/楕円 251"/>
        <xdr:cNvSpPr/>
      </xdr:nvSpPr>
      <xdr:spPr>
        <a:xfrm>
          <a:off x="3746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42149</xdr:rowOff>
    </xdr:from>
    <xdr:ext cx="534377" cy="259045"/>
    <xdr:sp macro="" textlink="">
      <xdr:nvSpPr>
        <xdr:cNvPr id="253" name="テキスト ボックス 252"/>
        <xdr:cNvSpPr txBox="1"/>
      </xdr:nvSpPr>
      <xdr:spPr>
        <a:xfrm>
          <a:off x="3530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70,655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64878</xdr:rowOff>
    </xdr:from>
    <xdr:to>
      <xdr:col>4</xdr:col>
      <xdr:colOff>206375</xdr:colOff>
      <xdr:row>98</xdr:row>
      <xdr:rowOff>166478</xdr:rowOff>
    </xdr:to>
    <xdr:sp macro="" textlink="">
      <xdr:nvSpPr>
        <xdr:cNvPr id="254" name="円/楕円 253"/>
        <xdr:cNvSpPr/>
      </xdr:nvSpPr>
      <xdr:spPr>
        <a:xfrm>
          <a:off x="2857500" y="168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157605</xdr:rowOff>
    </xdr:from>
    <xdr:ext cx="534377" cy="259045"/>
    <xdr:sp macro="" textlink="">
      <xdr:nvSpPr>
        <xdr:cNvPr id="255" name="テキスト ボックス 254"/>
        <xdr:cNvSpPr txBox="1"/>
      </xdr:nvSpPr>
      <xdr:spPr>
        <a:xfrm>
          <a:off x="2641111" y="1695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140240</xdr:rowOff>
    </xdr:from>
    <xdr:to>
      <xdr:col>3</xdr:col>
      <xdr:colOff>3175</xdr:colOff>
      <xdr:row>99</xdr:row>
      <xdr:rowOff>70390</xdr:rowOff>
    </xdr:to>
    <xdr:sp macro="" textlink="">
      <xdr:nvSpPr>
        <xdr:cNvPr id="256" name="円/楕円 255"/>
        <xdr:cNvSpPr/>
      </xdr:nvSpPr>
      <xdr:spPr>
        <a:xfrm>
          <a:off x="1968500" y="169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61517</xdr:rowOff>
    </xdr:from>
    <xdr:ext cx="534377" cy="259045"/>
    <xdr:sp macro="" textlink="">
      <xdr:nvSpPr>
        <xdr:cNvPr id="257" name="テキスト ボックス 256"/>
        <xdr:cNvSpPr txBox="1"/>
      </xdr:nvSpPr>
      <xdr:spPr>
        <a:xfrm>
          <a:off x="1752111" y="170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8795</xdr:rowOff>
    </xdr:from>
    <xdr:to>
      <xdr:col>1</xdr:col>
      <xdr:colOff>485775</xdr:colOff>
      <xdr:row>99</xdr:row>
      <xdr:rowOff>110395</xdr:rowOff>
    </xdr:to>
    <xdr:sp macro="" textlink="">
      <xdr:nvSpPr>
        <xdr:cNvPr id="258" name="円/楕円 257"/>
        <xdr:cNvSpPr/>
      </xdr:nvSpPr>
      <xdr:spPr>
        <a:xfrm>
          <a:off x="1079500" y="169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101522</xdr:rowOff>
    </xdr:from>
    <xdr:ext cx="534377" cy="259045"/>
    <xdr:sp macro="" textlink="">
      <xdr:nvSpPr>
        <xdr:cNvPr id="259" name="テキスト ボックス 258"/>
        <xdr:cNvSpPr txBox="1"/>
      </xdr:nvSpPr>
      <xdr:spPr>
        <a:xfrm>
          <a:off x="863111" y="1707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130945</xdr:rowOff>
    </xdr:from>
    <xdr:to>
      <xdr:col>15</xdr:col>
      <xdr:colOff>180975</xdr:colOff>
      <xdr:row>37</xdr:row>
      <xdr:rowOff>132133</xdr:rowOff>
    </xdr:to>
    <xdr:cxnSp macro="">
      <xdr:nvCxnSpPr>
        <xdr:cNvPr id="286" name="直線コネクタ 285"/>
        <xdr:cNvCxnSpPr/>
      </xdr:nvCxnSpPr>
      <xdr:spPr>
        <a:xfrm>
          <a:off x="9639300" y="6474595"/>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15945</xdr:rowOff>
    </xdr:from>
    <xdr:to>
      <xdr:col>14</xdr:col>
      <xdr:colOff>28575</xdr:colOff>
      <xdr:row>37</xdr:row>
      <xdr:rowOff>130945</xdr:rowOff>
    </xdr:to>
    <xdr:cxnSp macro="">
      <xdr:nvCxnSpPr>
        <xdr:cNvPr id="289" name="直線コネクタ 288"/>
        <xdr:cNvCxnSpPr/>
      </xdr:nvCxnSpPr>
      <xdr:spPr>
        <a:xfrm>
          <a:off x="8750300" y="6359595"/>
          <a:ext cx="889000" cy="11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15945</xdr:rowOff>
    </xdr:from>
    <xdr:to>
      <xdr:col>12</xdr:col>
      <xdr:colOff>511175</xdr:colOff>
      <xdr:row>37</xdr:row>
      <xdr:rowOff>39971</xdr:rowOff>
    </xdr:to>
    <xdr:cxnSp macro="">
      <xdr:nvCxnSpPr>
        <xdr:cNvPr id="292" name="直線コネクタ 291"/>
        <xdr:cNvCxnSpPr/>
      </xdr:nvCxnSpPr>
      <xdr:spPr>
        <a:xfrm flipV="1">
          <a:off x="7861300" y="6359595"/>
          <a:ext cx="889000" cy="2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39971</xdr:rowOff>
    </xdr:from>
    <xdr:to>
      <xdr:col>11</xdr:col>
      <xdr:colOff>307975</xdr:colOff>
      <xdr:row>37</xdr:row>
      <xdr:rowOff>61999</xdr:rowOff>
    </xdr:to>
    <xdr:cxnSp macro="">
      <xdr:nvCxnSpPr>
        <xdr:cNvPr id="295" name="直線コネクタ 294"/>
        <xdr:cNvCxnSpPr/>
      </xdr:nvCxnSpPr>
      <xdr:spPr>
        <a:xfrm flipV="1">
          <a:off x="6972300" y="6383621"/>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81333</xdr:rowOff>
    </xdr:from>
    <xdr:to>
      <xdr:col>15</xdr:col>
      <xdr:colOff>231775</xdr:colOff>
      <xdr:row>38</xdr:row>
      <xdr:rowOff>11483</xdr:rowOff>
    </xdr:to>
    <xdr:sp macro="" textlink="">
      <xdr:nvSpPr>
        <xdr:cNvPr id="305" name="円/楕円 304"/>
        <xdr:cNvSpPr/>
      </xdr:nvSpPr>
      <xdr:spPr>
        <a:xfrm>
          <a:off x="10426700" y="642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30380</xdr:rowOff>
    </xdr:from>
    <xdr:ext cx="534377" cy="259045"/>
    <xdr:sp macro="" textlink="">
      <xdr:nvSpPr>
        <xdr:cNvPr id="306" name="補助費等該当値テキスト"/>
        <xdr:cNvSpPr txBox="1"/>
      </xdr:nvSpPr>
      <xdr:spPr>
        <a:xfrm>
          <a:off x="10528300" y="637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80145</xdr:rowOff>
    </xdr:from>
    <xdr:to>
      <xdr:col>14</xdr:col>
      <xdr:colOff>79375</xdr:colOff>
      <xdr:row>38</xdr:row>
      <xdr:rowOff>10295</xdr:rowOff>
    </xdr:to>
    <xdr:sp macro="" textlink="">
      <xdr:nvSpPr>
        <xdr:cNvPr id="307" name="円/楕円 306"/>
        <xdr:cNvSpPr/>
      </xdr:nvSpPr>
      <xdr:spPr>
        <a:xfrm>
          <a:off x="9588500" y="64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1422</xdr:rowOff>
    </xdr:from>
    <xdr:ext cx="534377" cy="259045"/>
    <xdr:sp macro="" textlink="">
      <xdr:nvSpPr>
        <xdr:cNvPr id="308" name="テキスト ボックス 307"/>
        <xdr:cNvSpPr txBox="1"/>
      </xdr:nvSpPr>
      <xdr:spPr>
        <a:xfrm>
          <a:off x="9372111" y="65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136595</xdr:rowOff>
    </xdr:from>
    <xdr:to>
      <xdr:col>12</xdr:col>
      <xdr:colOff>561975</xdr:colOff>
      <xdr:row>37</xdr:row>
      <xdr:rowOff>66745</xdr:rowOff>
    </xdr:to>
    <xdr:sp macro="" textlink="">
      <xdr:nvSpPr>
        <xdr:cNvPr id="309" name="円/楕円 308"/>
        <xdr:cNvSpPr/>
      </xdr:nvSpPr>
      <xdr:spPr>
        <a:xfrm>
          <a:off x="8699500" y="63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83272</xdr:rowOff>
    </xdr:from>
    <xdr:ext cx="534377" cy="259045"/>
    <xdr:sp macro="" textlink="">
      <xdr:nvSpPr>
        <xdr:cNvPr id="310" name="テキスト ボックス 309"/>
        <xdr:cNvSpPr txBox="1"/>
      </xdr:nvSpPr>
      <xdr:spPr>
        <a:xfrm>
          <a:off x="8483111" y="608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64,568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160621</xdr:rowOff>
    </xdr:from>
    <xdr:to>
      <xdr:col>11</xdr:col>
      <xdr:colOff>358775</xdr:colOff>
      <xdr:row>37</xdr:row>
      <xdr:rowOff>90771</xdr:rowOff>
    </xdr:to>
    <xdr:sp macro="" textlink="">
      <xdr:nvSpPr>
        <xdr:cNvPr id="311" name="円/楕円 310"/>
        <xdr:cNvSpPr/>
      </xdr:nvSpPr>
      <xdr:spPr>
        <a:xfrm>
          <a:off x="7810500" y="63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107298</xdr:rowOff>
    </xdr:from>
    <xdr:ext cx="534377" cy="259045"/>
    <xdr:sp macro="" textlink="">
      <xdr:nvSpPr>
        <xdr:cNvPr id="312" name="テキスト ボックス 311"/>
        <xdr:cNvSpPr txBox="1"/>
      </xdr:nvSpPr>
      <xdr:spPr>
        <a:xfrm>
          <a:off x="7594111" y="61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11199</xdr:rowOff>
    </xdr:from>
    <xdr:to>
      <xdr:col>10</xdr:col>
      <xdr:colOff>155575</xdr:colOff>
      <xdr:row>37</xdr:row>
      <xdr:rowOff>112799</xdr:rowOff>
    </xdr:to>
    <xdr:sp macro="" textlink="">
      <xdr:nvSpPr>
        <xdr:cNvPr id="313" name="円/楕円 312"/>
        <xdr:cNvSpPr/>
      </xdr:nvSpPr>
      <xdr:spPr>
        <a:xfrm>
          <a:off x="6921500" y="635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129326</xdr:rowOff>
    </xdr:from>
    <xdr:ext cx="534377" cy="259045"/>
    <xdr:sp macro="" textlink="">
      <xdr:nvSpPr>
        <xdr:cNvPr id="314" name="テキスト ボックス 313"/>
        <xdr:cNvSpPr txBox="1"/>
      </xdr:nvSpPr>
      <xdr:spPr>
        <a:xfrm>
          <a:off x="6705111" y="613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27053</xdr:rowOff>
    </xdr:from>
    <xdr:to>
      <xdr:col>15</xdr:col>
      <xdr:colOff>180975</xdr:colOff>
      <xdr:row>57</xdr:row>
      <xdr:rowOff>155</xdr:rowOff>
    </xdr:to>
    <xdr:cxnSp macro="">
      <xdr:nvCxnSpPr>
        <xdr:cNvPr id="343" name="直線コネクタ 342"/>
        <xdr:cNvCxnSpPr/>
      </xdr:nvCxnSpPr>
      <xdr:spPr>
        <a:xfrm flipV="1">
          <a:off x="9639300" y="9628253"/>
          <a:ext cx="838200" cy="14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169151</xdr:rowOff>
    </xdr:from>
    <xdr:to>
      <xdr:col>14</xdr:col>
      <xdr:colOff>28575</xdr:colOff>
      <xdr:row>57</xdr:row>
      <xdr:rowOff>155</xdr:rowOff>
    </xdr:to>
    <xdr:cxnSp macro="">
      <xdr:nvCxnSpPr>
        <xdr:cNvPr id="346" name="直線コネクタ 345"/>
        <xdr:cNvCxnSpPr/>
      </xdr:nvCxnSpPr>
      <xdr:spPr>
        <a:xfrm>
          <a:off x="8750300" y="9770351"/>
          <a:ext cx="889000" cy="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150132</xdr:rowOff>
    </xdr:from>
    <xdr:to>
      <xdr:col>12</xdr:col>
      <xdr:colOff>511175</xdr:colOff>
      <xdr:row>56</xdr:row>
      <xdr:rowOff>169151</xdr:rowOff>
    </xdr:to>
    <xdr:cxnSp macro="">
      <xdr:nvCxnSpPr>
        <xdr:cNvPr id="349" name="直線コネクタ 348"/>
        <xdr:cNvCxnSpPr/>
      </xdr:nvCxnSpPr>
      <xdr:spPr>
        <a:xfrm>
          <a:off x="7861300" y="975133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150132</xdr:rowOff>
    </xdr:from>
    <xdr:to>
      <xdr:col>11</xdr:col>
      <xdr:colOff>307975</xdr:colOff>
      <xdr:row>57</xdr:row>
      <xdr:rowOff>104015</xdr:rowOff>
    </xdr:to>
    <xdr:cxnSp macro="">
      <xdr:nvCxnSpPr>
        <xdr:cNvPr id="352" name="直線コネクタ 351"/>
        <xdr:cNvCxnSpPr/>
      </xdr:nvCxnSpPr>
      <xdr:spPr>
        <a:xfrm flipV="1">
          <a:off x="6972300" y="9751332"/>
          <a:ext cx="889000" cy="1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147703</xdr:rowOff>
    </xdr:from>
    <xdr:to>
      <xdr:col>15</xdr:col>
      <xdr:colOff>231775</xdr:colOff>
      <xdr:row>56</xdr:row>
      <xdr:rowOff>77853</xdr:rowOff>
    </xdr:to>
    <xdr:sp macro="" textlink="">
      <xdr:nvSpPr>
        <xdr:cNvPr id="362" name="円/楕円 361"/>
        <xdr:cNvSpPr/>
      </xdr:nvSpPr>
      <xdr:spPr>
        <a:xfrm>
          <a:off x="10426700" y="95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170580</xdr:rowOff>
    </xdr:from>
    <xdr:ext cx="534377" cy="259045"/>
    <xdr:sp macro="" textlink="">
      <xdr:nvSpPr>
        <xdr:cNvPr id="363" name="普通建設事業費該当値テキスト"/>
        <xdr:cNvSpPr txBox="1"/>
      </xdr:nvSpPr>
      <xdr:spPr>
        <a:xfrm>
          <a:off x="10528300" y="942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120805</xdr:rowOff>
    </xdr:from>
    <xdr:to>
      <xdr:col>14</xdr:col>
      <xdr:colOff>79375</xdr:colOff>
      <xdr:row>57</xdr:row>
      <xdr:rowOff>50955</xdr:rowOff>
    </xdr:to>
    <xdr:sp macro="" textlink="">
      <xdr:nvSpPr>
        <xdr:cNvPr id="364" name="円/楕円 363"/>
        <xdr:cNvSpPr/>
      </xdr:nvSpPr>
      <xdr:spPr>
        <a:xfrm>
          <a:off x="9588500" y="97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67482</xdr:rowOff>
    </xdr:from>
    <xdr:ext cx="534377" cy="259045"/>
    <xdr:sp macro="" textlink="">
      <xdr:nvSpPr>
        <xdr:cNvPr id="365" name="テキスト ボックス 364"/>
        <xdr:cNvSpPr txBox="1"/>
      </xdr:nvSpPr>
      <xdr:spPr>
        <a:xfrm>
          <a:off x="9372111" y="949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118351</xdr:rowOff>
    </xdr:from>
    <xdr:to>
      <xdr:col>12</xdr:col>
      <xdr:colOff>561975</xdr:colOff>
      <xdr:row>57</xdr:row>
      <xdr:rowOff>48501</xdr:rowOff>
    </xdr:to>
    <xdr:sp macro="" textlink="">
      <xdr:nvSpPr>
        <xdr:cNvPr id="366" name="円/楕円 365"/>
        <xdr:cNvSpPr/>
      </xdr:nvSpPr>
      <xdr:spPr>
        <a:xfrm>
          <a:off x="8699500" y="97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39628</xdr:rowOff>
    </xdr:from>
    <xdr:ext cx="534377" cy="259045"/>
    <xdr:sp macro="" textlink="">
      <xdr:nvSpPr>
        <xdr:cNvPr id="367" name="テキスト ボックス 366"/>
        <xdr:cNvSpPr txBox="1"/>
      </xdr:nvSpPr>
      <xdr:spPr>
        <a:xfrm>
          <a:off x="8483111" y="98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99332</xdr:rowOff>
    </xdr:from>
    <xdr:to>
      <xdr:col>11</xdr:col>
      <xdr:colOff>358775</xdr:colOff>
      <xdr:row>57</xdr:row>
      <xdr:rowOff>29482</xdr:rowOff>
    </xdr:to>
    <xdr:sp macro="" textlink="">
      <xdr:nvSpPr>
        <xdr:cNvPr id="368" name="円/楕円 367"/>
        <xdr:cNvSpPr/>
      </xdr:nvSpPr>
      <xdr:spPr>
        <a:xfrm>
          <a:off x="7810500" y="97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46009</xdr:rowOff>
    </xdr:from>
    <xdr:ext cx="534377" cy="259045"/>
    <xdr:sp macro="" textlink="">
      <xdr:nvSpPr>
        <xdr:cNvPr id="369" name="テキスト ボックス 368"/>
        <xdr:cNvSpPr txBox="1"/>
      </xdr:nvSpPr>
      <xdr:spPr>
        <a:xfrm>
          <a:off x="7594111" y="947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53215</xdr:rowOff>
    </xdr:from>
    <xdr:to>
      <xdr:col>10</xdr:col>
      <xdr:colOff>155575</xdr:colOff>
      <xdr:row>57</xdr:row>
      <xdr:rowOff>154815</xdr:rowOff>
    </xdr:to>
    <xdr:sp macro="" textlink="">
      <xdr:nvSpPr>
        <xdr:cNvPr id="370" name="円/楕円 369"/>
        <xdr:cNvSpPr/>
      </xdr:nvSpPr>
      <xdr:spPr>
        <a:xfrm>
          <a:off x="6921500" y="982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145942</xdr:rowOff>
    </xdr:from>
    <xdr:ext cx="534377" cy="259045"/>
    <xdr:sp macro="" textlink="">
      <xdr:nvSpPr>
        <xdr:cNvPr id="371" name="テキスト ボックス 370"/>
        <xdr:cNvSpPr txBox="1"/>
      </xdr:nvSpPr>
      <xdr:spPr>
        <a:xfrm>
          <a:off x="6705111" y="991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78918</xdr:rowOff>
    </xdr:from>
    <xdr:to>
      <xdr:col>15</xdr:col>
      <xdr:colOff>180975</xdr:colOff>
      <xdr:row>76</xdr:row>
      <xdr:rowOff>100368</xdr:rowOff>
    </xdr:to>
    <xdr:cxnSp macro="">
      <xdr:nvCxnSpPr>
        <xdr:cNvPr id="400" name="直線コネクタ 399"/>
        <xdr:cNvCxnSpPr/>
      </xdr:nvCxnSpPr>
      <xdr:spPr>
        <a:xfrm flipV="1">
          <a:off x="9639300" y="13109118"/>
          <a:ext cx="8382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84506</xdr:rowOff>
    </xdr:from>
    <xdr:to>
      <xdr:col>14</xdr:col>
      <xdr:colOff>28575</xdr:colOff>
      <xdr:row>76</xdr:row>
      <xdr:rowOff>100368</xdr:rowOff>
    </xdr:to>
    <xdr:cxnSp macro="">
      <xdr:nvCxnSpPr>
        <xdr:cNvPr id="403" name="直線コネクタ 402"/>
        <xdr:cNvCxnSpPr/>
      </xdr:nvCxnSpPr>
      <xdr:spPr>
        <a:xfrm>
          <a:off x="8750300" y="13114706"/>
          <a:ext cx="889000" cy="1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28118</xdr:rowOff>
    </xdr:from>
    <xdr:to>
      <xdr:col>15</xdr:col>
      <xdr:colOff>231775</xdr:colOff>
      <xdr:row>76</xdr:row>
      <xdr:rowOff>129718</xdr:rowOff>
    </xdr:to>
    <xdr:sp macro="" textlink="">
      <xdr:nvSpPr>
        <xdr:cNvPr id="413" name="円/楕円 412"/>
        <xdr:cNvSpPr/>
      </xdr:nvSpPr>
      <xdr:spPr>
        <a:xfrm>
          <a:off x="10426700" y="130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50995</xdr:rowOff>
    </xdr:from>
    <xdr:ext cx="534377" cy="259045"/>
    <xdr:sp macro="" textlink="">
      <xdr:nvSpPr>
        <xdr:cNvPr id="414" name="普通建設事業費 （ うち新規整備　）該当値テキスト"/>
        <xdr:cNvSpPr txBox="1"/>
      </xdr:nvSpPr>
      <xdr:spPr>
        <a:xfrm>
          <a:off x="10528300" y="129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49568</xdr:rowOff>
    </xdr:from>
    <xdr:to>
      <xdr:col>14</xdr:col>
      <xdr:colOff>79375</xdr:colOff>
      <xdr:row>76</xdr:row>
      <xdr:rowOff>151168</xdr:rowOff>
    </xdr:to>
    <xdr:sp macro="" textlink="">
      <xdr:nvSpPr>
        <xdr:cNvPr id="415" name="円/楕円 414"/>
        <xdr:cNvSpPr/>
      </xdr:nvSpPr>
      <xdr:spPr>
        <a:xfrm>
          <a:off x="9588500" y="130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167695</xdr:rowOff>
    </xdr:from>
    <xdr:ext cx="534377" cy="259045"/>
    <xdr:sp macro="" textlink="">
      <xdr:nvSpPr>
        <xdr:cNvPr id="416" name="テキスト ボックス 415"/>
        <xdr:cNvSpPr txBox="1"/>
      </xdr:nvSpPr>
      <xdr:spPr>
        <a:xfrm>
          <a:off x="9372111" y="1285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33706</xdr:rowOff>
    </xdr:from>
    <xdr:to>
      <xdr:col>12</xdr:col>
      <xdr:colOff>561975</xdr:colOff>
      <xdr:row>76</xdr:row>
      <xdr:rowOff>135306</xdr:rowOff>
    </xdr:to>
    <xdr:sp macro="" textlink="">
      <xdr:nvSpPr>
        <xdr:cNvPr id="417" name="円/楕円 416"/>
        <xdr:cNvSpPr/>
      </xdr:nvSpPr>
      <xdr:spPr>
        <a:xfrm>
          <a:off x="8699500" y="1306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151833</xdr:rowOff>
    </xdr:from>
    <xdr:ext cx="534377" cy="259045"/>
    <xdr:sp macro="" textlink="">
      <xdr:nvSpPr>
        <xdr:cNvPr id="418" name="テキスト ボックス 417"/>
        <xdr:cNvSpPr txBox="1"/>
      </xdr:nvSpPr>
      <xdr:spPr>
        <a:xfrm>
          <a:off x="8483111" y="1283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161570</xdr:rowOff>
    </xdr:from>
    <xdr:to>
      <xdr:col>15</xdr:col>
      <xdr:colOff>180975</xdr:colOff>
      <xdr:row>98</xdr:row>
      <xdr:rowOff>167869</xdr:rowOff>
    </xdr:to>
    <xdr:cxnSp macro="">
      <xdr:nvCxnSpPr>
        <xdr:cNvPr id="447" name="直線コネクタ 446"/>
        <xdr:cNvCxnSpPr/>
      </xdr:nvCxnSpPr>
      <xdr:spPr>
        <a:xfrm flipV="1">
          <a:off x="9639300" y="16792220"/>
          <a:ext cx="838200" cy="17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167869</xdr:rowOff>
    </xdr:from>
    <xdr:to>
      <xdr:col>14</xdr:col>
      <xdr:colOff>28575</xdr:colOff>
      <xdr:row>99</xdr:row>
      <xdr:rowOff>14960</xdr:rowOff>
    </xdr:to>
    <xdr:cxnSp macro="">
      <xdr:nvCxnSpPr>
        <xdr:cNvPr id="450" name="直線コネクタ 449"/>
        <xdr:cNvCxnSpPr/>
      </xdr:nvCxnSpPr>
      <xdr:spPr>
        <a:xfrm flipV="1">
          <a:off x="8750300" y="16969969"/>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110770</xdr:rowOff>
    </xdr:from>
    <xdr:to>
      <xdr:col>15</xdr:col>
      <xdr:colOff>231775</xdr:colOff>
      <xdr:row>98</xdr:row>
      <xdr:rowOff>40920</xdr:rowOff>
    </xdr:to>
    <xdr:sp macro="" textlink="">
      <xdr:nvSpPr>
        <xdr:cNvPr id="460" name="円/楕円 459"/>
        <xdr:cNvSpPr/>
      </xdr:nvSpPr>
      <xdr:spPr>
        <a:xfrm>
          <a:off x="10426700" y="167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89197</xdr:rowOff>
    </xdr:from>
    <xdr:ext cx="534377" cy="259045"/>
    <xdr:sp macro="" textlink="">
      <xdr:nvSpPr>
        <xdr:cNvPr id="461" name="普通建設事業費 （ うち更新整備　）該当値テキスト"/>
        <xdr:cNvSpPr txBox="1"/>
      </xdr:nvSpPr>
      <xdr:spPr>
        <a:xfrm>
          <a:off x="10528300" y="167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17,778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117069</xdr:rowOff>
    </xdr:from>
    <xdr:to>
      <xdr:col>14</xdr:col>
      <xdr:colOff>79375</xdr:colOff>
      <xdr:row>99</xdr:row>
      <xdr:rowOff>47219</xdr:rowOff>
    </xdr:to>
    <xdr:sp macro="" textlink="">
      <xdr:nvSpPr>
        <xdr:cNvPr id="462" name="円/楕円 461"/>
        <xdr:cNvSpPr/>
      </xdr:nvSpPr>
      <xdr:spPr>
        <a:xfrm>
          <a:off x="9588500" y="169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38346</xdr:rowOff>
    </xdr:from>
    <xdr:ext cx="469744" cy="259045"/>
    <xdr:sp macro="" textlink="">
      <xdr:nvSpPr>
        <xdr:cNvPr id="463" name="テキスト ボックス 462"/>
        <xdr:cNvSpPr txBox="1"/>
      </xdr:nvSpPr>
      <xdr:spPr>
        <a:xfrm>
          <a:off x="9404427" y="1701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135610</xdr:rowOff>
    </xdr:from>
    <xdr:to>
      <xdr:col>12</xdr:col>
      <xdr:colOff>561975</xdr:colOff>
      <xdr:row>99</xdr:row>
      <xdr:rowOff>65760</xdr:rowOff>
    </xdr:to>
    <xdr:sp macro="" textlink="">
      <xdr:nvSpPr>
        <xdr:cNvPr id="464" name="円/楕円 463"/>
        <xdr:cNvSpPr/>
      </xdr:nvSpPr>
      <xdr:spPr>
        <a:xfrm>
          <a:off x="8699500" y="1693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56887</xdr:rowOff>
    </xdr:from>
    <xdr:ext cx="469744" cy="259045"/>
    <xdr:sp macro="" textlink="">
      <xdr:nvSpPr>
        <xdr:cNvPr id="465" name="テキスト ボックス 464"/>
        <xdr:cNvSpPr txBox="1"/>
      </xdr:nvSpPr>
      <xdr:spPr>
        <a:xfrm>
          <a:off x="8515427" y="1703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41211</xdr:rowOff>
    </xdr:from>
    <xdr:to>
      <xdr:col>23</xdr:col>
      <xdr:colOff>517525</xdr:colOff>
      <xdr:row>39</xdr:row>
      <xdr:rowOff>42659</xdr:rowOff>
    </xdr:to>
    <xdr:cxnSp macro="">
      <xdr:nvCxnSpPr>
        <xdr:cNvPr id="494" name="直線コネクタ 493"/>
        <xdr:cNvCxnSpPr/>
      </xdr:nvCxnSpPr>
      <xdr:spPr>
        <a:xfrm flipV="1">
          <a:off x="15481300" y="672776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40297</xdr:rowOff>
    </xdr:from>
    <xdr:to>
      <xdr:col>22</xdr:col>
      <xdr:colOff>365125</xdr:colOff>
      <xdr:row>39</xdr:row>
      <xdr:rowOff>42659</xdr:rowOff>
    </xdr:to>
    <xdr:cxnSp macro="">
      <xdr:nvCxnSpPr>
        <xdr:cNvPr id="497" name="直線コネクタ 496"/>
        <xdr:cNvCxnSpPr/>
      </xdr:nvCxnSpPr>
      <xdr:spPr>
        <a:xfrm>
          <a:off x="14592300" y="672684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40297</xdr:rowOff>
    </xdr:from>
    <xdr:to>
      <xdr:col>21</xdr:col>
      <xdr:colOff>161925</xdr:colOff>
      <xdr:row>39</xdr:row>
      <xdr:rowOff>44069</xdr:rowOff>
    </xdr:to>
    <xdr:cxnSp macro="">
      <xdr:nvCxnSpPr>
        <xdr:cNvPr id="500" name="直線コネクタ 499"/>
        <xdr:cNvCxnSpPr/>
      </xdr:nvCxnSpPr>
      <xdr:spPr>
        <a:xfrm flipV="1">
          <a:off x="13703300" y="67268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37478</xdr:rowOff>
    </xdr:from>
    <xdr:to>
      <xdr:col>19</xdr:col>
      <xdr:colOff>644525</xdr:colOff>
      <xdr:row>39</xdr:row>
      <xdr:rowOff>44069</xdr:rowOff>
    </xdr:to>
    <xdr:cxnSp macro="">
      <xdr:nvCxnSpPr>
        <xdr:cNvPr id="503" name="直線コネクタ 502"/>
        <xdr:cNvCxnSpPr/>
      </xdr:nvCxnSpPr>
      <xdr:spPr>
        <a:xfrm>
          <a:off x="12814300" y="6724028"/>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161861</xdr:rowOff>
    </xdr:from>
    <xdr:to>
      <xdr:col>23</xdr:col>
      <xdr:colOff>568325</xdr:colOff>
      <xdr:row>39</xdr:row>
      <xdr:rowOff>92011</xdr:rowOff>
    </xdr:to>
    <xdr:sp macro="" textlink="">
      <xdr:nvSpPr>
        <xdr:cNvPr id="513" name="円/楕円 512"/>
        <xdr:cNvSpPr/>
      </xdr:nvSpPr>
      <xdr:spPr>
        <a:xfrm>
          <a:off x="162687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163309</xdr:rowOff>
    </xdr:from>
    <xdr:to>
      <xdr:col>22</xdr:col>
      <xdr:colOff>415925</xdr:colOff>
      <xdr:row>39</xdr:row>
      <xdr:rowOff>93459</xdr:rowOff>
    </xdr:to>
    <xdr:sp macro="" textlink="">
      <xdr:nvSpPr>
        <xdr:cNvPr id="515" name="円/楕円 514"/>
        <xdr:cNvSpPr/>
      </xdr:nvSpPr>
      <xdr:spPr>
        <a:xfrm>
          <a:off x="15430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84586</xdr:rowOff>
    </xdr:from>
    <xdr:ext cx="313932" cy="259045"/>
    <xdr:sp macro="" textlink="">
      <xdr:nvSpPr>
        <xdr:cNvPr id="516" name="テキスト ボックス 515"/>
        <xdr:cNvSpPr txBox="1"/>
      </xdr:nvSpPr>
      <xdr:spPr>
        <a:xfrm>
          <a:off x="15324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160947</xdr:rowOff>
    </xdr:from>
    <xdr:to>
      <xdr:col>21</xdr:col>
      <xdr:colOff>212725</xdr:colOff>
      <xdr:row>39</xdr:row>
      <xdr:rowOff>91097</xdr:rowOff>
    </xdr:to>
    <xdr:sp macro="" textlink="">
      <xdr:nvSpPr>
        <xdr:cNvPr id="517" name="円/楕円 516"/>
        <xdr:cNvSpPr/>
      </xdr:nvSpPr>
      <xdr:spPr>
        <a:xfrm>
          <a:off x="14541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82224</xdr:rowOff>
    </xdr:from>
    <xdr:ext cx="378565" cy="259045"/>
    <xdr:sp macro="" textlink="">
      <xdr:nvSpPr>
        <xdr:cNvPr id="518" name="テキスト ボックス 517"/>
        <xdr:cNvSpPr txBox="1"/>
      </xdr:nvSpPr>
      <xdr:spPr>
        <a:xfrm>
          <a:off x="14403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164719</xdr:rowOff>
    </xdr:from>
    <xdr:to>
      <xdr:col>20</xdr:col>
      <xdr:colOff>9525</xdr:colOff>
      <xdr:row>39</xdr:row>
      <xdr:rowOff>94869</xdr:rowOff>
    </xdr:to>
    <xdr:sp macro="" textlink="">
      <xdr:nvSpPr>
        <xdr:cNvPr id="519" name="円/楕円 518"/>
        <xdr:cNvSpPr/>
      </xdr:nvSpPr>
      <xdr:spPr>
        <a:xfrm>
          <a:off x="13652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85996</xdr:rowOff>
    </xdr:from>
    <xdr:ext cx="313932" cy="259045"/>
    <xdr:sp macro="" textlink="">
      <xdr:nvSpPr>
        <xdr:cNvPr id="520" name="テキスト ボックス 519"/>
        <xdr:cNvSpPr txBox="1"/>
      </xdr:nvSpPr>
      <xdr:spPr>
        <a:xfrm>
          <a:off x="13546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158128</xdr:rowOff>
    </xdr:from>
    <xdr:to>
      <xdr:col>18</xdr:col>
      <xdr:colOff>492125</xdr:colOff>
      <xdr:row>39</xdr:row>
      <xdr:rowOff>88278</xdr:rowOff>
    </xdr:to>
    <xdr:sp macro="" textlink="">
      <xdr:nvSpPr>
        <xdr:cNvPr id="521" name="円/楕円 520"/>
        <xdr:cNvSpPr/>
      </xdr:nvSpPr>
      <xdr:spPr>
        <a:xfrm>
          <a:off x="127635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79405</xdr:rowOff>
    </xdr:from>
    <xdr:ext cx="378565" cy="259045"/>
    <xdr:sp macro="" textlink="">
      <xdr:nvSpPr>
        <xdr:cNvPr id="522" name="テキスト ボックス 521"/>
        <xdr:cNvSpPr txBox="1"/>
      </xdr:nvSpPr>
      <xdr:spPr>
        <a:xfrm>
          <a:off x="12625017" y="676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147853</xdr:rowOff>
    </xdr:from>
    <xdr:to>
      <xdr:col>23</xdr:col>
      <xdr:colOff>517525</xdr:colOff>
      <xdr:row>77</xdr:row>
      <xdr:rowOff>157237</xdr:rowOff>
    </xdr:to>
    <xdr:cxnSp macro="">
      <xdr:nvCxnSpPr>
        <xdr:cNvPr id="602" name="直線コネクタ 601"/>
        <xdr:cNvCxnSpPr/>
      </xdr:nvCxnSpPr>
      <xdr:spPr>
        <a:xfrm>
          <a:off x="15481300" y="13349503"/>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82322</xdr:rowOff>
    </xdr:from>
    <xdr:to>
      <xdr:col>22</xdr:col>
      <xdr:colOff>365125</xdr:colOff>
      <xdr:row>77</xdr:row>
      <xdr:rowOff>147853</xdr:rowOff>
    </xdr:to>
    <xdr:cxnSp macro="">
      <xdr:nvCxnSpPr>
        <xdr:cNvPr id="605" name="直線コネクタ 604"/>
        <xdr:cNvCxnSpPr/>
      </xdr:nvCxnSpPr>
      <xdr:spPr>
        <a:xfrm>
          <a:off x="14592300" y="13283972"/>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81124</xdr:rowOff>
    </xdr:from>
    <xdr:to>
      <xdr:col>21</xdr:col>
      <xdr:colOff>161925</xdr:colOff>
      <xdr:row>77</xdr:row>
      <xdr:rowOff>82322</xdr:rowOff>
    </xdr:to>
    <xdr:cxnSp macro="">
      <xdr:nvCxnSpPr>
        <xdr:cNvPr id="608" name="直線コネクタ 607"/>
        <xdr:cNvCxnSpPr/>
      </xdr:nvCxnSpPr>
      <xdr:spPr>
        <a:xfrm>
          <a:off x="13703300" y="1328277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56914</xdr:rowOff>
    </xdr:from>
    <xdr:to>
      <xdr:col>19</xdr:col>
      <xdr:colOff>644525</xdr:colOff>
      <xdr:row>77</xdr:row>
      <xdr:rowOff>81124</xdr:rowOff>
    </xdr:to>
    <xdr:cxnSp macro="">
      <xdr:nvCxnSpPr>
        <xdr:cNvPr id="611" name="直線コネクタ 610"/>
        <xdr:cNvCxnSpPr/>
      </xdr:nvCxnSpPr>
      <xdr:spPr>
        <a:xfrm>
          <a:off x="12814300" y="13258564"/>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106437</xdr:rowOff>
    </xdr:from>
    <xdr:to>
      <xdr:col>23</xdr:col>
      <xdr:colOff>568325</xdr:colOff>
      <xdr:row>78</xdr:row>
      <xdr:rowOff>36587</xdr:rowOff>
    </xdr:to>
    <xdr:sp macro="" textlink="">
      <xdr:nvSpPr>
        <xdr:cNvPr id="621" name="円/楕円 620"/>
        <xdr:cNvSpPr/>
      </xdr:nvSpPr>
      <xdr:spPr>
        <a:xfrm>
          <a:off x="16268700" y="133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23828</xdr:rowOff>
    </xdr:from>
    <xdr:ext cx="534377" cy="259045"/>
    <xdr:sp macro="" textlink="">
      <xdr:nvSpPr>
        <xdr:cNvPr id="622" name="公債費該当値テキスト"/>
        <xdr:cNvSpPr txBox="1"/>
      </xdr:nvSpPr>
      <xdr:spPr>
        <a:xfrm>
          <a:off x="16370300" y="1322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97053</xdr:rowOff>
    </xdr:from>
    <xdr:to>
      <xdr:col>22</xdr:col>
      <xdr:colOff>415925</xdr:colOff>
      <xdr:row>78</xdr:row>
      <xdr:rowOff>27203</xdr:rowOff>
    </xdr:to>
    <xdr:sp macro="" textlink="">
      <xdr:nvSpPr>
        <xdr:cNvPr id="623" name="円/楕円 622"/>
        <xdr:cNvSpPr/>
      </xdr:nvSpPr>
      <xdr:spPr>
        <a:xfrm>
          <a:off x="15430500" y="132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18330</xdr:rowOff>
    </xdr:from>
    <xdr:ext cx="534377" cy="259045"/>
    <xdr:sp macro="" textlink="">
      <xdr:nvSpPr>
        <xdr:cNvPr id="624" name="テキスト ボックス 623"/>
        <xdr:cNvSpPr txBox="1"/>
      </xdr:nvSpPr>
      <xdr:spPr>
        <a:xfrm>
          <a:off x="15214111" y="13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31522</xdr:rowOff>
    </xdr:from>
    <xdr:to>
      <xdr:col>21</xdr:col>
      <xdr:colOff>212725</xdr:colOff>
      <xdr:row>77</xdr:row>
      <xdr:rowOff>133122</xdr:rowOff>
    </xdr:to>
    <xdr:sp macro="" textlink="">
      <xdr:nvSpPr>
        <xdr:cNvPr id="625" name="円/楕円 624"/>
        <xdr:cNvSpPr/>
      </xdr:nvSpPr>
      <xdr:spPr>
        <a:xfrm>
          <a:off x="14541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124249</xdr:rowOff>
    </xdr:from>
    <xdr:ext cx="534377" cy="259045"/>
    <xdr:sp macro="" textlink="">
      <xdr:nvSpPr>
        <xdr:cNvPr id="626" name="テキスト ボックス 625"/>
        <xdr:cNvSpPr txBox="1"/>
      </xdr:nvSpPr>
      <xdr:spPr>
        <a:xfrm>
          <a:off x="14325111" y="133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30324</xdr:rowOff>
    </xdr:from>
    <xdr:to>
      <xdr:col>20</xdr:col>
      <xdr:colOff>9525</xdr:colOff>
      <xdr:row>77</xdr:row>
      <xdr:rowOff>131924</xdr:rowOff>
    </xdr:to>
    <xdr:sp macro="" textlink="">
      <xdr:nvSpPr>
        <xdr:cNvPr id="627" name="円/楕円 626"/>
        <xdr:cNvSpPr/>
      </xdr:nvSpPr>
      <xdr:spPr>
        <a:xfrm>
          <a:off x="13652500" y="132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123051</xdr:rowOff>
    </xdr:from>
    <xdr:ext cx="534377" cy="259045"/>
    <xdr:sp macro="" textlink="">
      <xdr:nvSpPr>
        <xdr:cNvPr id="628" name="テキスト ボックス 627"/>
        <xdr:cNvSpPr txBox="1"/>
      </xdr:nvSpPr>
      <xdr:spPr>
        <a:xfrm>
          <a:off x="13436111" y="133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6114</xdr:rowOff>
    </xdr:from>
    <xdr:to>
      <xdr:col>18</xdr:col>
      <xdr:colOff>492125</xdr:colOff>
      <xdr:row>77</xdr:row>
      <xdr:rowOff>107714</xdr:rowOff>
    </xdr:to>
    <xdr:sp macro="" textlink="">
      <xdr:nvSpPr>
        <xdr:cNvPr id="629" name="円/楕円 628"/>
        <xdr:cNvSpPr/>
      </xdr:nvSpPr>
      <xdr:spPr>
        <a:xfrm>
          <a:off x="12763500" y="1320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98841</xdr:rowOff>
    </xdr:from>
    <xdr:ext cx="534377" cy="259045"/>
    <xdr:sp macro="" textlink="">
      <xdr:nvSpPr>
        <xdr:cNvPr id="630" name="テキスト ボックス 629"/>
        <xdr:cNvSpPr txBox="1"/>
      </xdr:nvSpPr>
      <xdr:spPr>
        <a:xfrm>
          <a:off x="12547111" y="133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21171</xdr:rowOff>
    </xdr:from>
    <xdr:to>
      <xdr:col>23</xdr:col>
      <xdr:colOff>517525</xdr:colOff>
      <xdr:row>98</xdr:row>
      <xdr:rowOff>138824</xdr:rowOff>
    </xdr:to>
    <xdr:cxnSp macro="">
      <xdr:nvCxnSpPr>
        <xdr:cNvPr id="659" name="直線コネクタ 658"/>
        <xdr:cNvCxnSpPr/>
      </xdr:nvCxnSpPr>
      <xdr:spPr>
        <a:xfrm>
          <a:off x="15481300" y="16823271"/>
          <a:ext cx="838200" cy="1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21171</xdr:rowOff>
    </xdr:from>
    <xdr:to>
      <xdr:col>22</xdr:col>
      <xdr:colOff>365125</xdr:colOff>
      <xdr:row>98</xdr:row>
      <xdr:rowOff>166763</xdr:rowOff>
    </xdr:to>
    <xdr:cxnSp macro="">
      <xdr:nvCxnSpPr>
        <xdr:cNvPr id="662" name="直線コネクタ 661"/>
        <xdr:cNvCxnSpPr/>
      </xdr:nvCxnSpPr>
      <xdr:spPr>
        <a:xfrm flipV="1">
          <a:off x="14592300" y="16823271"/>
          <a:ext cx="889000" cy="1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137795</xdr:rowOff>
    </xdr:from>
    <xdr:to>
      <xdr:col>21</xdr:col>
      <xdr:colOff>161925</xdr:colOff>
      <xdr:row>98</xdr:row>
      <xdr:rowOff>166763</xdr:rowOff>
    </xdr:to>
    <xdr:cxnSp macro="">
      <xdr:nvCxnSpPr>
        <xdr:cNvPr id="665" name="直線コネクタ 664"/>
        <xdr:cNvCxnSpPr/>
      </xdr:nvCxnSpPr>
      <xdr:spPr>
        <a:xfrm>
          <a:off x="13703300" y="16939895"/>
          <a:ext cx="889000" cy="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85852</xdr:rowOff>
    </xdr:from>
    <xdr:to>
      <xdr:col>19</xdr:col>
      <xdr:colOff>644525</xdr:colOff>
      <xdr:row>98</xdr:row>
      <xdr:rowOff>137795</xdr:rowOff>
    </xdr:to>
    <xdr:cxnSp macro="">
      <xdr:nvCxnSpPr>
        <xdr:cNvPr id="668" name="直線コネクタ 667"/>
        <xdr:cNvCxnSpPr/>
      </xdr:nvCxnSpPr>
      <xdr:spPr>
        <a:xfrm>
          <a:off x="12814300" y="16887952"/>
          <a:ext cx="889000" cy="5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88024</xdr:rowOff>
    </xdr:from>
    <xdr:to>
      <xdr:col>23</xdr:col>
      <xdr:colOff>568325</xdr:colOff>
      <xdr:row>99</xdr:row>
      <xdr:rowOff>18174</xdr:rowOff>
    </xdr:to>
    <xdr:sp macro="" textlink="">
      <xdr:nvSpPr>
        <xdr:cNvPr id="678" name="円/楕円 677"/>
        <xdr:cNvSpPr/>
      </xdr:nvSpPr>
      <xdr:spPr>
        <a:xfrm>
          <a:off x="16268700" y="168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2951</xdr:rowOff>
    </xdr:from>
    <xdr:ext cx="469744" cy="259045"/>
    <xdr:sp macro="" textlink="">
      <xdr:nvSpPr>
        <xdr:cNvPr id="679" name="積立金該当値テキスト"/>
        <xdr:cNvSpPr txBox="1"/>
      </xdr:nvSpPr>
      <xdr:spPr>
        <a:xfrm>
          <a:off x="16370300" y="168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141821</xdr:rowOff>
    </xdr:from>
    <xdr:to>
      <xdr:col>22</xdr:col>
      <xdr:colOff>415925</xdr:colOff>
      <xdr:row>98</xdr:row>
      <xdr:rowOff>71971</xdr:rowOff>
    </xdr:to>
    <xdr:sp macro="" textlink="">
      <xdr:nvSpPr>
        <xdr:cNvPr id="680" name="円/楕円 679"/>
        <xdr:cNvSpPr/>
      </xdr:nvSpPr>
      <xdr:spPr>
        <a:xfrm>
          <a:off x="15430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88498</xdr:rowOff>
    </xdr:from>
    <xdr:ext cx="534377" cy="259045"/>
    <xdr:sp macro="" textlink="">
      <xdr:nvSpPr>
        <xdr:cNvPr id="681" name="テキスト ボックス 680"/>
        <xdr:cNvSpPr txBox="1"/>
      </xdr:nvSpPr>
      <xdr:spPr>
        <a:xfrm>
          <a:off x="15214111" y="165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115963</xdr:rowOff>
    </xdr:from>
    <xdr:to>
      <xdr:col>21</xdr:col>
      <xdr:colOff>212725</xdr:colOff>
      <xdr:row>99</xdr:row>
      <xdr:rowOff>46113</xdr:rowOff>
    </xdr:to>
    <xdr:sp macro="" textlink="">
      <xdr:nvSpPr>
        <xdr:cNvPr id="682" name="円/楕円 681"/>
        <xdr:cNvSpPr/>
      </xdr:nvSpPr>
      <xdr:spPr>
        <a:xfrm>
          <a:off x="14541500" y="16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37240</xdr:rowOff>
    </xdr:from>
    <xdr:ext cx="469744" cy="259045"/>
    <xdr:sp macro="" textlink="">
      <xdr:nvSpPr>
        <xdr:cNvPr id="683" name="テキスト ボックス 682"/>
        <xdr:cNvSpPr txBox="1"/>
      </xdr:nvSpPr>
      <xdr:spPr>
        <a:xfrm>
          <a:off x="14357427" y="170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86995</xdr:rowOff>
    </xdr:from>
    <xdr:to>
      <xdr:col>20</xdr:col>
      <xdr:colOff>9525</xdr:colOff>
      <xdr:row>99</xdr:row>
      <xdr:rowOff>17145</xdr:rowOff>
    </xdr:to>
    <xdr:sp macro="" textlink="">
      <xdr:nvSpPr>
        <xdr:cNvPr id="684" name="円/楕円 683"/>
        <xdr:cNvSpPr/>
      </xdr:nvSpPr>
      <xdr:spPr>
        <a:xfrm>
          <a:off x="136525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8272</xdr:rowOff>
    </xdr:from>
    <xdr:ext cx="469744" cy="259045"/>
    <xdr:sp macro="" textlink="">
      <xdr:nvSpPr>
        <xdr:cNvPr id="685" name="テキスト ボックス 684"/>
        <xdr:cNvSpPr txBox="1"/>
      </xdr:nvSpPr>
      <xdr:spPr>
        <a:xfrm>
          <a:off x="13468427" y="1698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35052</xdr:rowOff>
    </xdr:from>
    <xdr:to>
      <xdr:col>18</xdr:col>
      <xdr:colOff>492125</xdr:colOff>
      <xdr:row>98</xdr:row>
      <xdr:rowOff>136652</xdr:rowOff>
    </xdr:to>
    <xdr:sp macro="" textlink="">
      <xdr:nvSpPr>
        <xdr:cNvPr id="686" name="円/楕円 685"/>
        <xdr:cNvSpPr/>
      </xdr:nvSpPr>
      <xdr:spPr>
        <a:xfrm>
          <a:off x="12763500" y="168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127779</xdr:rowOff>
    </xdr:from>
    <xdr:ext cx="534377" cy="259045"/>
    <xdr:sp macro="" textlink="">
      <xdr:nvSpPr>
        <xdr:cNvPr id="687" name="テキスト ボックス 686"/>
        <xdr:cNvSpPr txBox="1"/>
      </xdr:nvSpPr>
      <xdr:spPr>
        <a:xfrm>
          <a:off x="12547111" y="169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139517</xdr:rowOff>
    </xdr:from>
    <xdr:to>
      <xdr:col>32</xdr:col>
      <xdr:colOff>187325</xdr:colOff>
      <xdr:row>58</xdr:row>
      <xdr:rowOff>139517</xdr:rowOff>
    </xdr:to>
    <xdr:cxnSp macro="">
      <xdr:nvCxnSpPr>
        <xdr:cNvPr id="773" name="直線コネクタ 772"/>
        <xdr:cNvCxnSpPr/>
      </xdr:nvCxnSpPr>
      <xdr:spPr>
        <a:xfrm>
          <a:off x="21323300" y="100836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139517</xdr:rowOff>
    </xdr:from>
    <xdr:to>
      <xdr:col>31</xdr:col>
      <xdr:colOff>34925</xdr:colOff>
      <xdr:row>58</xdr:row>
      <xdr:rowOff>139517</xdr:rowOff>
    </xdr:to>
    <xdr:cxnSp macro="">
      <xdr:nvCxnSpPr>
        <xdr:cNvPr id="776" name="直線コネクタ 775"/>
        <xdr:cNvCxnSpPr/>
      </xdr:nvCxnSpPr>
      <xdr:spPr>
        <a:xfrm>
          <a:off x="20434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139517</xdr:rowOff>
    </xdr:from>
    <xdr:to>
      <xdr:col>29</xdr:col>
      <xdr:colOff>517525</xdr:colOff>
      <xdr:row>58</xdr:row>
      <xdr:rowOff>139517</xdr:rowOff>
    </xdr:to>
    <xdr:cxnSp macro="">
      <xdr:nvCxnSpPr>
        <xdr:cNvPr id="779" name="直線コネクタ 778"/>
        <xdr:cNvCxnSpPr/>
      </xdr:nvCxnSpPr>
      <xdr:spPr>
        <a:xfrm>
          <a:off x="19545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139517</xdr:rowOff>
    </xdr:from>
    <xdr:to>
      <xdr:col>28</xdr:col>
      <xdr:colOff>314325</xdr:colOff>
      <xdr:row>58</xdr:row>
      <xdr:rowOff>139517</xdr:rowOff>
    </xdr:to>
    <xdr:cxnSp macro="">
      <xdr:nvCxnSpPr>
        <xdr:cNvPr id="782" name="直線コネクタ 781"/>
        <xdr:cNvCxnSpPr/>
      </xdr:nvCxnSpPr>
      <xdr:spPr>
        <a:xfrm>
          <a:off x="18656300" y="10083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88717</xdr:rowOff>
    </xdr:from>
    <xdr:to>
      <xdr:col>32</xdr:col>
      <xdr:colOff>238125</xdr:colOff>
      <xdr:row>59</xdr:row>
      <xdr:rowOff>18867</xdr:rowOff>
    </xdr:to>
    <xdr:sp macro="" textlink="">
      <xdr:nvSpPr>
        <xdr:cNvPr id="792" name="円/楕円 791"/>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3644</xdr:rowOff>
    </xdr:from>
    <xdr:ext cx="249299" cy="259045"/>
    <xdr:sp macro="" textlink="">
      <xdr:nvSpPr>
        <xdr:cNvPr id="793"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88717</xdr:rowOff>
    </xdr:from>
    <xdr:to>
      <xdr:col>31</xdr:col>
      <xdr:colOff>85725</xdr:colOff>
      <xdr:row>59</xdr:row>
      <xdr:rowOff>18867</xdr:rowOff>
    </xdr:to>
    <xdr:sp macro="" textlink="">
      <xdr:nvSpPr>
        <xdr:cNvPr id="794" name="円/楕円 793"/>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9994</xdr:rowOff>
    </xdr:from>
    <xdr:ext cx="249299" cy="259045"/>
    <xdr:sp macro="" textlink="">
      <xdr:nvSpPr>
        <xdr:cNvPr id="795" name="テキスト ボックス 794"/>
        <xdr:cNvSpPr txBox="1"/>
      </xdr:nvSpPr>
      <xdr:spPr>
        <a:xfrm>
          <a:off x="21198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88717</xdr:rowOff>
    </xdr:from>
    <xdr:to>
      <xdr:col>29</xdr:col>
      <xdr:colOff>568325</xdr:colOff>
      <xdr:row>59</xdr:row>
      <xdr:rowOff>18867</xdr:rowOff>
    </xdr:to>
    <xdr:sp macro="" textlink="">
      <xdr:nvSpPr>
        <xdr:cNvPr id="796" name="円/楕円 795"/>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9994</xdr:rowOff>
    </xdr:from>
    <xdr:ext cx="249299" cy="259045"/>
    <xdr:sp macro="" textlink="">
      <xdr:nvSpPr>
        <xdr:cNvPr id="797" name="テキスト ボックス 796"/>
        <xdr:cNvSpPr txBox="1"/>
      </xdr:nvSpPr>
      <xdr:spPr>
        <a:xfrm>
          <a:off x="20309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88717</xdr:rowOff>
    </xdr:from>
    <xdr:to>
      <xdr:col>28</xdr:col>
      <xdr:colOff>365125</xdr:colOff>
      <xdr:row>59</xdr:row>
      <xdr:rowOff>18867</xdr:rowOff>
    </xdr:to>
    <xdr:sp macro="" textlink="">
      <xdr:nvSpPr>
        <xdr:cNvPr id="798" name="円/楕円 797"/>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9994</xdr:rowOff>
    </xdr:from>
    <xdr:ext cx="249299" cy="259045"/>
    <xdr:sp macro="" textlink="">
      <xdr:nvSpPr>
        <xdr:cNvPr id="799" name="テキスト ボックス 798"/>
        <xdr:cNvSpPr txBox="1"/>
      </xdr:nvSpPr>
      <xdr:spPr>
        <a:xfrm>
          <a:off x="19420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88717</xdr:rowOff>
    </xdr:from>
    <xdr:to>
      <xdr:col>27</xdr:col>
      <xdr:colOff>161925</xdr:colOff>
      <xdr:row>59</xdr:row>
      <xdr:rowOff>18867</xdr:rowOff>
    </xdr:to>
    <xdr:sp macro="" textlink="">
      <xdr:nvSpPr>
        <xdr:cNvPr id="800" name="円/楕円 799"/>
        <xdr:cNvSpPr/>
      </xdr:nvSpPr>
      <xdr:spPr>
        <a:xfrm>
          <a:off x="18605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9994</xdr:rowOff>
    </xdr:from>
    <xdr:ext cx="249299" cy="259045"/>
    <xdr:sp macro="" textlink="">
      <xdr:nvSpPr>
        <xdr:cNvPr id="801" name="テキスト ボックス 800"/>
        <xdr:cNvSpPr txBox="1"/>
      </xdr:nvSpPr>
      <xdr:spPr>
        <a:xfrm>
          <a:off x="18531649"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167177</xdr:rowOff>
    </xdr:from>
    <xdr:to>
      <xdr:col>32</xdr:col>
      <xdr:colOff>187325</xdr:colOff>
      <xdr:row>77</xdr:row>
      <xdr:rowOff>14267</xdr:rowOff>
    </xdr:to>
    <xdr:cxnSp macro="">
      <xdr:nvCxnSpPr>
        <xdr:cNvPr id="829" name="直線コネクタ 828"/>
        <xdr:cNvCxnSpPr/>
      </xdr:nvCxnSpPr>
      <xdr:spPr>
        <a:xfrm>
          <a:off x="21323300" y="13197377"/>
          <a:ext cx="8382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167177</xdr:rowOff>
    </xdr:from>
    <xdr:to>
      <xdr:col>31</xdr:col>
      <xdr:colOff>34925</xdr:colOff>
      <xdr:row>77</xdr:row>
      <xdr:rowOff>84905</xdr:rowOff>
    </xdr:to>
    <xdr:cxnSp macro="">
      <xdr:nvCxnSpPr>
        <xdr:cNvPr id="832" name="直線コネクタ 831"/>
        <xdr:cNvCxnSpPr/>
      </xdr:nvCxnSpPr>
      <xdr:spPr>
        <a:xfrm flipV="1">
          <a:off x="20434300" y="13197377"/>
          <a:ext cx="889000" cy="8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84905</xdr:rowOff>
    </xdr:from>
    <xdr:to>
      <xdr:col>29</xdr:col>
      <xdr:colOff>517525</xdr:colOff>
      <xdr:row>77</xdr:row>
      <xdr:rowOff>134922</xdr:rowOff>
    </xdr:to>
    <xdr:cxnSp macro="">
      <xdr:nvCxnSpPr>
        <xdr:cNvPr id="835" name="直線コネクタ 834"/>
        <xdr:cNvCxnSpPr/>
      </xdr:nvCxnSpPr>
      <xdr:spPr>
        <a:xfrm flipV="1">
          <a:off x="19545300" y="13286555"/>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134922</xdr:rowOff>
    </xdr:from>
    <xdr:to>
      <xdr:col>28</xdr:col>
      <xdr:colOff>314325</xdr:colOff>
      <xdr:row>77</xdr:row>
      <xdr:rowOff>146924</xdr:rowOff>
    </xdr:to>
    <xdr:cxnSp macro="">
      <xdr:nvCxnSpPr>
        <xdr:cNvPr id="838" name="直線コネクタ 837"/>
        <xdr:cNvCxnSpPr/>
      </xdr:nvCxnSpPr>
      <xdr:spPr>
        <a:xfrm flipV="1">
          <a:off x="18656300" y="1333657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134917</xdr:rowOff>
    </xdr:from>
    <xdr:to>
      <xdr:col>32</xdr:col>
      <xdr:colOff>238125</xdr:colOff>
      <xdr:row>77</xdr:row>
      <xdr:rowOff>65067</xdr:rowOff>
    </xdr:to>
    <xdr:sp macro="" textlink="">
      <xdr:nvSpPr>
        <xdr:cNvPr id="848" name="円/楕円 847"/>
        <xdr:cNvSpPr/>
      </xdr:nvSpPr>
      <xdr:spPr>
        <a:xfrm>
          <a:off x="22110700" y="131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113344</xdr:rowOff>
    </xdr:from>
    <xdr:ext cx="534377" cy="259045"/>
    <xdr:sp macro="" textlink="">
      <xdr:nvSpPr>
        <xdr:cNvPr id="849" name="繰出金該当値テキスト"/>
        <xdr:cNvSpPr txBox="1"/>
      </xdr:nvSpPr>
      <xdr:spPr>
        <a:xfrm>
          <a:off x="22212300" y="1314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116377</xdr:rowOff>
    </xdr:from>
    <xdr:to>
      <xdr:col>31</xdr:col>
      <xdr:colOff>85725</xdr:colOff>
      <xdr:row>77</xdr:row>
      <xdr:rowOff>46527</xdr:rowOff>
    </xdr:to>
    <xdr:sp macro="" textlink="">
      <xdr:nvSpPr>
        <xdr:cNvPr id="850" name="円/楕円 849"/>
        <xdr:cNvSpPr/>
      </xdr:nvSpPr>
      <xdr:spPr>
        <a:xfrm>
          <a:off x="21272500" y="131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37654</xdr:rowOff>
    </xdr:from>
    <xdr:ext cx="534377" cy="259045"/>
    <xdr:sp macro="" textlink="">
      <xdr:nvSpPr>
        <xdr:cNvPr id="851" name="テキスト ボックス 850"/>
        <xdr:cNvSpPr txBox="1"/>
      </xdr:nvSpPr>
      <xdr:spPr>
        <a:xfrm>
          <a:off x="21056111" y="132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34105</xdr:rowOff>
    </xdr:from>
    <xdr:to>
      <xdr:col>29</xdr:col>
      <xdr:colOff>568325</xdr:colOff>
      <xdr:row>77</xdr:row>
      <xdr:rowOff>135705</xdr:rowOff>
    </xdr:to>
    <xdr:sp macro="" textlink="">
      <xdr:nvSpPr>
        <xdr:cNvPr id="852" name="円/楕円 851"/>
        <xdr:cNvSpPr/>
      </xdr:nvSpPr>
      <xdr:spPr>
        <a:xfrm>
          <a:off x="20383500" y="1323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126832</xdr:rowOff>
    </xdr:from>
    <xdr:ext cx="534377" cy="259045"/>
    <xdr:sp macro="" textlink="">
      <xdr:nvSpPr>
        <xdr:cNvPr id="853" name="テキスト ボックス 852"/>
        <xdr:cNvSpPr txBox="1"/>
      </xdr:nvSpPr>
      <xdr:spPr>
        <a:xfrm>
          <a:off x="20167111" y="133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29,897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84122</xdr:rowOff>
    </xdr:from>
    <xdr:to>
      <xdr:col>28</xdr:col>
      <xdr:colOff>365125</xdr:colOff>
      <xdr:row>78</xdr:row>
      <xdr:rowOff>14272</xdr:rowOff>
    </xdr:to>
    <xdr:sp macro="" textlink="">
      <xdr:nvSpPr>
        <xdr:cNvPr id="854" name="円/楕円 853"/>
        <xdr:cNvSpPr/>
      </xdr:nvSpPr>
      <xdr:spPr>
        <a:xfrm>
          <a:off x="19494500" y="1328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5399</xdr:rowOff>
    </xdr:from>
    <xdr:ext cx="534377" cy="259045"/>
    <xdr:sp macro="" textlink="">
      <xdr:nvSpPr>
        <xdr:cNvPr id="855" name="テキスト ボックス 854"/>
        <xdr:cNvSpPr txBox="1"/>
      </xdr:nvSpPr>
      <xdr:spPr>
        <a:xfrm>
          <a:off x="19278111" y="133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96124</xdr:rowOff>
    </xdr:from>
    <xdr:to>
      <xdr:col>27</xdr:col>
      <xdr:colOff>161925</xdr:colOff>
      <xdr:row>78</xdr:row>
      <xdr:rowOff>26274</xdr:rowOff>
    </xdr:to>
    <xdr:sp macro="" textlink="">
      <xdr:nvSpPr>
        <xdr:cNvPr id="856" name="円/楕円 855"/>
        <xdr:cNvSpPr/>
      </xdr:nvSpPr>
      <xdr:spPr>
        <a:xfrm>
          <a:off x="18605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17401</xdr:rowOff>
    </xdr:from>
    <xdr:ext cx="534377" cy="259045"/>
    <xdr:sp macro="" textlink="">
      <xdr:nvSpPr>
        <xdr:cNvPr id="857" name="テキスト ボックス 856"/>
        <xdr:cNvSpPr txBox="1"/>
      </xdr:nvSpPr>
      <xdr:spPr>
        <a:xfrm>
          <a:off x="18389111" y="1339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a:t>
          </a:r>
          <a:r>
            <a:rPr kumimoji="1" lang="ja-JP" altLang="en-US" sz="1300">
              <a:latin typeface="+mn-ea"/>
              <a:ea typeface="+mn-ea"/>
            </a:rPr>
            <a:t>すると、人件費に係る住民一人当たりのコストは大幅に下回っている。これは、早くから業務の外部委託に積極的に取り組み、事務の効率化や職員定数の抑制に努めてきた結果である。また、障害者自立支援給付費の増加などにより、扶助費が増加している。さらに、時津中央第２土地区画整理事業や子々川日並線道路事業、日並左底線道路事業など、大型のインフラ整備工事を進めているため、普通建設事業費も増加し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長崎県時津町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30,308
30,009
20.94
11,328,398
10,711,103
375,413
5,895,280
8,889,729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114935</xdr:rowOff>
    </xdr:from>
    <xdr:to>
      <xdr:col>6</xdr:col>
      <xdr:colOff>511175</xdr:colOff>
      <xdr:row>34</xdr:row>
      <xdr:rowOff>97790</xdr:rowOff>
    </xdr:to>
    <xdr:cxnSp macro="">
      <xdr:nvCxnSpPr>
        <xdr:cNvPr id="61" name="直線コネクタ 60"/>
        <xdr:cNvCxnSpPr/>
      </xdr:nvCxnSpPr>
      <xdr:spPr>
        <a:xfrm>
          <a:off x="3797300" y="577278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167132</xdr:rowOff>
    </xdr:from>
    <xdr:to>
      <xdr:col>5</xdr:col>
      <xdr:colOff>358775</xdr:colOff>
      <xdr:row>33</xdr:row>
      <xdr:rowOff>114935</xdr:rowOff>
    </xdr:to>
    <xdr:cxnSp macro="">
      <xdr:nvCxnSpPr>
        <xdr:cNvPr id="64" name="直線コネクタ 63"/>
        <xdr:cNvCxnSpPr/>
      </xdr:nvCxnSpPr>
      <xdr:spPr>
        <a:xfrm>
          <a:off x="2908300" y="5653532"/>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167132</xdr:rowOff>
    </xdr:from>
    <xdr:to>
      <xdr:col>4</xdr:col>
      <xdr:colOff>155575</xdr:colOff>
      <xdr:row>34</xdr:row>
      <xdr:rowOff>51689</xdr:rowOff>
    </xdr:to>
    <xdr:cxnSp macro="">
      <xdr:nvCxnSpPr>
        <xdr:cNvPr id="67" name="直線コネクタ 66"/>
        <xdr:cNvCxnSpPr/>
      </xdr:nvCxnSpPr>
      <xdr:spPr>
        <a:xfrm flipV="1">
          <a:off x="2019300" y="5653532"/>
          <a:ext cx="8890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13589</xdr:rowOff>
    </xdr:from>
    <xdr:to>
      <xdr:col>2</xdr:col>
      <xdr:colOff>638175</xdr:colOff>
      <xdr:row>34</xdr:row>
      <xdr:rowOff>51689</xdr:rowOff>
    </xdr:to>
    <xdr:cxnSp macro="">
      <xdr:nvCxnSpPr>
        <xdr:cNvPr id="70" name="直線コネクタ 69"/>
        <xdr:cNvCxnSpPr/>
      </xdr:nvCxnSpPr>
      <xdr:spPr>
        <a:xfrm>
          <a:off x="1130300" y="5842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46990</xdr:rowOff>
    </xdr:from>
    <xdr:to>
      <xdr:col>6</xdr:col>
      <xdr:colOff>561975</xdr:colOff>
      <xdr:row>34</xdr:row>
      <xdr:rowOff>148590</xdr:rowOff>
    </xdr:to>
    <xdr:sp macro="" textlink="">
      <xdr:nvSpPr>
        <xdr:cNvPr id="80" name="円/楕円 79"/>
        <xdr:cNvSpPr/>
      </xdr:nvSpPr>
      <xdr:spPr>
        <a:xfrm>
          <a:off x="4584700" y="587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69867</xdr:rowOff>
    </xdr:from>
    <xdr:ext cx="469744" cy="259045"/>
    <xdr:sp macro="" textlink="">
      <xdr:nvSpPr>
        <xdr:cNvPr id="81" name="議会費該当値テキスト"/>
        <xdr:cNvSpPr txBox="1"/>
      </xdr:nvSpPr>
      <xdr:spPr>
        <a:xfrm>
          <a:off x="4686300" y="57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64135</xdr:rowOff>
    </xdr:from>
    <xdr:to>
      <xdr:col>5</xdr:col>
      <xdr:colOff>409575</xdr:colOff>
      <xdr:row>33</xdr:row>
      <xdr:rowOff>165735</xdr:rowOff>
    </xdr:to>
    <xdr:sp macro="" textlink="">
      <xdr:nvSpPr>
        <xdr:cNvPr id="82" name="円/楕円 81"/>
        <xdr:cNvSpPr/>
      </xdr:nvSpPr>
      <xdr:spPr>
        <a:xfrm>
          <a:off x="3746500" y="57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10812</xdr:rowOff>
    </xdr:from>
    <xdr:ext cx="469744" cy="259045"/>
    <xdr:sp macro="" textlink="">
      <xdr:nvSpPr>
        <xdr:cNvPr id="83" name="テキスト ボックス 82"/>
        <xdr:cNvSpPr txBox="1"/>
      </xdr:nvSpPr>
      <xdr:spPr>
        <a:xfrm>
          <a:off x="3562427" y="549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116332</xdr:rowOff>
    </xdr:from>
    <xdr:to>
      <xdr:col>4</xdr:col>
      <xdr:colOff>206375</xdr:colOff>
      <xdr:row>33</xdr:row>
      <xdr:rowOff>46482</xdr:rowOff>
    </xdr:to>
    <xdr:sp macro="" textlink="">
      <xdr:nvSpPr>
        <xdr:cNvPr id="84" name="円/楕円 83"/>
        <xdr:cNvSpPr/>
      </xdr:nvSpPr>
      <xdr:spPr>
        <a:xfrm>
          <a:off x="2857500" y="56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63009</xdr:rowOff>
    </xdr:from>
    <xdr:ext cx="469744" cy="259045"/>
    <xdr:sp macro="" textlink="">
      <xdr:nvSpPr>
        <xdr:cNvPr id="85" name="テキスト ボックス 84"/>
        <xdr:cNvSpPr txBox="1"/>
      </xdr:nvSpPr>
      <xdr:spPr>
        <a:xfrm>
          <a:off x="2673427" y="53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889</xdr:rowOff>
    </xdr:from>
    <xdr:to>
      <xdr:col>3</xdr:col>
      <xdr:colOff>3175</xdr:colOff>
      <xdr:row>34</xdr:row>
      <xdr:rowOff>102489</xdr:rowOff>
    </xdr:to>
    <xdr:sp macro="" textlink="">
      <xdr:nvSpPr>
        <xdr:cNvPr id="86" name="円/楕円 85"/>
        <xdr:cNvSpPr/>
      </xdr:nvSpPr>
      <xdr:spPr>
        <a:xfrm>
          <a:off x="1968500" y="58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119016</xdr:rowOff>
    </xdr:from>
    <xdr:ext cx="469744" cy="259045"/>
    <xdr:sp macro="" textlink="">
      <xdr:nvSpPr>
        <xdr:cNvPr id="87" name="テキスト ボックス 86"/>
        <xdr:cNvSpPr txBox="1"/>
      </xdr:nvSpPr>
      <xdr:spPr>
        <a:xfrm>
          <a:off x="1784427"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134239</xdr:rowOff>
    </xdr:from>
    <xdr:to>
      <xdr:col>1</xdr:col>
      <xdr:colOff>485775</xdr:colOff>
      <xdr:row>34</xdr:row>
      <xdr:rowOff>64389</xdr:rowOff>
    </xdr:to>
    <xdr:sp macro="" textlink="">
      <xdr:nvSpPr>
        <xdr:cNvPr id="88" name="円/楕円 87"/>
        <xdr:cNvSpPr/>
      </xdr:nvSpPr>
      <xdr:spPr>
        <a:xfrm>
          <a:off x="1079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80916</xdr:rowOff>
    </xdr:from>
    <xdr:ext cx="469744" cy="259045"/>
    <xdr:sp macro="" textlink="">
      <xdr:nvSpPr>
        <xdr:cNvPr id="89" name="テキスト ボックス 88"/>
        <xdr:cNvSpPr txBox="1"/>
      </xdr:nvSpPr>
      <xdr:spPr>
        <a:xfrm>
          <a:off x="895427" y="5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150536</xdr:rowOff>
    </xdr:from>
    <xdr:to>
      <xdr:col>6</xdr:col>
      <xdr:colOff>511175</xdr:colOff>
      <xdr:row>57</xdr:row>
      <xdr:rowOff>152517</xdr:rowOff>
    </xdr:to>
    <xdr:cxnSp macro="">
      <xdr:nvCxnSpPr>
        <xdr:cNvPr id="118" name="直線コネクタ 117"/>
        <xdr:cNvCxnSpPr/>
      </xdr:nvCxnSpPr>
      <xdr:spPr>
        <a:xfrm flipV="1">
          <a:off x="3797300" y="9923186"/>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152517</xdr:rowOff>
    </xdr:from>
    <xdr:to>
      <xdr:col>5</xdr:col>
      <xdr:colOff>358775</xdr:colOff>
      <xdr:row>57</xdr:row>
      <xdr:rowOff>152929</xdr:rowOff>
    </xdr:to>
    <xdr:cxnSp macro="">
      <xdr:nvCxnSpPr>
        <xdr:cNvPr id="121" name="直線コネクタ 120"/>
        <xdr:cNvCxnSpPr/>
      </xdr:nvCxnSpPr>
      <xdr:spPr>
        <a:xfrm flipV="1">
          <a:off x="2908300" y="992516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152929</xdr:rowOff>
    </xdr:from>
    <xdr:to>
      <xdr:col>4</xdr:col>
      <xdr:colOff>155575</xdr:colOff>
      <xdr:row>57</xdr:row>
      <xdr:rowOff>159893</xdr:rowOff>
    </xdr:to>
    <xdr:cxnSp macro="">
      <xdr:nvCxnSpPr>
        <xdr:cNvPr id="124" name="直線コネクタ 123"/>
        <xdr:cNvCxnSpPr/>
      </xdr:nvCxnSpPr>
      <xdr:spPr>
        <a:xfrm flipV="1">
          <a:off x="2019300" y="9925579"/>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113289</xdr:rowOff>
    </xdr:from>
    <xdr:to>
      <xdr:col>2</xdr:col>
      <xdr:colOff>638175</xdr:colOff>
      <xdr:row>57</xdr:row>
      <xdr:rowOff>159893</xdr:rowOff>
    </xdr:to>
    <xdr:cxnSp macro="">
      <xdr:nvCxnSpPr>
        <xdr:cNvPr id="127" name="直線コネクタ 126"/>
        <xdr:cNvCxnSpPr/>
      </xdr:nvCxnSpPr>
      <xdr:spPr>
        <a:xfrm>
          <a:off x="1130300" y="9885939"/>
          <a:ext cx="889000" cy="4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99736</xdr:rowOff>
    </xdr:from>
    <xdr:to>
      <xdr:col>6</xdr:col>
      <xdr:colOff>561975</xdr:colOff>
      <xdr:row>58</xdr:row>
      <xdr:rowOff>29886</xdr:rowOff>
    </xdr:to>
    <xdr:sp macro="" textlink="">
      <xdr:nvSpPr>
        <xdr:cNvPr id="137" name="円/楕円 136"/>
        <xdr:cNvSpPr/>
      </xdr:nvSpPr>
      <xdr:spPr>
        <a:xfrm>
          <a:off x="4584700" y="98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14663</xdr:rowOff>
    </xdr:from>
    <xdr:ext cx="534377" cy="259045"/>
    <xdr:sp macro="" textlink="">
      <xdr:nvSpPr>
        <xdr:cNvPr id="138" name="総務費該当値テキスト"/>
        <xdr:cNvSpPr txBox="1"/>
      </xdr:nvSpPr>
      <xdr:spPr>
        <a:xfrm>
          <a:off x="4686300" y="978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101717</xdr:rowOff>
    </xdr:from>
    <xdr:to>
      <xdr:col>5</xdr:col>
      <xdr:colOff>409575</xdr:colOff>
      <xdr:row>58</xdr:row>
      <xdr:rowOff>31867</xdr:rowOff>
    </xdr:to>
    <xdr:sp macro="" textlink="">
      <xdr:nvSpPr>
        <xdr:cNvPr id="139" name="円/楕円 138"/>
        <xdr:cNvSpPr/>
      </xdr:nvSpPr>
      <xdr:spPr>
        <a:xfrm>
          <a:off x="3746500" y="987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22994</xdr:rowOff>
    </xdr:from>
    <xdr:ext cx="534377" cy="259045"/>
    <xdr:sp macro="" textlink="">
      <xdr:nvSpPr>
        <xdr:cNvPr id="140" name="テキスト ボックス 139"/>
        <xdr:cNvSpPr txBox="1"/>
      </xdr:nvSpPr>
      <xdr:spPr>
        <a:xfrm>
          <a:off x="3530111" y="996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102129</xdr:rowOff>
    </xdr:from>
    <xdr:to>
      <xdr:col>4</xdr:col>
      <xdr:colOff>206375</xdr:colOff>
      <xdr:row>58</xdr:row>
      <xdr:rowOff>32279</xdr:rowOff>
    </xdr:to>
    <xdr:sp macro="" textlink="">
      <xdr:nvSpPr>
        <xdr:cNvPr id="141" name="円/楕円 140"/>
        <xdr:cNvSpPr/>
      </xdr:nvSpPr>
      <xdr:spPr>
        <a:xfrm>
          <a:off x="2857500" y="987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23406</xdr:rowOff>
    </xdr:from>
    <xdr:ext cx="534377" cy="259045"/>
    <xdr:sp macro="" textlink="">
      <xdr:nvSpPr>
        <xdr:cNvPr id="142" name="テキスト ボックス 141"/>
        <xdr:cNvSpPr txBox="1"/>
      </xdr:nvSpPr>
      <xdr:spPr>
        <a:xfrm>
          <a:off x="2641111" y="99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109093</xdr:rowOff>
    </xdr:from>
    <xdr:to>
      <xdr:col>3</xdr:col>
      <xdr:colOff>3175</xdr:colOff>
      <xdr:row>58</xdr:row>
      <xdr:rowOff>39243</xdr:rowOff>
    </xdr:to>
    <xdr:sp macro="" textlink="">
      <xdr:nvSpPr>
        <xdr:cNvPr id="143" name="円/楕円 142"/>
        <xdr:cNvSpPr/>
      </xdr:nvSpPr>
      <xdr:spPr>
        <a:xfrm>
          <a:off x="1968500" y="988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30370</xdr:rowOff>
    </xdr:from>
    <xdr:ext cx="534377" cy="259045"/>
    <xdr:sp macro="" textlink="">
      <xdr:nvSpPr>
        <xdr:cNvPr id="144" name="テキスト ボックス 143"/>
        <xdr:cNvSpPr txBox="1"/>
      </xdr:nvSpPr>
      <xdr:spPr>
        <a:xfrm>
          <a:off x="1752111" y="997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62489</xdr:rowOff>
    </xdr:from>
    <xdr:to>
      <xdr:col>1</xdr:col>
      <xdr:colOff>485775</xdr:colOff>
      <xdr:row>57</xdr:row>
      <xdr:rowOff>164089</xdr:rowOff>
    </xdr:to>
    <xdr:sp macro="" textlink="">
      <xdr:nvSpPr>
        <xdr:cNvPr id="145" name="円/楕円 144"/>
        <xdr:cNvSpPr/>
      </xdr:nvSpPr>
      <xdr:spPr>
        <a:xfrm>
          <a:off x="1079500" y="983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155216</xdr:rowOff>
    </xdr:from>
    <xdr:ext cx="534377" cy="259045"/>
    <xdr:sp macro="" textlink="">
      <xdr:nvSpPr>
        <xdr:cNvPr id="146" name="テキスト ボックス 145"/>
        <xdr:cNvSpPr txBox="1"/>
      </xdr:nvSpPr>
      <xdr:spPr>
        <a:xfrm>
          <a:off x="863111" y="99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75735</xdr:rowOff>
    </xdr:from>
    <xdr:to>
      <xdr:col>6</xdr:col>
      <xdr:colOff>511175</xdr:colOff>
      <xdr:row>77</xdr:row>
      <xdr:rowOff>106052</xdr:rowOff>
    </xdr:to>
    <xdr:cxnSp macro="">
      <xdr:nvCxnSpPr>
        <xdr:cNvPr id="178" name="直線コネクタ 177"/>
        <xdr:cNvCxnSpPr/>
      </xdr:nvCxnSpPr>
      <xdr:spPr>
        <a:xfrm flipV="1">
          <a:off x="3797300" y="13277385"/>
          <a:ext cx="838200" cy="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106052</xdr:rowOff>
    </xdr:from>
    <xdr:to>
      <xdr:col>5</xdr:col>
      <xdr:colOff>358775</xdr:colOff>
      <xdr:row>78</xdr:row>
      <xdr:rowOff>42785</xdr:rowOff>
    </xdr:to>
    <xdr:cxnSp macro="">
      <xdr:nvCxnSpPr>
        <xdr:cNvPr id="181" name="直線コネクタ 180"/>
        <xdr:cNvCxnSpPr/>
      </xdr:nvCxnSpPr>
      <xdr:spPr>
        <a:xfrm flipV="1">
          <a:off x="2908300" y="13307702"/>
          <a:ext cx="889000" cy="10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42785</xdr:rowOff>
    </xdr:from>
    <xdr:to>
      <xdr:col>4</xdr:col>
      <xdr:colOff>155575</xdr:colOff>
      <xdr:row>78</xdr:row>
      <xdr:rowOff>143695</xdr:rowOff>
    </xdr:to>
    <xdr:cxnSp macro="">
      <xdr:nvCxnSpPr>
        <xdr:cNvPr id="184" name="直線コネクタ 183"/>
        <xdr:cNvCxnSpPr/>
      </xdr:nvCxnSpPr>
      <xdr:spPr>
        <a:xfrm flipV="1">
          <a:off x="2019300" y="13415885"/>
          <a:ext cx="8890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143695</xdr:rowOff>
    </xdr:from>
    <xdr:to>
      <xdr:col>2</xdr:col>
      <xdr:colOff>638175</xdr:colOff>
      <xdr:row>79</xdr:row>
      <xdr:rowOff>8266</xdr:rowOff>
    </xdr:to>
    <xdr:cxnSp macro="">
      <xdr:nvCxnSpPr>
        <xdr:cNvPr id="187" name="直線コネクタ 186"/>
        <xdr:cNvCxnSpPr/>
      </xdr:nvCxnSpPr>
      <xdr:spPr>
        <a:xfrm flipV="1">
          <a:off x="1130300" y="13516795"/>
          <a:ext cx="8890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24935</xdr:rowOff>
    </xdr:from>
    <xdr:to>
      <xdr:col>6</xdr:col>
      <xdr:colOff>561975</xdr:colOff>
      <xdr:row>77</xdr:row>
      <xdr:rowOff>126535</xdr:rowOff>
    </xdr:to>
    <xdr:sp macro="" textlink="">
      <xdr:nvSpPr>
        <xdr:cNvPr id="197" name="円/楕円 196"/>
        <xdr:cNvSpPr/>
      </xdr:nvSpPr>
      <xdr:spPr>
        <a:xfrm>
          <a:off x="4584700" y="1322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47812</xdr:rowOff>
    </xdr:from>
    <xdr:ext cx="599010" cy="259045"/>
    <xdr:sp macro="" textlink="">
      <xdr:nvSpPr>
        <xdr:cNvPr id="198" name="民生費該当値テキスト"/>
        <xdr:cNvSpPr txBox="1"/>
      </xdr:nvSpPr>
      <xdr:spPr>
        <a:xfrm>
          <a:off x="4686300" y="130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55252</xdr:rowOff>
    </xdr:from>
    <xdr:to>
      <xdr:col>5</xdr:col>
      <xdr:colOff>409575</xdr:colOff>
      <xdr:row>77</xdr:row>
      <xdr:rowOff>156852</xdr:rowOff>
    </xdr:to>
    <xdr:sp macro="" textlink="">
      <xdr:nvSpPr>
        <xdr:cNvPr id="199" name="円/楕円 198"/>
        <xdr:cNvSpPr/>
      </xdr:nvSpPr>
      <xdr:spPr>
        <a:xfrm>
          <a:off x="3746500" y="132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1929</xdr:rowOff>
    </xdr:from>
    <xdr:ext cx="599010" cy="259045"/>
    <xdr:sp macro="" textlink="">
      <xdr:nvSpPr>
        <xdr:cNvPr id="200" name="テキスト ボックス 199"/>
        <xdr:cNvSpPr txBox="1"/>
      </xdr:nvSpPr>
      <xdr:spPr>
        <a:xfrm>
          <a:off x="3497794" y="1303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163435</xdr:rowOff>
    </xdr:from>
    <xdr:to>
      <xdr:col>4</xdr:col>
      <xdr:colOff>206375</xdr:colOff>
      <xdr:row>78</xdr:row>
      <xdr:rowOff>93585</xdr:rowOff>
    </xdr:to>
    <xdr:sp macro="" textlink="">
      <xdr:nvSpPr>
        <xdr:cNvPr id="201" name="円/楕円 200"/>
        <xdr:cNvSpPr/>
      </xdr:nvSpPr>
      <xdr:spPr>
        <a:xfrm>
          <a:off x="2857500" y="1336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84712</xdr:rowOff>
    </xdr:from>
    <xdr:ext cx="599010" cy="259045"/>
    <xdr:sp macro="" textlink="">
      <xdr:nvSpPr>
        <xdr:cNvPr id="202" name="テキスト ボックス 201"/>
        <xdr:cNvSpPr txBox="1"/>
      </xdr:nvSpPr>
      <xdr:spPr>
        <a:xfrm>
          <a:off x="2608794" y="1345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92895</xdr:rowOff>
    </xdr:from>
    <xdr:to>
      <xdr:col>3</xdr:col>
      <xdr:colOff>3175</xdr:colOff>
      <xdr:row>79</xdr:row>
      <xdr:rowOff>23045</xdr:rowOff>
    </xdr:to>
    <xdr:sp macro="" textlink="">
      <xdr:nvSpPr>
        <xdr:cNvPr id="203" name="円/楕円 202"/>
        <xdr:cNvSpPr/>
      </xdr:nvSpPr>
      <xdr:spPr>
        <a:xfrm>
          <a:off x="1968500" y="134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14172</xdr:rowOff>
    </xdr:from>
    <xdr:ext cx="599010" cy="259045"/>
    <xdr:sp macro="" textlink="">
      <xdr:nvSpPr>
        <xdr:cNvPr id="204" name="テキスト ボックス 203"/>
        <xdr:cNvSpPr txBox="1"/>
      </xdr:nvSpPr>
      <xdr:spPr>
        <a:xfrm>
          <a:off x="1719794" y="1355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128916</xdr:rowOff>
    </xdr:from>
    <xdr:to>
      <xdr:col>1</xdr:col>
      <xdr:colOff>485775</xdr:colOff>
      <xdr:row>79</xdr:row>
      <xdr:rowOff>59066</xdr:rowOff>
    </xdr:to>
    <xdr:sp macro="" textlink="">
      <xdr:nvSpPr>
        <xdr:cNvPr id="205" name="円/楕円 204"/>
        <xdr:cNvSpPr/>
      </xdr:nvSpPr>
      <xdr:spPr>
        <a:xfrm>
          <a:off x="1079500" y="135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50193</xdr:rowOff>
    </xdr:from>
    <xdr:ext cx="534377" cy="259045"/>
    <xdr:sp macro="" textlink="">
      <xdr:nvSpPr>
        <xdr:cNvPr id="206" name="テキスト ボックス 205"/>
        <xdr:cNvSpPr txBox="1"/>
      </xdr:nvSpPr>
      <xdr:spPr>
        <a:xfrm>
          <a:off x="863111" y="1359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129882</xdr:rowOff>
    </xdr:from>
    <xdr:to>
      <xdr:col>6</xdr:col>
      <xdr:colOff>511175</xdr:colOff>
      <xdr:row>98</xdr:row>
      <xdr:rowOff>132342</xdr:rowOff>
    </xdr:to>
    <xdr:cxnSp macro="">
      <xdr:nvCxnSpPr>
        <xdr:cNvPr id="235" name="直線コネクタ 234"/>
        <xdr:cNvCxnSpPr/>
      </xdr:nvCxnSpPr>
      <xdr:spPr>
        <a:xfrm flipV="1">
          <a:off x="3797300" y="16931982"/>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102972</xdr:rowOff>
    </xdr:from>
    <xdr:to>
      <xdr:col>5</xdr:col>
      <xdr:colOff>358775</xdr:colOff>
      <xdr:row>98</xdr:row>
      <xdr:rowOff>132342</xdr:rowOff>
    </xdr:to>
    <xdr:cxnSp macro="">
      <xdr:nvCxnSpPr>
        <xdr:cNvPr id="238" name="直線コネクタ 237"/>
        <xdr:cNvCxnSpPr/>
      </xdr:nvCxnSpPr>
      <xdr:spPr>
        <a:xfrm>
          <a:off x="2908300" y="16905072"/>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102972</xdr:rowOff>
    </xdr:from>
    <xdr:to>
      <xdr:col>4</xdr:col>
      <xdr:colOff>155575</xdr:colOff>
      <xdr:row>98</xdr:row>
      <xdr:rowOff>112832</xdr:rowOff>
    </xdr:to>
    <xdr:cxnSp macro="">
      <xdr:nvCxnSpPr>
        <xdr:cNvPr id="241" name="直線コネクタ 240"/>
        <xdr:cNvCxnSpPr/>
      </xdr:nvCxnSpPr>
      <xdr:spPr>
        <a:xfrm flipV="1">
          <a:off x="2019300" y="16905072"/>
          <a:ext cx="889000" cy="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112832</xdr:rowOff>
    </xdr:from>
    <xdr:to>
      <xdr:col>2</xdr:col>
      <xdr:colOff>638175</xdr:colOff>
      <xdr:row>98</xdr:row>
      <xdr:rowOff>120540</xdr:rowOff>
    </xdr:to>
    <xdr:cxnSp macro="">
      <xdr:nvCxnSpPr>
        <xdr:cNvPr id="244" name="直線コネクタ 243"/>
        <xdr:cNvCxnSpPr/>
      </xdr:nvCxnSpPr>
      <xdr:spPr>
        <a:xfrm flipV="1">
          <a:off x="1130300" y="16914932"/>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79082</xdr:rowOff>
    </xdr:from>
    <xdr:to>
      <xdr:col>6</xdr:col>
      <xdr:colOff>561975</xdr:colOff>
      <xdr:row>99</xdr:row>
      <xdr:rowOff>9232</xdr:rowOff>
    </xdr:to>
    <xdr:sp macro="" textlink="">
      <xdr:nvSpPr>
        <xdr:cNvPr id="254" name="円/楕円 253"/>
        <xdr:cNvSpPr/>
      </xdr:nvSpPr>
      <xdr:spPr>
        <a:xfrm>
          <a:off x="4584700" y="168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81542</xdr:rowOff>
    </xdr:from>
    <xdr:to>
      <xdr:col>5</xdr:col>
      <xdr:colOff>409575</xdr:colOff>
      <xdr:row>99</xdr:row>
      <xdr:rowOff>11692</xdr:rowOff>
    </xdr:to>
    <xdr:sp macro="" textlink="">
      <xdr:nvSpPr>
        <xdr:cNvPr id="256" name="円/楕円 255"/>
        <xdr:cNvSpPr/>
      </xdr:nvSpPr>
      <xdr:spPr>
        <a:xfrm>
          <a:off x="3746500" y="16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2819</xdr:rowOff>
    </xdr:from>
    <xdr:ext cx="534377" cy="259045"/>
    <xdr:sp macro="" textlink="">
      <xdr:nvSpPr>
        <xdr:cNvPr id="257" name="テキスト ボックス 256"/>
        <xdr:cNvSpPr txBox="1"/>
      </xdr:nvSpPr>
      <xdr:spPr>
        <a:xfrm>
          <a:off x="3530111" y="169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52172</xdr:rowOff>
    </xdr:from>
    <xdr:to>
      <xdr:col>4</xdr:col>
      <xdr:colOff>206375</xdr:colOff>
      <xdr:row>98</xdr:row>
      <xdr:rowOff>153772</xdr:rowOff>
    </xdr:to>
    <xdr:sp macro="" textlink="">
      <xdr:nvSpPr>
        <xdr:cNvPr id="258" name="円/楕円 257"/>
        <xdr:cNvSpPr/>
      </xdr:nvSpPr>
      <xdr:spPr>
        <a:xfrm>
          <a:off x="2857500" y="168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144899</xdr:rowOff>
    </xdr:from>
    <xdr:ext cx="534377" cy="259045"/>
    <xdr:sp macro="" textlink="">
      <xdr:nvSpPr>
        <xdr:cNvPr id="259" name="テキスト ボックス 258"/>
        <xdr:cNvSpPr txBox="1"/>
      </xdr:nvSpPr>
      <xdr:spPr>
        <a:xfrm>
          <a:off x="2641111" y="169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62032</xdr:rowOff>
    </xdr:from>
    <xdr:to>
      <xdr:col>3</xdr:col>
      <xdr:colOff>3175</xdr:colOff>
      <xdr:row>98</xdr:row>
      <xdr:rowOff>163632</xdr:rowOff>
    </xdr:to>
    <xdr:sp macro="" textlink="">
      <xdr:nvSpPr>
        <xdr:cNvPr id="260" name="円/楕円 259"/>
        <xdr:cNvSpPr/>
      </xdr:nvSpPr>
      <xdr:spPr>
        <a:xfrm>
          <a:off x="1968500" y="16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154759</xdr:rowOff>
    </xdr:from>
    <xdr:ext cx="534377" cy="259045"/>
    <xdr:sp macro="" textlink="">
      <xdr:nvSpPr>
        <xdr:cNvPr id="261" name="テキスト ボックス 260"/>
        <xdr:cNvSpPr txBox="1"/>
      </xdr:nvSpPr>
      <xdr:spPr>
        <a:xfrm>
          <a:off x="1752111" y="1695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69740</xdr:rowOff>
    </xdr:from>
    <xdr:to>
      <xdr:col>1</xdr:col>
      <xdr:colOff>485775</xdr:colOff>
      <xdr:row>98</xdr:row>
      <xdr:rowOff>171340</xdr:rowOff>
    </xdr:to>
    <xdr:sp macro="" textlink="">
      <xdr:nvSpPr>
        <xdr:cNvPr id="262" name="円/楕円 261"/>
        <xdr:cNvSpPr/>
      </xdr:nvSpPr>
      <xdr:spPr>
        <a:xfrm>
          <a:off x="1079500" y="168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162467</xdr:rowOff>
    </xdr:from>
    <xdr:ext cx="534377" cy="259045"/>
    <xdr:sp macro="" textlink="">
      <xdr:nvSpPr>
        <xdr:cNvPr id="263" name="テキスト ボックス 262"/>
        <xdr:cNvSpPr txBox="1"/>
      </xdr:nvSpPr>
      <xdr:spPr>
        <a:xfrm>
          <a:off x="863111" y="1696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129413</xdr:rowOff>
    </xdr:from>
    <xdr:to>
      <xdr:col>15</xdr:col>
      <xdr:colOff>180975</xdr:colOff>
      <xdr:row>38</xdr:row>
      <xdr:rowOff>134366</xdr:rowOff>
    </xdr:to>
    <xdr:cxnSp macro="">
      <xdr:nvCxnSpPr>
        <xdr:cNvPr id="292" name="直線コネクタ 291"/>
        <xdr:cNvCxnSpPr/>
      </xdr:nvCxnSpPr>
      <xdr:spPr>
        <a:xfrm>
          <a:off x="9639300" y="664451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129413</xdr:rowOff>
    </xdr:from>
    <xdr:to>
      <xdr:col>14</xdr:col>
      <xdr:colOff>28575</xdr:colOff>
      <xdr:row>38</xdr:row>
      <xdr:rowOff>142367</xdr:rowOff>
    </xdr:to>
    <xdr:cxnSp macro="">
      <xdr:nvCxnSpPr>
        <xdr:cNvPr id="295" name="直線コネクタ 294"/>
        <xdr:cNvCxnSpPr/>
      </xdr:nvCxnSpPr>
      <xdr:spPr>
        <a:xfrm flipV="1">
          <a:off x="8750300" y="664451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138938</xdr:rowOff>
    </xdr:from>
    <xdr:to>
      <xdr:col>12</xdr:col>
      <xdr:colOff>511175</xdr:colOff>
      <xdr:row>38</xdr:row>
      <xdr:rowOff>142367</xdr:rowOff>
    </xdr:to>
    <xdr:cxnSp macro="">
      <xdr:nvCxnSpPr>
        <xdr:cNvPr id="298" name="直線コネクタ 297"/>
        <xdr:cNvCxnSpPr/>
      </xdr:nvCxnSpPr>
      <xdr:spPr>
        <a:xfrm>
          <a:off x="7861300" y="665403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135509</xdr:rowOff>
    </xdr:from>
    <xdr:to>
      <xdr:col>11</xdr:col>
      <xdr:colOff>307975</xdr:colOff>
      <xdr:row>38</xdr:row>
      <xdr:rowOff>138938</xdr:rowOff>
    </xdr:to>
    <xdr:cxnSp macro="">
      <xdr:nvCxnSpPr>
        <xdr:cNvPr id="301" name="直線コネクタ 300"/>
        <xdr:cNvCxnSpPr/>
      </xdr:nvCxnSpPr>
      <xdr:spPr>
        <a:xfrm>
          <a:off x="6972300" y="665060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83566</xdr:rowOff>
    </xdr:from>
    <xdr:to>
      <xdr:col>15</xdr:col>
      <xdr:colOff>231775</xdr:colOff>
      <xdr:row>39</xdr:row>
      <xdr:rowOff>13716</xdr:rowOff>
    </xdr:to>
    <xdr:sp macro="" textlink="">
      <xdr:nvSpPr>
        <xdr:cNvPr id="311" name="円/楕円 310"/>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169943</xdr:rowOff>
    </xdr:from>
    <xdr:ext cx="378565" cy="259045"/>
    <xdr:sp macro="" textlink="">
      <xdr:nvSpPr>
        <xdr:cNvPr id="312" name="労働費該当値テキスト"/>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78613</xdr:rowOff>
    </xdr:from>
    <xdr:to>
      <xdr:col>14</xdr:col>
      <xdr:colOff>79375</xdr:colOff>
      <xdr:row>39</xdr:row>
      <xdr:rowOff>8763</xdr:rowOff>
    </xdr:to>
    <xdr:sp macro="" textlink="">
      <xdr:nvSpPr>
        <xdr:cNvPr id="313" name="円/楕円 312"/>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171340</xdr:rowOff>
    </xdr:from>
    <xdr:ext cx="378565" cy="259045"/>
    <xdr:sp macro="" textlink="">
      <xdr:nvSpPr>
        <xdr:cNvPr id="314" name="テキスト ボックス 313"/>
        <xdr:cNvSpPr txBox="1"/>
      </xdr:nvSpPr>
      <xdr:spPr>
        <a:xfrm>
          <a:off x="9450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91567</xdr:rowOff>
    </xdr:from>
    <xdr:to>
      <xdr:col>12</xdr:col>
      <xdr:colOff>561975</xdr:colOff>
      <xdr:row>39</xdr:row>
      <xdr:rowOff>21717</xdr:rowOff>
    </xdr:to>
    <xdr:sp macro="" textlink="">
      <xdr:nvSpPr>
        <xdr:cNvPr id="315" name="円/楕円 314"/>
        <xdr:cNvSpPr/>
      </xdr:nvSpPr>
      <xdr:spPr>
        <a:xfrm>
          <a:off x="8699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12844</xdr:rowOff>
    </xdr:from>
    <xdr:ext cx="378565" cy="259045"/>
    <xdr:sp macro="" textlink="">
      <xdr:nvSpPr>
        <xdr:cNvPr id="316" name="テキスト ボックス 315"/>
        <xdr:cNvSpPr txBox="1"/>
      </xdr:nvSpPr>
      <xdr:spPr>
        <a:xfrm>
          <a:off x="8561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88138</xdr:rowOff>
    </xdr:from>
    <xdr:to>
      <xdr:col>11</xdr:col>
      <xdr:colOff>358775</xdr:colOff>
      <xdr:row>39</xdr:row>
      <xdr:rowOff>18288</xdr:rowOff>
    </xdr:to>
    <xdr:sp macro="" textlink="">
      <xdr:nvSpPr>
        <xdr:cNvPr id="317" name="円/楕円 316"/>
        <xdr:cNvSpPr/>
      </xdr:nvSpPr>
      <xdr:spPr>
        <a:xfrm>
          <a:off x="7810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9415</xdr:rowOff>
    </xdr:from>
    <xdr:ext cx="378565" cy="259045"/>
    <xdr:sp macro="" textlink="">
      <xdr:nvSpPr>
        <xdr:cNvPr id="318" name="テキスト ボックス 317"/>
        <xdr:cNvSpPr txBox="1"/>
      </xdr:nvSpPr>
      <xdr:spPr>
        <a:xfrm>
          <a:off x="7672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84709</xdr:rowOff>
    </xdr:from>
    <xdr:to>
      <xdr:col>10</xdr:col>
      <xdr:colOff>155575</xdr:colOff>
      <xdr:row>39</xdr:row>
      <xdr:rowOff>14859</xdr:rowOff>
    </xdr:to>
    <xdr:sp macro="" textlink="">
      <xdr:nvSpPr>
        <xdr:cNvPr id="319" name="円/楕円 318"/>
        <xdr:cNvSpPr/>
      </xdr:nvSpPr>
      <xdr:spPr>
        <a:xfrm>
          <a:off x="6921500" y="65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5986</xdr:rowOff>
    </xdr:from>
    <xdr:ext cx="378565" cy="259045"/>
    <xdr:sp macro="" textlink="">
      <xdr:nvSpPr>
        <xdr:cNvPr id="320" name="テキスト ボックス 319"/>
        <xdr:cNvSpPr txBox="1"/>
      </xdr:nvSpPr>
      <xdr:spPr>
        <a:xfrm>
          <a:off x="6783017" y="6692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156311</xdr:rowOff>
    </xdr:from>
    <xdr:to>
      <xdr:col>15</xdr:col>
      <xdr:colOff>180975</xdr:colOff>
      <xdr:row>58</xdr:row>
      <xdr:rowOff>157493</xdr:rowOff>
    </xdr:to>
    <xdr:cxnSp macro="">
      <xdr:nvCxnSpPr>
        <xdr:cNvPr id="349" name="直線コネクタ 348"/>
        <xdr:cNvCxnSpPr/>
      </xdr:nvCxnSpPr>
      <xdr:spPr>
        <a:xfrm>
          <a:off x="9639300" y="10100411"/>
          <a:ext cx="8382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156311</xdr:rowOff>
    </xdr:from>
    <xdr:to>
      <xdr:col>14</xdr:col>
      <xdr:colOff>28575</xdr:colOff>
      <xdr:row>58</xdr:row>
      <xdr:rowOff>162522</xdr:rowOff>
    </xdr:to>
    <xdr:cxnSp macro="">
      <xdr:nvCxnSpPr>
        <xdr:cNvPr id="352" name="直線コネクタ 351"/>
        <xdr:cNvCxnSpPr/>
      </xdr:nvCxnSpPr>
      <xdr:spPr>
        <a:xfrm flipV="1">
          <a:off x="8750300" y="10100411"/>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162522</xdr:rowOff>
    </xdr:from>
    <xdr:to>
      <xdr:col>12</xdr:col>
      <xdr:colOff>511175</xdr:colOff>
      <xdr:row>59</xdr:row>
      <xdr:rowOff>1740</xdr:rowOff>
    </xdr:to>
    <xdr:cxnSp macro="">
      <xdr:nvCxnSpPr>
        <xdr:cNvPr id="355" name="直線コネクタ 354"/>
        <xdr:cNvCxnSpPr/>
      </xdr:nvCxnSpPr>
      <xdr:spPr>
        <a:xfrm flipV="1">
          <a:off x="7861300" y="1010662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64</xdr:rowOff>
    </xdr:from>
    <xdr:to>
      <xdr:col>11</xdr:col>
      <xdr:colOff>307975</xdr:colOff>
      <xdr:row>59</xdr:row>
      <xdr:rowOff>1740</xdr:rowOff>
    </xdr:to>
    <xdr:cxnSp macro="">
      <xdr:nvCxnSpPr>
        <xdr:cNvPr id="358" name="直線コネクタ 357"/>
        <xdr:cNvCxnSpPr/>
      </xdr:nvCxnSpPr>
      <xdr:spPr>
        <a:xfrm>
          <a:off x="6972300" y="1011561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106693</xdr:rowOff>
    </xdr:from>
    <xdr:to>
      <xdr:col>15</xdr:col>
      <xdr:colOff>231775</xdr:colOff>
      <xdr:row>59</xdr:row>
      <xdr:rowOff>36843</xdr:rowOff>
    </xdr:to>
    <xdr:sp macro="" textlink="">
      <xdr:nvSpPr>
        <xdr:cNvPr id="368" name="円/楕円 367"/>
        <xdr:cNvSpPr/>
      </xdr:nvSpPr>
      <xdr:spPr>
        <a:xfrm>
          <a:off x="10426700" y="100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21620</xdr:rowOff>
    </xdr:from>
    <xdr:ext cx="469744" cy="259045"/>
    <xdr:sp macro="" textlink="">
      <xdr:nvSpPr>
        <xdr:cNvPr id="369" name="農林水産業費該当値テキスト"/>
        <xdr:cNvSpPr txBox="1"/>
      </xdr:nvSpPr>
      <xdr:spPr>
        <a:xfrm>
          <a:off x="10528300" y="9965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105511</xdr:rowOff>
    </xdr:from>
    <xdr:to>
      <xdr:col>14</xdr:col>
      <xdr:colOff>79375</xdr:colOff>
      <xdr:row>59</xdr:row>
      <xdr:rowOff>35661</xdr:rowOff>
    </xdr:to>
    <xdr:sp macro="" textlink="">
      <xdr:nvSpPr>
        <xdr:cNvPr id="370" name="円/楕円 369"/>
        <xdr:cNvSpPr/>
      </xdr:nvSpPr>
      <xdr:spPr>
        <a:xfrm>
          <a:off x="9588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26788</xdr:rowOff>
    </xdr:from>
    <xdr:ext cx="469744" cy="259045"/>
    <xdr:sp macro="" textlink="">
      <xdr:nvSpPr>
        <xdr:cNvPr id="371" name="テキスト ボックス 370"/>
        <xdr:cNvSpPr txBox="1"/>
      </xdr:nvSpPr>
      <xdr:spPr>
        <a:xfrm>
          <a:off x="9404427" y="1014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111722</xdr:rowOff>
    </xdr:from>
    <xdr:to>
      <xdr:col>12</xdr:col>
      <xdr:colOff>561975</xdr:colOff>
      <xdr:row>59</xdr:row>
      <xdr:rowOff>41872</xdr:rowOff>
    </xdr:to>
    <xdr:sp macro="" textlink="">
      <xdr:nvSpPr>
        <xdr:cNvPr id="372" name="円/楕円 371"/>
        <xdr:cNvSpPr/>
      </xdr:nvSpPr>
      <xdr:spPr>
        <a:xfrm>
          <a:off x="8699500" y="100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32999</xdr:rowOff>
    </xdr:from>
    <xdr:ext cx="469744" cy="259045"/>
    <xdr:sp macro="" textlink="">
      <xdr:nvSpPr>
        <xdr:cNvPr id="373" name="テキスト ボックス 372"/>
        <xdr:cNvSpPr txBox="1"/>
      </xdr:nvSpPr>
      <xdr:spPr>
        <a:xfrm>
          <a:off x="8515427" y="1014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122390</xdr:rowOff>
    </xdr:from>
    <xdr:to>
      <xdr:col>11</xdr:col>
      <xdr:colOff>358775</xdr:colOff>
      <xdr:row>59</xdr:row>
      <xdr:rowOff>52540</xdr:rowOff>
    </xdr:to>
    <xdr:sp macro="" textlink="">
      <xdr:nvSpPr>
        <xdr:cNvPr id="374" name="円/楕円 373"/>
        <xdr:cNvSpPr/>
      </xdr:nvSpPr>
      <xdr:spPr>
        <a:xfrm>
          <a:off x="7810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43667</xdr:rowOff>
    </xdr:from>
    <xdr:ext cx="469744" cy="259045"/>
    <xdr:sp macro="" textlink="">
      <xdr:nvSpPr>
        <xdr:cNvPr id="375" name="テキスト ボックス 374"/>
        <xdr:cNvSpPr txBox="1"/>
      </xdr:nvSpPr>
      <xdr:spPr>
        <a:xfrm>
          <a:off x="7626427"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120714</xdr:rowOff>
    </xdr:from>
    <xdr:to>
      <xdr:col>10</xdr:col>
      <xdr:colOff>155575</xdr:colOff>
      <xdr:row>59</xdr:row>
      <xdr:rowOff>50864</xdr:rowOff>
    </xdr:to>
    <xdr:sp macro="" textlink="">
      <xdr:nvSpPr>
        <xdr:cNvPr id="376" name="円/楕円 375"/>
        <xdr:cNvSpPr/>
      </xdr:nvSpPr>
      <xdr:spPr>
        <a:xfrm>
          <a:off x="6921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41991</xdr:rowOff>
    </xdr:from>
    <xdr:ext cx="469744" cy="259045"/>
    <xdr:sp macro="" textlink="">
      <xdr:nvSpPr>
        <xdr:cNvPr id="377" name="テキスト ボックス 376"/>
        <xdr:cNvSpPr txBox="1"/>
      </xdr:nvSpPr>
      <xdr:spPr>
        <a:xfrm>
          <a:off x="6737427" y="1015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86894</xdr:rowOff>
    </xdr:from>
    <xdr:to>
      <xdr:col>15</xdr:col>
      <xdr:colOff>180975</xdr:colOff>
      <xdr:row>77</xdr:row>
      <xdr:rowOff>98743</xdr:rowOff>
    </xdr:to>
    <xdr:cxnSp macro="">
      <xdr:nvCxnSpPr>
        <xdr:cNvPr id="406" name="直線コネクタ 405"/>
        <xdr:cNvCxnSpPr/>
      </xdr:nvCxnSpPr>
      <xdr:spPr>
        <a:xfrm flipV="1">
          <a:off x="9639300" y="13117094"/>
          <a:ext cx="838200" cy="1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81920</xdr:rowOff>
    </xdr:from>
    <xdr:ext cx="469744" cy="259045"/>
    <xdr:sp macro="" textlink="">
      <xdr:nvSpPr>
        <xdr:cNvPr id="407" name="商工費平均値テキスト"/>
        <xdr:cNvSpPr txBox="1"/>
      </xdr:nvSpPr>
      <xdr:spPr>
        <a:xfrm>
          <a:off x="10528300" y="1328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98743</xdr:rowOff>
    </xdr:from>
    <xdr:to>
      <xdr:col>14</xdr:col>
      <xdr:colOff>28575</xdr:colOff>
      <xdr:row>79</xdr:row>
      <xdr:rowOff>16675</xdr:rowOff>
    </xdr:to>
    <xdr:cxnSp macro="">
      <xdr:nvCxnSpPr>
        <xdr:cNvPr id="409" name="直線コネクタ 408"/>
        <xdr:cNvCxnSpPr/>
      </xdr:nvCxnSpPr>
      <xdr:spPr>
        <a:xfrm flipV="1">
          <a:off x="8750300" y="13300393"/>
          <a:ext cx="889000" cy="2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16675</xdr:rowOff>
    </xdr:from>
    <xdr:to>
      <xdr:col>12</xdr:col>
      <xdr:colOff>511175</xdr:colOff>
      <xdr:row>79</xdr:row>
      <xdr:rowOff>18580</xdr:rowOff>
    </xdr:to>
    <xdr:cxnSp macro="">
      <xdr:nvCxnSpPr>
        <xdr:cNvPr id="412" name="直線コネクタ 411"/>
        <xdr:cNvCxnSpPr/>
      </xdr:nvCxnSpPr>
      <xdr:spPr>
        <a:xfrm flipV="1">
          <a:off x="7861300" y="135612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16599</xdr:rowOff>
    </xdr:from>
    <xdr:to>
      <xdr:col>11</xdr:col>
      <xdr:colOff>307975</xdr:colOff>
      <xdr:row>79</xdr:row>
      <xdr:rowOff>18580</xdr:rowOff>
    </xdr:to>
    <xdr:cxnSp macro="">
      <xdr:nvCxnSpPr>
        <xdr:cNvPr id="415" name="直線コネクタ 414"/>
        <xdr:cNvCxnSpPr/>
      </xdr:nvCxnSpPr>
      <xdr:spPr>
        <a:xfrm>
          <a:off x="6972300" y="1356114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36094</xdr:rowOff>
    </xdr:from>
    <xdr:to>
      <xdr:col>15</xdr:col>
      <xdr:colOff>231775</xdr:colOff>
      <xdr:row>76</xdr:row>
      <xdr:rowOff>137694</xdr:rowOff>
    </xdr:to>
    <xdr:sp macro="" textlink="">
      <xdr:nvSpPr>
        <xdr:cNvPr id="425" name="円/楕円 424"/>
        <xdr:cNvSpPr/>
      </xdr:nvSpPr>
      <xdr:spPr>
        <a:xfrm>
          <a:off x="10426700" y="13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58970</xdr:rowOff>
    </xdr:from>
    <xdr:ext cx="534377" cy="259045"/>
    <xdr:sp macro="" textlink="">
      <xdr:nvSpPr>
        <xdr:cNvPr id="426" name="商工費該当値テキスト"/>
        <xdr:cNvSpPr txBox="1"/>
      </xdr:nvSpPr>
      <xdr:spPr>
        <a:xfrm>
          <a:off x="10528300" y="1291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47943</xdr:rowOff>
    </xdr:from>
    <xdr:to>
      <xdr:col>14</xdr:col>
      <xdr:colOff>79375</xdr:colOff>
      <xdr:row>77</xdr:row>
      <xdr:rowOff>149543</xdr:rowOff>
    </xdr:to>
    <xdr:sp macro="" textlink="">
      <xdr:nvSpPr>
        <xdr:cNvPr id="427" name="円/楕円 426"/>
        <xdr:cNvSpPr/>
      </xdr:nvSpPr>
      <xdr:spPr>
        <a:xfrm>
          <a:off x="9588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166070</xdr:rowOff>
    </xdr:from>
    <xdr:ext cx="469744" cy="259045"/>
    <xdr:sp macro="" textlink="">
      <xdr:nvSpPr>
        <xdr:cNvPr id="428" name="テキスト ボックス 427"/>
        <xdr:cNvSpPr txBox="1"/>
      </xdr:nvSpPr>
      <xdr:spPr>
        <a:xfrm>
          <a:off x="9404427" y="130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137325</xdr:rowOff>
    </xdr:from>
    <xdr:to>
      <xdr:col>12</xdr:col>
      <xdr:colOff>561975</xdr:colOff>
      <xdr:row>79</xdr:row>
      <xdr:rowOff>67475</xdr:rowOff>
    </xdr:to>
    <xdr:sp macro="" textlink="">
      <xdr:nvSpPr>
        <xdr:cNvPr id="429" name="円/楕円 428"/>
        <xdr:cNvSpPr/>
      </xdr:nvSpPr>
      <xdr:spPr>
        <a:xfrm>
          <a:off x="8699500" y="1351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58602</xdr:rowOff>
    </xdr:from>
    <xdr:ext cx="378565" cy="259045"/>
    <xdr:sp macro="" textlink="">
      <xdr:nvSpPr>
        <xdr:cNvPr id="430" name="テキスト ボックス 429"/>
        <xdr:cNvSpPr txBox="1"/>
      </xdr:nvSpPr>
      <xdr:spPr>
        <a:xfrm>
          <a:off x="8561017" y="1360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139230</xdr:rowOff>
    </xdr:from>
    <xdr:to>
      <xdr:col>11</xdr:col>
      <xdr:colOff>358775</xdr:colOff>
      <xdr:row>79</xdr:row>
      <xdr:rowOff>69380</xdr:rowOff>
    </xdr:to>
    <xdr:sp macro="" textlink="">
      <xdr:nvSpPr>
        <xdr:cNvPr id="431" name="円/楕円 430"/>
        <xdr:cNvSpPr/>
      </xdr:nvSpPr>
      <xdr:spPr>
        <a:xfrm>
          <a:off x="7810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60507</xdr:rowOff>
    </xdr:from>
    <xdr:ext cx="378565" cy="259045"/>
    <xdr:sp macro="" textlink="">
      <xdr:nvSpPr>
        <xdr:cNvPr id="432" name="テキスト ボックス 431"/>
        <xdr:cNvSpPr txBox="1"/>
      </xdr:nvSpPr>
      <xdr:spPr>
        <a:xfrm>
          <a:off x="7672017" y="13605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137249</xdr:rowOff>
    </xdr:from>
    <xdr:to>
      <xdr:col>10</xdr:col>
      <xdr:colOff>155575</xdr:colOff>
      <xdr:row>79</xdr:row>
      <xdr:rowOff>67399</xdr:rowOff>
    </xdr:to>
    <xdr:sp macro="" textlink="">
      <xdr:nvSpPr>
        <xdr:cNvPr id="433" name="円/楕円 432"/>
        <xdr:cNvSpPr/>
      </xdr:nvSpPr>
      <xdr:spPr>
        <a:xfrm>
          <a:off x="6921500" y="135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58526</xdr:rowOff>
    </xdr:from>
    <xdr:ext cx="378565" cy="259045"/>
    <xdr:sp macro="" textlink="">
      <xdr:nvSpPr>
        <xdr:cNvPr id="434" name="テキスト ボックス 433"/>
        <xdr:cNvSpPr txBox="1"/>
      </xdr:nvSpPr>
      <xdr:spPr>
        <a:xfrm>
          <a:off x="6783017" y="1360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40669</xdr:rowOff>
    </xdr:from>
    <xdr:to>
      <xdr:col>15</xdr:col>
      <xdr:colOff>180975</xdr:colOff>
      <xdr:row>95</xdr:row>
      <xdr:rowOff>105353</xdr:rowOff>
    </xdr:to>
    <xdr:cxnSp macro="">
      <xdr:nvCxnSpPr>
        <xdr:cNvPr id="467" name="直線コネクタ 466"/>
        <xdr:cNvCxnSpPr/>
      </xdr:nvCxnSpPr>
      <xdr:spPr>
        <a:xfrm flipV="1">
          <a:off x="9639300" y="16328419"/>
          <a:ext cx="838200" cy="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105353</xdr:rowOff>
    </xdr:from>
    <xdr:to>
      <xdr:col>14</xdr:col>
      <xdr:colOff>28575</xdr:colOff>
      <xdr:row>96</xdr:row>
      <xdr:rowOff>83111</xdr:rowOff>
    </xdr:to>
    <xdr:cxnSp macro="">
      <xdr:nvCxnSpPr>
        <xdr:cNvPr id="470" name="直線コネクタ 469"/>
        <xdr:cNvCxnSpPr/>
      </xdr:nvCxnSpPr>
      <xdr:spPr>
        <a:xfrm flipV="1">
          <a:off x="8750300" y="16393103"/>
          <a:ext cx="889000" cy="14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38706</xdr:rowOff>
    </xdr:from>
    <xdr:to>
      <xdr:col>12</xdr:col>
      <xdr:colOff>511175</xdr:colOff>
      <xdr:row>96</xdr:row>
      <xdr:rowOff>83111</xdr:rowOff>
    </xdr:to>
    <xdr:cxnSp macro="">
      <xdr:nvCxnSpPr>
        <xdr:cNvPr id="473" name="直線コネクタ 472"/>
        <xdr:cNvCxnSpPr/>
      </xdr:nvCxnSpPr>
      <xdr:spPr>
        <a:xfrm>
          <a:off x="7861300" y="16497906"/>
          <a:ext cx="889000" cy="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38706</xdr:rowOff>
    </xdr:from>
    <xdr:to>
      <xdr:col>11</xdr:col>
      <xdr:colOff>307975</xdr:colOff>
      <xdr:row>97</xdr:row>
      <xdr:rowOff>31181</xdr:rowOff>
    </xdr:to>
    <xdr:cxnSp macro="">
      <xdr:nvCxnSpPr>
        <xdr:cNvPr id="476" name="直線コネクタ 475"/>
        <xdr:cNvCxnSpPr/>
      </xdr:nvCxnSpPr>
      <xdr:spPr>
        <a:xfrm flipV="1">
          <a:off x="6972300" y="16497906"/>
          <a:ext cx="889000" cy="16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161319</xdr:rowOff>
    </xdr:from>
    <xdr:to>
      <xdr:col>15</xdr:col>
      <xdr:colOff>231775</xdr:colOff>
      <xdr:row>95</xdr:row>
      <xdr:rowOff>91469</xdr:rowOff>
    </xdr:to>
    <xdr:sp macro="" textlink="">
      <xdr:nvSpPr>
        <xdr:cNvPr id="486" name="円/楕円 485"/>
        <xdr:cNvSpPr/>
      </xdr:nvSpPr>
      <xdr:spPr>
        <a:xfrm>
          <a:off x="10426700" y="162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12746</xdr:rowOff>
    </xdr:from>
    <xdr:ext cx="534377" cy="259045"/>
    <xdr:sp macro="" textlink="">
      <xdr:nvSpPr>
        <xdr:cNvPr id="487" name="土木費該当値テキスト"/>
        <xdr:cNvSpPr txBox="1"/>
      </xdr:nvSpPr>
      <xdr:spPr>
        <a:xfrm>
          <a:off x="10528300" y="161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54553</xdr:rowOff>
    </xdr:from>
    <xdr:to>
      <xdr:col>14</xdr:col>
      <xdr:colOff>79375</xdr:colOff>
      <xdr:row>95</xdr:row>
      <xdr:rowOff>156153</xdr:rowOff>
    </xdr:to>
    <xdr:sp macro="" textlink="">
      <xdr:nvSpPr>
        <xdr:cNvPr id="488" name="円/楕円 487"/>
        <xdr:cNvSpPr/>
      </xdr:nvSpPr>
      <xdr:spPr>
        <a:xfrm>
          <a:off x="9588500" y="163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1230</xdr:rowOff>
    </xdr:from>
    <xdr:ext cx="534377" cy="259045"/>
    <xdr:sp macro="" textlink="">
      <xdr:nvSpPr>
        <xdr:cNvPr id="489" name="テキスト ボックス 488"/>
        <xdr:cNvSpPr txBox="1"/>
      </xdr:nvSpPr>
      <xdr:spPr>
        <a:xfrm>
          <a:off x="9372111" y="161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32311</xdr:rowOff>
    </xdr:from>
    <xdr:to>
      <xdr:col>12</xdr:col>
      <xdr:colOff>561975</xdr:colOff>
      <xdr:row>96</xdr:row>
      <xdr:rowOff>133911</xdr:rowOff>
    </xdr:to>
    <xdr:sp macro="" textlink="">
      <xdr:nvSpPr>
        <xdr:cNvPr id="490" name="円/楕円 489"/>
        <xdr:cNvSpPr/>
      </xdr:nvSpPr>
      <xdr:spPr>
        <a:xfrm>
          <a:off x="8699500" y="164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150438</xdr:rowOff>
    </xdr:from>
    <xdr:ext cx="534377" cy="259045"/>
    <xdr:sp macro="" textlink="">
      <xdr:nvSpPr>
        <xdr:cNvPr id="491" name="テキスト ボックス 490"/>
        <xdr:cNvSpPr txBox="1"/>
      </xdr:nvSpPr>
      <xdr:spPr>
        <a:xfrm>
          <a:off x="8483111" y="1626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59,941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159356</xdr:rowOff>
    </xdr:from>
    <xdr:to>
      <xdr:col>11</xdr:col>
      <xdr:colOff>358775</xdr:colOff>
      <xdr:row>96</xdr:row>
      <xdr:rowOff>89506</xdr:rowOff>
    </xdr:to>
    <xdr:sp macro="" textlink="">
      <xdr:nvSpPr>
        <xdr:cNvPr id="492" name="円/楕円 491"/>
        <xdr:cNvSpPr/>
      </xdr:nvSpPr>
      <xdr:spPr>
        <a:xfrm>
          <a:off x="7810500" y="164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106033</xdr:rowOff>
    </xdr:from>
    <xdr:ext cx="534377" cy="259045"/>
    <xdr:sp macro="" textlink="">
      <xdr:nvSpPr>
        <xdr:cNvPr id="493" name="テキスト ボックス 492"/>
        <xdr:cNvSpPr txBox="1"/>
      </xdr:nvSpPr>
      <xdr:spPr>
        <a:xfrm>
          <a:off x="7594111" y="162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151831</xdr:rowOff>
    </xdr:from>
    <xdr:to>
      <xdr:col>10</xdr:col>
      <xdr:colOff>155575</xdr:colOff>
      <xdr:row>97</xdr:row>
      <xdr:rowOff>81981</xdr:rowOff>
    </xdr:to>
    <xdr:sp macro="" textlink="">
      <xdr:nvSpPr>
        <xdr:cNvPr id="494" name="円/楕円 493"/>
        <xdr:cNvSpPr/>
      </xdr:nvSpPr>
      <xdr:spPr>
        <a:xfrm>
          <a:off x="6921500" y="166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98508</xdr:rowOff>
    </xdr:from>
    <xdr:ext cx="534377" cy="259045"/>
    <xdr:sp macro="" textlink="">
      <xdr:nvSpPr>
        <xdr:cNvPr id="495" name="テキスト ボックス 494"/>
        <xdr:cNvSpPr txBox="1"/>
      </xdr:nvSpPr>
      <xdr:spPr>
        <a:xfrm>
          <a:off x="6705111" y="163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144272</xdr:rowOff>
    </xdr:from>
    <xdr:to>
      <xdr:col>23</xdr:col>
      <xdr:colOff>517525</xdr:colOff>
      <xdr:row>38</xdr:row>
      <xdr:rowOff>164252</xdr:rowOff>
    </xdr:to>
    <xdr:cxnSp macro="">
      <xdr:nvCxnSpPr>
        <xdr:cNvPr id="523" name="直線コネクタ 522"/>
        <xdr:cNvCxnSpPr/>
      </xdr:nvCxnSpPr>
      <xdr:spPr>
        <a:xfrm flipV="1">
          <a:off x="15481300" y="6659372"/>
          <a:ext cx="8382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125572</xdr:rowOff>
    </xdr:from>
    <xdr:to>
      <xdr:col>22</xdr:col>
      <xdr:colOff>365125</xdr:colOff>
      <xdr:row>38</xdr:row>
      <xdr:rowOff>164252</xdr:rowOff>
    </xdr:to>
    <xdr:cxnSp macro="">
      <xdr:nvCxnSpPr>
        <xdr:cNvPr id="526" name="直線コネクタ 525"/>
        <xdr:cNvCxnSpPr/>
      </xdr:nvCxnSpPr>
      <xdr:spPr>
        <a:xfrm>
          <a:off x="14592300" y="6640672"/>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66822</xdr:rowOff>
    </xdr:from>
    <xdr:to>
      <xdr:col>21</xdr:col>
      <xdr:colOff>161925</xdr:colOff>
      <xdr:row>38</xdr:row>
      <xdr:rowOff>125572</xdr:rowOff>
    </xdr:to>
    <xdr:cxnSp macro="">
      <xdr:nvCxnSpPr>
        <xdr:cNvPr id="529" name="直線コネクタ 528"/>
        <xdr:cNvCxnSpPr/>
      </xdr:nvCxnSpPr>
      <xdr:spPr>
        <a:xfrm>
          <a:off x="13703300" y="658192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894</xdr:rowOff>
    </xdr:from>
    <xdr:to>
      <xdr:col>19</xdr:col>
      <xdr:colOff>644525</xdr:colOff>
      <xdr:row>38</xdr:row>
      <xdr:rowOff>66822</xdr:rowOff>
    </xdr:to>
    <xdr:cxnSp macro="">
      <xdr:nvCxnSpPr>
        <xdr:cNvPr id="532" name="直線コネクタ 531"/>
        <xdr:cNvCxnSpPr/>
      </xdr:nvCxnSpPr>
      <xdr:spPr>
        <a:xfrm>
          <a:off x="12814300" y="6344544"/>
          <a:ext cx="889000" cy="23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93472</xdr:rowOff>
    </xdr:from>
    <xdr:to>
      <xdr:col>23</xdr:col>
      <xdr:colOff>568325</xdr:colOff>
      <xdr:row>39</xdr:row>
      <xdr:rowOff>23622</xdr:rowOff>
    </xdr:to>
    <xdr:sp macro="" textlink="">
      <xdr:nvSpPr>
        <xdr:cNvPr id="542" name="円/楕円 541"/>
        <xdr:cNvSpPr/>
      </xdr:nvSpPr>
      <xdr:spPr>
        <a:xfrm>
          <a:off x="162687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8399</xdr:rowOff>
    </xdr:from>
    <xdr:ext cx="469744" cy="259045"/>
    <xdr:sp macro="" textlink="">
      <xdr:nvSpPr>
        <xdr:cNvPr id="543" name="消防費該当値テキスト"/>
        <xdr:cNvSpPr txBox="1"/>
      </xdr:nvSpPr>
      <xdr:spPr>
        <a:xfrm>
          <a:off x="16370300" y="65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113452</xdr:rowOff>
    </xdr:from>
    <xdr:to>
      <xdr:col>22</xdr:col>
      <xdr:colOff>415925</xdr:colOff>
      <xdr:row>39</xdr:row>
      <xdr:rowOff>43602</xdr:rowOff>
    </xdr:to>
    <xdr:sp macro="" textlink="">
      <xdr:nvSpPr>
        <xdr:cNvPr id="544" name="円/楕円 543"/>
        <xdr:cNvSpPr/>
      </xdr:nvSpPr>
      <xdr:spPr>
        <a:xfrm>
          <a:off x="15430500" y="662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34729</xdr:rowOff>
    </xdr:from>
    <xdr:ext cx="469744" cy="259045"/>
    <xdr:sp macro="" textlink="">
      <xdr:nvSpPr>
        <xdr:cNvPr id="545" name="テキスト ボックス 544"/>
        <xdr:cNvSpPr txBox="1"/>
      </xdr:nvSpPr>
      <xdr:spPr>
        <a:xfrm>
          <a:off x="15246427" y="672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74772</xdr:rowOff>
    </xdr:from>
    <xdr:to>
      <xdr:col>21</xdr:col>
      <xdr:colOff>212725</xdr:colOff>
      <xdr:row>39</xdr:row>
      <xdr:rowOff>4922</xdr:rowOff>
    </xdr:to>
    <xdr:sp macro="" textlink="">
      <xdr:nvSpPr>
        <xdr:cNvPr id="546" name="円/楕円 545"/>
        <xdr:cNvSpPr/>
      </xdr:nvSpPr>
      <xdr:spPr>
        <a:xfrm>
          <a:off x="145415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167499</xdr:rowOff>
    </xdr:from>
    <xdr:ext cx="534377" cy="259045"/>
    <xdr:sp macro="" textlink="">
      <xdr:nvSpPr>
        <xdr:cNvPr id="547" name="テキスト ボックス 546"/>
        <xdr:cNvSpPr txBox="1"/>
      </xdr:nvSpPr>
      <xdr:spPr>
        <a:xfrm>
          <a:off x="14325111" y="66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16022</xdr:rowOff>
    </xdr:from>
    <xdr:to>
      <xdr:col>20</xdr:col>
      <xdr:colOff>9525</xdr:colOff>
      <xdr:row>38</xdr:row>
      <xdr:rowOff>117622</xdr:rowOff>
    </xdr:to>
    <xdr:sp macro="" textlink="">
      <xdr:nvSpPr>
        <xdr:cNvPr id="548" name="円/楕円 547"/>
        <xdr:cNvSpPr/>
      </xdr:nvSpPr>
      <xdr:spPr>
        <a:xfrm>
          <a:off x="13652500" y="653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108749</xdr:rowOff>
    </xdr:from>
    <xdr:ext cx="534377" cy="259045"/>
    <xdr:sp macro="" textlink="">
      <xdr:nvSpPr>
        <xdr:cNvPr id="549" name="テキスト ボックス 548"/>
        <xdr:cNvSpPr txBox="1"/>
      </xdr:nvSpPr>
      <xdr:spPr>
        <a:xfrm>
          <a:off x="13436111" y="662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121544</xdr:rowOff>
    </xdr:from>
    <xdr:to>
      <xdr:col>18</xdr:col>
      <xdr:colOff>492125</xdr:colOff>
      <xdr:row>37</xdr:row>
      <xdr:rowOff>51694</xdr:rowOff>
    </xdr:to>
    <xdr:sp macro="" textlink="">
      <xdr:nvSpPr>
        <xdr:cNvPr id="550" name="円/楕円 549"/>
        <xdr:cNvSpPr/>
      </xdr:nvSpPr>
      <xdr:spPr>
        <a:xfrm>
          <a:off x="12763500" y="629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68221</xdr:rowOff>
    </xdr:from>
    <xdr:ext cx="534377" cy="259045"/>
    <xdr:sp macro="" textlink="">
      <xdr:nvSpPr>
        <xdr:cNvPr id="551" name="テキスト ボックス 550"/>
        <xdr:cNvSpPr txBox="1"/>
      </xdr:nvSpPr>
      <xdr:spPr>
        <a:xfrm>
          <a:off x="12547111" y="606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30908</xdr:rowOff>
    </xdr:from>
    <xdr:to>
      <xdr:col>23</xdr:col>
      <xdr:colOff>517525</xdr:colOff>
      <xdr:row>57</xdr:row>
      <xdr:rowOff>37222</xdr:rowOff>
    </xdr:to>
    <xdr:cxnSp macro="">
      <xdr:nvCxnSpPr>
        <xdr:cNvPr id="582" name="直線コネクタ 581"/>
        <xdr:cNvCxnSpPr/>
      </xdr:nvCxnSpPr>
      <xdr:spPr>
        <a:xfrm flipV="1">
          <a:off x="15481300" y="9803558"/>
          <a:ext cx="8382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124939</xdr:rowOff>
    </xdr:from>
    <xdr:to>
      <xdr:col>22</xdr:col>
      <xdr:colOff>365125</xdr:colOff>
      <xdr:row>57</xdr:row>
      <xdr:rowOff>37222</xdr:rowOff>
    </xdr:to>
    <xdr:cxnSp macro="">
      <xdr:nvCxnSpPr>
        <xdr:cNvPr id="585" name="直線コネクタ 584"/>
        <xdr:cNvCxnSpPr/>
      </xdr:nvCxnSpPr>
      <xdr:spPr>
        <a:xfrm>
          <a:off x="14592300" y="9726139"/>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124939</xdr:rowOff>
    </xdr:from>
    <xdr:to>
      <xdr:col>21</xdr:col>
      <xdr:colOff>161925</xdr:colOff>
      <xdr:row>57</xdr:row>
      <xdr:rowOff>8353</xdr:rowOff>
    </xdr:to>
    <xdr:cxnSp macro="">
      <xdr:nvCxnSpPr>
        <xdr:cNvPr id="588" name="直線コネクタ 587"/>
        <xdr:cNvCxnSpPr/>
      </xdr:nvCxnSpPr>
      <xdr:spPr>
        <a:xfrm flipV="1">
          <a:off x="13703300" y="972613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8353</xdr:rowOff>
    </xdr:from>
    <xdr:to>
      <xdr:col>19</xdr:col>
      <xdr:colOff>644525</xdr:colOff>
      <xdr:row>57</xdr:row>
      <xdr:rowOff>72546</xdr:rowOff>
    </xdr:to>
    <xdr:cxnSp macro="">
      <xdr:nvCxnSpPr>
        <xdr:cNvPr id="591" name="直線コネクタ 590"/>
        <xdr:cNvCxnSpPr/>
      </xdr:nvCxnSpPr>
      <xdr:spPr>
        <a:xfrm flipV="1">
          <a:off x="12814300" y="9781003"/>
          <a:ext cx="889000" cy="6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151558</xdr:rowOff>
    </xdr:from>
    <xdr:to>
      <xdr:col>23</xdr:col>
      <xdr:colOff>568325</xdr:colOff>
      <xdr:row>57</xdr:row>
      <xdr:rowOff>81708</xdr:rowOff>
    </xdr:to>
    <xdr:sp macro="" textlink="">
      <xdr:nvSpPr>
        <xdr:cNvPr id="601" name="円/楕円 600"/>
        <xdr:cNvSpPr/>
      </xdr:nvSpPr>
      <xdr:spPr>
        <a:xfrm>
          <a:off x="16268700" y="975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129985</xdr:rowOff>
    </xdr:from>
    <xdr:ext cx="534377" cy="259045"/>
    <xdr:sp macro="" textlink="">
      <xdr:nvSpPr>
        <xdr:cNvPr id="602" name="教育費該当値テキスト"/>
        <xdr:cNvSpPr txBox="1"/>
      </xdr:nvSpPr>
      <xdr:spPr>
        <a:xfrm>
          <a:off x="16370300" y="973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157872</xdr:rowOff>
    </xdr:from>
    <xdr:to>
      <xdr:col>22</xdr:col>
      <xdr:colOff>415925</xdr:colOff>
      <xdr:row>57</xdr:row>
      <xdr:rowOff>88022</xdr:rowOff>
    </xdr:to>
    <xdr:sp macro="" textlink="">
      <xdr:nvSpPr>
        <xdr:cNvPr id="603" name="円/楕円 602"/>
        <xdr:cNvSpPr/>
      </xdr:nvSpPr>
      <xdr:spPr>
        <a:xfrm>
          <a:off x="15430500" y="97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79149</xdr:rowOff>
    </xdr:from>
    <xdr:ext cx="534377" cy="259045"/>
    <xdr:sp macro="" textlink="">
      <xdr:nvSpPr>
        <xdr:cNvPr id="604" name="テキスト ボックス 603"/>
        <xdr:cNvSpPr txBox="1"/>
      </xdr:nvSpPr>
      <xdr:spPr>
        <a:xfrm>
          <a:off x="15214111" y="985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74139</xdr:rowOff>
    </xdr:from>
    <xdr:to>
      <xdr:col>21</xdr:col>
      <xdr:colOff>212725</xdr:colOff>
      <xdr:row>57</xdr:row>
      <xdr:rowOff>4289</xdr:rowOff>
    </xdr:to>
    <xdr:sp macro="" textlink="">
      <xdr:nvSpPr>
        <xdr:cNvPr id="605" name="円/楕円 604"/>
        <xdr:cNvSpPr/>
      </xdr:nvSpPr>
      <xdr:spPr>
        <a:xfrm>
          <a:off x="14541500" y="96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166866</xdr:rowOff>
    </xdr:from>
    <xdr:ext cx="534377" cy="259045"/>
    <xdr:sp macro="" textlink="">
      <xdr:nvSpPr>
        <xdr:cNvPr id="606" name="テキスト ボックス 605"/>
        <xdr:cNvSpPr txBox="1"/>
      </xdr:nvSpPr>
      <xdr:spPr>
        <a:xfrm>
          <a:off x="14325111" y="97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129003</xdr:rowOff>
    </xdr:from>
    <xdr:to>
      <xdr:col>20</xdr:col>
      <xdr:colOff>9525</xdr:colOff>
      <xdr:row>57</xdr:row>
      <xdr:rowOff>59153</xdr:rowOff>
    </xdr:to>
    <xdr:sp macro="" textlink="">
      <xdr:nvSpPr>
        <xdr:cNvPr id="607" name="円/楕円 606"/>
        <xdr:cNvSpPr/>
      </xdr:nvSpPr>
      <xdr:spPr>
        <a:xfrm>
          <a:off x="13652500" y="9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50280</xdr:rowOff>
    </xdr:from>
    <xdr:ext cx="534377" cy="259045"/>
    <xdr:sp macro="" textlink="">
      <xdr:nvSpPr>
        <xdr:cNvPr id="608" name="テキスト ボックス 607"/>
        <xdr:cNvSpPr txBox="1"/>
      </xdr:nvSpPr>
      <xdr:spPr>
        <a:xfrm>
          <a:off x="13436111" y="98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21746</xdr:rowOff>
    </xdr:from>
    <xdr:to>
      <xdr:col>18</xdr:col>
      <xdr:colOff>492125</xdr:colOff>
      <xdr:row>57</xdr:row>
      <xdr:rowOff>123346</xdr:rowOff>
    </xdr:to>
    <xdr:sp macro="" textlink="">
      <xdr:nvSpPr>
        <xdr:cNvPr id="609" name="円/楕円 608"/>
        <xdr:cNvSpPr/>
      </xdr:nvSpPr>
      <xdr:spPr>
        <a:xfrm>
          <a:off x="12763500" y="97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114473</xdr:rowOff>
    </xdr:from>
    <xdr:ext cx="534377" cy="259045"/>
    <xdr:sp macro="" textlink="">
      <xdr:nvSpPr>
        <xdr:cNvPr id="610" name="テキスト ボックス 609"/>
        <xdr:cNvSpPr txBox="1"/>
      </xdr:nvSpPr>
      <xdr:spPr>
        <a:xfrm>
          <a:off x="12547111" y="98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41211</xdr:rowOff>
    </xdr:from>
    <xdr:to>
      <xdr:col>23</xdr:col>
      <xdr:colOff>517525</xdr:colOff>
      <xdr:row>79</xdr:row>
      <xdr:rowOff>42659</xdr:rowOff>
    </xdr:to>
    <xdr:cxnSp macro="">
      <xdr:nvCxnSpPr>
        <xdr:cNvPr id="639" name="直線コネクタ 638"/>
        <xdr:cNvCxnSpPr/>
      </xdr:nvCxnSpPr>
      <xdr:spPr>
        <a:xfrm flipV="1">
          <a:off x="15481300" y="13585761"/>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40297</xdr:rowOff>
    </xdr:from>
    <xdr:to>
      <xdr:col>22</xdr:col>
      <xdr:colOff>365125</xdr:colOff>
      <xdr:row>79</xdr:row>
      <xdr:rowOff>42659</xdr:rowOff>
    </xdr:to>
    <xdr:cxnSp macro="">
      <xdr:nvCxnSpPr>
        <xdr:cNvPr id="642" name="直線コネクタ 641"/>
        <xdr:cNvCxnSpPr/>
      </xdr:nvCxnSpPr>
      <xdr:spPr>
        <a:xfrm>
          <a:off x="14592300" y="13584847"/>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40297</xdr:rowOff>
    </xdr:from>
    <xdr:to>
      <xdr:col>21</xdr:col>
      <xdr:colOff>161925</xdr:colOff>
      <xdr:row>79</xdr:row>
      <xdr:rowOff>44069</xdr:rowOff>
    </xdr:to>
    <xdr:cxnSp macro="">
      <xdr:nvCxnSpPr>
        <xdr:cNvPr id="645" name="直線コネクタ 644"/>
        <xdr:cNvCxnSpPr/>
      </xdr:nvCxnSpPr>
      <xdr:spPr>
        <a:xfrm flipV="1">
          <a:off x="13703300" y="135848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37478</xdr:rowOff>
    </xdr:from>
    <xdr:to>
      <xdr:col>19</xdr:col>
      <xdr:colOff>644525</xdr:colOff>
      <xdr:row>79</xdr:row>
      <xdr:rowOff>44069</xdr:rowOff>
    </xdr:to>
    <xdr:cxnSp macro="">
      <xdr:nvCxnSpPr>
        <xdr:cNvPr id="648" name="直線コネクタ 647"/>
        <xdr:cNvCxnSpPr/>
      </xdr:nvCxnSpPr>
      <xdr:spPr>
        <a:xfrm>
          <a:off x="12814300" y="13582028"/>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161861</xdr:rowOff>
    </xdr:from>
    <xdr:to>
      <xdr:col>23</xdr:col>
      <xdr:colOff>568325</xdr:colOff>
      <xdr:row>79</xdr:row>
      <xdr:rowOff>92011</xdr:rowOff>
    </xdr:to>
    <xdr:sp macro="" textlink="">
      <xdr:nvSpPr>
        <xdr:cNvPr id="658" name="円/楕円 657"/>
        <xdr:cNvSpPr/>
      </xdr:nvSpPr>
      <xdr:spPr>
        <a:xfrm>
          <a:off x="16268700" y="135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378565" cy="259045"/>
    <xdr:sp macro="" textlink="">
      <xdr:nvSpPr>
        <xdr:cNvPr id="659" name="災害復旧費該当値テキスト"/>
        <xdr:cNvSpPr txBox="1"/>
      </xdr:nvSpPr>
      <xdr:spPr>
        <a:xfrm>
          <a:off x="16370300" y="134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163309</xdr:rowOff>
    </xdr:from>
    <xdr:to>
      <xdr:col>22</xdr:col>
      <xdr:colOff>415925</xdr:colOff>
      <xdr:row>79</xdr:row>
      <xdr:rowOff>93459</xdr:rowOff>
    </xdr:to>
    <xdr:sp macro="" textlink="">
      <xdr:nvSpPr>
        <xdr:cNvPr id="660" name="円/楕円 659"/>
        <xdr:cNvSpPr/>
      </xdr:nvSpPr>
      <xdr:spPr>
        <a:xfrm>
          <a:off x="1543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84586</xdr:rowOff>
    </xdr:from>
    <xdr:ext cx="313932" cy="259045"/>
    <xdr:sp macro="" textlink="">
      <xdr:nvSpPr>
        <xdr:cNvPr id="661" name="テキスト ボックス 660"/>
        <xdr:cNvSpPr txBox="1"/>
      </xdr:nvSpPr>
      <xdr:spPr>
        <a:xfrm>
          <a:off x="1532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160947</xdr:rowOff>
    </xdr:from>
    <xdr:to>
      <xdr:col>21</xdr:col>
      <xdr:colOff>212725</xdr:colOff>
      <xdr:row>79</xdr:row>
      <xdr:rowOff>91097</xdr:rowOff>
    </xdr:to>
    <xdr:sp macro="" textlink="">
      <xdr:nvSpPr>
        <xdr:cNvPr id="662" name="円/楕円 661"/>
        <xdr:cNvSpPr/>
      </xdr:nvSpPr>
      <xdr:spPr>
        <a:xfrm>
          <a:off x="14541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82224</xdr:rowOff>
    </xdr:from>
    <xdr:ext cx="378565" cy="259045"/>
    <xdr:sp macro="" textlink="">
      <xdr:nvSpPr>
        <xdr:cNvPr id="663" name="テキスト ボックス 662"/>
        <xdr:cNvSpPr txBox="1"/>
      </xdr:nvSpPr>
      <xdr:spPr>
        <a:xfrm>
          <a:off x="14403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164719</xdr:rowOff>
    </xdr:from>
    <xdr:to>
      <xdr:col>20</xdr:col>
      <xdr:colOff>9525</xdr:colOff>
      <xdr:row>79</xdr:row>
      <xdr:rowOff>94869</xdr:rowOff>
    </xdr:to>
    <xdr:sp macro="" textlink="">
      <xdr:nvSpPr>
        <xdr:cNvPr id="664" name="円/楕円 663"/>
        <xdr:cNvSpPr/>
      </xdr:nvSpPr>
      <xdr:spPr>
        <a:xfrm>
          <a:off x="13652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85996</xdr:rowOff>
    </xdr:from>
    <xdr:ext cx="313932" cy="259045"/>
    <xdr:sp macro="" textlink="">
      <xdr:nvSpPr>
        <xdr:cNvPr id="665" name="テキスト ボックス 664"/>
        <xdr:cNvSpPr txBox="1"/>
      </xdr:nvSpPr>
      <xdr:spPr>
        <a:xfrm>
          <a:off x="13546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158128</xdr:rowOff>
    </xdr:from>
    <xdr:to>
      <xdr:col>18</xdr:col>
      <xdr:colOff>492125</xdr:colOff>
      <xdr:row>79</xdr:row>
      <xdr:rowOff>88278</xdr:rowOff>
    </xdr:to>
    <xdr:sp macro="" textlink="">
      <xdr:nvSpPr>
        <xdr:cNvPr id="666" name="円/楕円 665"/>
        <xdr:cNvSpPr/>
      </xdr:nvSpPr>
      <xdr:spPr>
        <a:xfrm>
          <a:off x="127635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79405</xdr:rowOff>
    </xdr:from>
    <xdr:ext cx="378565" cy="259045"/>
    <xdr:sp macro="" textlink="">
      <xdr:nvSpPr>
        <xdr:cNvPr id="667" name="テキスト ボックス 666"/>
        <xdr:cNvSpPr txBox="1"/>
      </xdr:nvSpPr>
      <xdr:spPr>
        <a:xfrm>
          <a:off x="12625017" y="1362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147853</xdr:rowOff>
    </xdr:from>
    <xdr:to>
      <xdr:col>23</xdr:col>
      <xdr:colOff>517525</xdr:colOff>
      <xdr:row>97</xdr:row>
      <xdr:rowOff>157237</xdr:rowOff>
    </xdr:to>
    <xdr:cxnSp macro="">
      <xdr:nvCxnSpPr>
        <xdr:cNvPr id="698" name="直線コネクタ 697"/>
        <xdr:cNvCxnSpPr/>
      </xdr:nvCxnSpPr>
      <xdr:spPr>
        <a:xfrm>
          <a:off x="15481300" y="16778503"/>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82322</xdr:rowOff>
    </xdr:from>
    <xdr:to>
      <xdr:col>22</xdr:col>
      <xdr:colOff>365125</xdr:colOff>
      <xdr:row>97</xdr:row>
      <xdr:rowOff>147853</xdr:rowOff>
    </xdr:to>
    <xdr:cxnSp macro="">
      <xdr:nvCxnSpPr>
        <xdr:cNvPr id="701" name="直線コネクタ 700"/>
        <xdr:cNvCxnSpPr/>
      </xdr:nvCxnSpPr>
      <xdr:spPr>
        <a:xfrm>
          <a:off x="14592300" y="16712972"/>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81124</xdr:rowOff>
    </xdr:from>
    <xdr:to>
      <xdr:col>21</xdr:col>
      <xdr:colOff>161925</xdr:colOff>
      <xdr:row>97</xdr:row>
      <xdr:rowOff>82322</xdr:rowOff>
    </xdr:to>
    <xdr:cxnSp macro="">
      <xdr:nvCxnSpPr>
        <xdr:cNvPr id="704" name="直線コネクタ 703"/>
        <xdr:cNvCxnSpPr/>
      </xdr:nvCxnSpPr>
      <xdr:spPr>
        <a:xfrm>
          <a:off x="13703300" y="16711774"/>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56914</xdr:rowOff>
    </xdr:from>
    <xdr:to>
      <xdr:col>19</xdr:col>
      <xdr:colOff>644525</xdr:colOff>
      <xdr:row>97</xdr:row>
      <xdr:rowOff>81124</xdr:rowOff>
    </xdr:to>
    <xdr:cxnSp macro="">
      <xdr:nvCxnSpPr>
        <xdr:cNvPr id="707" name="直線コネクタ 706"/>
        <xdr:cNvCxnSpPr/>
      </xdr:nvCxnSpPr>
      <xdr:spPr>
        <a:xfrm>
          <a:off x="12814300" y="16687564"/>
          <a:ext cx="889000" cy="2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106437</xdr:rowOff>
    </xdr:from>
    <xdr:to>
      <xdr:col>23</xdr:col>
      <xdr:colOff>568325</xdr:colOff>
      <xdr:row>98</xdr:row>
      <xdr:rowOff>36587</xdr:rowOff>
    </xdr:to>
    <xdr:sp macro="" textlink="">
      <xdr:nvSpPr>
        <xdr:cNvPr id="717" name="円/楕円 716"/>
        <xdr:cNvSpPr/>
      </xdr:nvSpPr>
      <xdr:spPr>
        <a:xfrm>
          <a:off x="16268700" y="167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23828</xdr:rowOff>
    </xdr:from>
    <xdr:ext cx="534377" cy="259045"/>
    <xdr:sp macro="" textlink="">
      <xdr:nvSpPr>
        <xdr:cNvPr id="718" name="公債費該当値テキスト"/>
        <xdr:cNvSpPr txBox="1"/>
      </xdr:nvSpPr>
      <xdr:spPr>
        <a:xfrm>
          <a:off x="16370300" y="1665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97053</xdr:rowOff>
    </xdr:from>
    <xdr:to>
      <xdr:col>22</xdr:col>
      <xdr:colOff>415925</xdr:colOff>
      <xdr:row>98</xdr:row>
      <xdr:rowOff>27203</xdr:rowOff>
    </xdr:to>
    <xdr:sp macro="" textlink="">
      <xdr:nvSpPr>
        <xdr:cNvPr id="719" name="円/楕円 718"/>
        <xdr:cNvSpPr/>
      </xdr:nvSpPr>
      <xdr:spPr>
        <a:xfrm>
          <a:off x="15430500" y="167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18330</xdr:rowOff>
    </xdr:from>
    <xdr:ext cx="534377" cy="259045"/>
    <xdr:sp macro="" textlink="">
      <xdr:nvSpPr>
        <xdr:cNvPr id="720" name="テキスト ボックス 719"/>
        <xdr:cNvSpPr txBox="1"/>
      </xdr:nvSpPr>
      <xdr:spPr>
        <a:xfrm>
          <a:off x="15214111" y="168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31522</xdr:rowOff>
    </xdr:from>
    <xdr:to>
      <xdr:col>21</xdr:col>
      <xdr:colOff>212725</xdr:colOff>
      <xdr:row>97</xdr:row>
      <xdr:rowOff>133122</xdr:rowOff>
    </xdr:to>
    <xdr:sp macro="" textlink="">
      <xdr:nvSpPr>
        <xdr:cNvPr id="721" name="円/楕円 720"/>
        <xdr:cNvSpPr/>
      </xdr:nvSpPr>
      <xdr:spPr>
        <a:xfrm>
          <a:off x="14541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124249</xdr:rowOff>
    </xdr:from>
    <xdr:ext cx="534377" cy="259045"/>
    <xdr:sp macro="" textlink="">
      <xdr:nvSpPr>
        <xdr:cNvPr id="722" name="テキスト ボックス 721"/>
        <xdr:cNvSpPr txBox="1"/>
      </xdr:nvSpPr>
      <xdr:spPr>
        <a:xfrm>
          <a:off x="14325111" y="167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30324</xdr:rowOff>
    </xdr:from>
    <xdr:to>
      <xdr:col>20</xdr:col>
      <xdr:colOff>9525</xdr:colOff>
      <xdr:row>97</xdr:row>
      <xdr:rowOff>131924</xdr:rowOff>
    </xdr:to>
    <xdr:sp macro="" textlink="">
      <xdr:nvSpPr>
        <xdr:cNvPr id="723" name="円/楕円 722"/>
        <xdr:cNvSpPr/>
      </xdr:nvSpPr>
      <xdr:spPr>
        <a:xfrm>
          <a:off x="13652500" y="166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123051</xdr:rowOff>
    </xdr:from>
    <xdr:ext cx="534377" cy="259045"/>
    <xdr:sp macro="" textlink="">
      <xdr:nvSpPr>
        <xdr:cNvPr id="724" name="テキスト ボックス 723"/>
        <xdr:cNvSpPr txBox="1"/>
      </xdr:nvSpPr>
      <xdr:spPr>
        <a:xfrm>
          <a:off x="13436111" y="167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6114</xdr:rowOff>
    </xdr:from>
    <xdr:to>
      <xdr:col>18</xdr:col>
      <xdr:colOff>492125</xdr:colOff>
      <xdr:row>97</xdr:row>
      <xdr:rowOff>107714</xdr:rowOff>
    </xdr:to>
    <xdr:sp macro="" textlink="">
      <xdr:nvSpPr>
        <xdr:cNvPr id="725" name="円/楕円 724"/>
        <xdr:cNvSpPr/>
      </xdr:nvSpPr>
      <xdr:spPr>
        <a:xfrm>
          <a:off x="127635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98841</xdr:rowOff>
    </xdr:from>
    <xdr:ext cx="534377" cy="259045"/>
    <xdr:sp macro="" textlink="">
      <xdr:nvSpPr>
        <xdr:cNvPr id="726" name="テキスト ボックス 725"/>
        <xdr:cNvSpPr txBox="1"/>
      </xdr:nvSpPr>
      <xdr:spPr>
        <a:xfrm>
          <a:off x="12547111" y="1672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土木費の金額が類似団体平均よりも高いのは、時津中央第２土地区画整理事業や子々川日並線道路事業、日並左底線道路事業など、大型のインフラ整備工事を進めているためである。</a:t>
          </a:r>
        </a:p>
        <a:p>
          <a:r>
            <a:rPr kumimoji="1" lang="ja-JP" altLang="en-US" sz="1300">
              <a:latin typeface="ＭＳ Ｐゴシック"/>
            </a:rPr>
            <a:t>　商工費の金額が</a:t>
          </a:r>
          <a:r>
            <a:rPr kumimoji="1" lang="en-US" altLang="ja-JP" sz="1300">
              <a:latin typeface="ＭＳ Ｐゴシック"/>
            </a:rPr>
            <a:t>H27</a:t>
          </a:r>
          <a:r>
            <a:rPr kumimoji="1" lang="ja-JP" altLang="en-US" sz="1300">
              <a:latin typeface="ＭＳ Ｐゴシック"/>
            </a:rPr>
            <a:t>年度から高くなっているのは、主にふるさと納税関連事業の増額によるものである。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財政調整基金は平成２４年度以降微増となっており、実施収支額はおおむね横ばいとなっている。</a:t>
          </a:r>
        </a:p>
        <a:p>
          <a:r>
            <a:rPr kumimoji="1" lang="ja-JP" altLang="en-US" sz="1400">
              <a:latin typeface="ＭＳ ゴシック" pitchFamily="49" charset="-128"/>
              <a:ea typeface="ＭＳ ゴシック" pitchFamily="49" charset="-128"/>
            </a:rPr>
            <a:t>　実質単年度収支は、前年度に赤字となったが、今年度は黒字に転じた。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長崎県時津町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前年度は国民健康保険特別交付税が赤字となり、繰上充用したが、今年度は全会計が黒字となった。</a:t>
          </a:r>
        </a:p>
        <a:p>
          <a:r>
            <a:rPr kumimoji="1" lang="ja-JP" altLang="en-US" sz="1400">
              <a:latin typeface="ＭＳ ゴシック" pitchFamily="49" charset="-128"/>
              <a:ea typeface="ＭＳ ゴシック" pitchFamily="49" charset="-128"/>
            </a:rPr>
            <a:t>　標準財政規模に対する比率は、平成２４年度以降水道事業会計が最も高く、次いで下水道事業会計、一般会計と続いている。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G65" sqref="G65:O6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11328398</v>
      </c>
      <c r="BO4" s="381"/>
      <c r="BP4" s="381"/>
      <c r="BQ4" s="381"/>
      <c r="BR4" s="381"/>
      <c r="BS4" s="381"/>
      <c r="BT4" s="381"/>
      <c r="BU4" s="382"/>
      <c r="BV4" s="380">
        <v>10747650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6.4</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10711103</v>
      </c>
      <c r="BO5" s="418"/>
      <c r="BP5" s="418"/>
      <c r="BQ5" s="418"/>
      <c r="BR5" s="418"/>
      <c r="BS5" s="418"/>
      <c r="BT5" s="418"/>
      <c r="BU5" s="419"/>
      <c r="BV5" s="417">
        <v>10199285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92.9</v>
      </c>
      <c r="CU5" s="415"/>
      <c r="CV5" s="415"/>
      <c r="CW5" s="415"/>
      <c r="CX5" s="415"/>
      <c r="CY5" s="415"/>
      <c r="CZ5" s="415"/>
      <c r="DA5" s="416"/>
      <c r="DB5" s="414">
        <v>88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617295</v>
      </c>
      <c r="BO6" s="418"/>
      <c r="BP6" s="418"/>
      <c r="BQ6" s="418"/>
      <c r="BR6" s="418"/>
      <c r="BS6" s="418"/>
      <c r="BT6" s="418"/>
      <c r="BU6" s="419"/>
      <c r="BV6" s="417">
        <v>548365</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98.3</v>
      </c>
      <c r="CU6" s="455"/>
      <c r="CV6" s="455"/>
      <c r="CW6" s="455"/>
      <c r="CX6" s="455"/>
      <c r="CY6" s="455"/>
      <c r="CZ6" s="455"/>
      <c r="DA6" s="456"/>
      <c r="DB6" s="454">
        <v>94.6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241882</v>
      </c>
      <c r="BO7" s="418"/>
      <c r="BP7" s="418"/>
      <c r="BQ7" s="418"/>
      <c r="BR7" s="418"/>
      <c r="BS7" s="418"/>
      <c r="BT7" s="418"/>
      <c r="BU7" s="419"/>
      <c r="BV7" s="417">
        <v>177492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5895280</v>
      </c>
      <c r="CU7" s="418"/>
      <c r="CV7" s="418"/>
      <c r="CW7" s="418"/>
      <c r="CX7" s="418"/>
      <c r="CY7" s="418"/>
      <c r="CZ7" s="418"/>
      <c r="DA7" s="419"/>
      <c r="DB7" s="417">
        <v>6040401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375413</v>
      </c>
      <c r="BO8" s="418"/>
      <c r="BP8" s="418"/>
      <c r="BQ8" s="418"/>
      <c r="BR8" s="418"/>
      <c r="BS8" s="418"/>
      <c r="BT8" s="418"/>
      <c r="BU8" s="419"/>
      <c r="BV8" s="417">
        <v>370873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0.68</v>
      </c>
      <c r="CU8" s="458"/>
      <c r="CV8" s="458"/>
      <c r="CW8" s="458"/>
      <c r="CX8" s="458"/>
      <c r="CY8" s="458"/>
      <c r="CZ8" s="458"/>
      <c r="DA8" s="459"/>
      <c r="DB8" s="457">
        <v>0.65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29804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4540</v>
      </c>
      <c r="BO9" s="418"/>
      <c r="BP9" s="418"/>
      <c r="BQ9" s="418"/>
      <c r="BR9" s="418"/>
      <c r="BS9" s="418"/>
      <c r="BT9" s="418"/>
      <c r="BU9" s="419"/>
      <c r="BV9" s="417">
        <v>-26772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10.9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30110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97</v>
      </c>
      <c r="BO10" s="418"/>
      <c r="BP10" s="418"/>
      <c r="BQ10" s="418"/>
      <c r="BR10" s="418"/>
      <c r="BS10" s="418"/>
      <c r="BT10" s="418"/>
      <c r="BU10" s="419"/>
      <c r="BV10" s="417">
        <v>97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30308</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30009</v>
      </c>
      <c r="S13" s="499"/>
      <c r="T13" s="499"/>
      <c r="U13" s="499"/>
      <c r="V13" s="500"/>
      <c r="W13" s="433" t="s">
        <v>123</v>
      </c>
      <c r="X13" s="434"/>
      <c r="Y13" s="434"/>
      <c r="Z13" s="434"/>
      <c r="AA13" s="434"/>
      <c r="AB13" s="424"/>
      <c r="AC13" s="468">
        <v>323</v>
      </c>
      <c r="AD13" s="469"/>
      <c r="AE13" s="469"/>
      <c r="AF13" s="469"/>
      <c r="AG13" s="508"/>
      <c r="AH13" s="468">
        <v>341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4637</v>
      </c>
      <c r="BO13" s="418"/>
      <c r="BP13" s="418"/>
      <c r="BQ13" s="418"/>
      <c r="BR13" s="418"/>
      <c r="BS13" s="418"/>
      <c r="BT13" s="418"/>
      <c r="BU13" s="419"/>
      <c r="BV13" s="417">
        <v>-26675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0.1</v>
      </c>
      <c r="CU13" s="415"/>
      <c r="CV13" s="415"/>
      <c r="CW13" s="415"/>
      <c r="CX13" s="415"/>
      <c r="CY13" s="415"/>
      <c r="CZ13" s="415"/>
      <c r="DA13" s="416"/>
      <c r="DB13" s="414">
        <v>0.6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30143</v>
      </c>
      <c r="S14" s="499"/>
      <c r="T14" s="499"/>
      <c r="U14" s="499"/>
      <c r="V14" s="500"/>
      <c r="W14" s="407"/>
      <c r="X14" s="408"/>
      <c r="Y14" s="408"/>
      <c r="Z14" s="408"/>
      <c r="AA14" s="408"/>
      <c r="AB14" s="397"/>
      <c r="AC14" s="501">
        <v>2.2999999999999998</v>
      </c>
      <c r="AD14" s="502"/>
      <c r="AE14" s="502"/>
      <c r="AF14" s="502"/>
      <c r="AG14" s="503"/>
      <c r="AH14" s="501">
        <v>2.5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29840</v>
      </c>
      <c r="S15" s="499"/>
      <c r="T15" s="499"/>
      <c r="U15" s="499"/>
      <c r="V15" s="500"/>
      <c r="W15" s="433" t="s">
        <v>130</v>
      </c>
      <c r="X15" s="434"/>
      <c r="Y15" s="434"/>
      <c r="Z15" s="434"/>
      <c r="AA15" s="434"/>
      <c r="AB15" s="424"/>
      <c r="AC15" s="468">
        <v>3209</v>
      </c>
      <c r="AD15" s="469"/>
      <c r="AE15" s="469"/>
      <c r="AF15" s="469"/>
      <c r="AG15" s="508"/>
      <c r="AH15" s="468">
        <v>3183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3329133</v>
      </c>
      <c r="BO15" s="381"/>
      <c r="BP15" s="381"/>
      <c r="BQ15" s="381"/>
      <c r="BR15" s="381"/>
      <c r="BS15" s="381"/>
      <c r="BT15" s="381"/>
      <c r="BU15" s="382"/>
      <c r="BV15" s="380">
        <v>3202430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23.3</v>
      </c>
      <c r="AD16" s="502"/>
      <c r="AE16" s="502"/>
      <c r="AF16" s="502"/>
      <c r="AG16" s="503"/>
      <c r="AH16" s="501">
        <v>23.1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4653067</v>
      </c>
      <c r="BO16" s="418"/>
      <c r="BP16" s="418"/>
      <c r="BQ16" s="418"/>
      <c r="BR16" s="418"/>
      <c r="BS16" s="418"/>
      <c r="BT16" s="418"/>
      <c r="BU16" s="419"/>
      <c r="BV16" s="417">
        <v>4722948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10255</v>
      </c>
      <c r="AD17" s="469"/>
      <c r="AE17" s="469"/>
      <c r="AF17" s="469"/>
      <c r="AG17" s="508"/>
      <c r="AH17" s="468">
        <v>10236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4247965</v>
      </c>
      <c r="BO17" s="418"/>
      <c r="BP17" s="418"/>
      <c r="BQ17" s="418"/>
      <c r="BR17" s="418"/>
      <c r="BS17" s="418"/>
      <c r="BT17" s="418"/>
      <c r="BU17" s="419"/>
      <c r="BV17" s="417">
        <v>4089273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20.94</v>
      </c>
      <c r="M18" s="530"/>
      <c r="N18" s="530"/>
      <c r="O18" s="530"/>
      <c r="P18" s="530"/>
      <c r="Q18" s="530"/>
      <c r="R18" s="531"/>
      <c r="S18" s="531"/>
      <c r="T18" s="531"/>
      <c r="U18" s="531"/>
      <c r="V18" s="532"/>
      <c r="W18" s="435"/>
      <c r="X18" s="436"/>
      <c r="Y18" s="436"/>
      <c r="Z18" s="436"/>
      <c r="AA18" s="436"/>
      <c r="AB18" s="427"/>
      <c r="AC18" s="533">
        <v>74.400000000000006</v>
      </c>
      <c r="AD18" s="534"/>
      <c r="AE18" s="534"/>
      <c r="AF18" s="534"/>
      <c r="AG18" s="535"/>
      <c r="AH18" s="533">
        <v>74.400000000000006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5459172</v>
      </c>
      <c r="BO18" s="418"/>
      <c r="BP18" s="418"/>
      <c r="BQ18" s="418"/>
      <c r="BR18" s="418"/>
      <c r="BS18" s="418"/>
      <c r="BT18" s="418"/>
      <c r="BU18" s="419"/>
      <c r="BV18" s="417">
        <v>5445064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1423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7216286</v>
      </c>
      <c r="BO19" s="418"/>
      <c r="BP19" s="418"/>
      <c r="BQ19" s="418"/>
      <c r="BR19" s="418"/>
      <c r="BS19" s="418"/>
      <c r="BT19" s="418"/>
      <c r="BU19" s="419"/>
      <c r="BV19" s="417">
        <v>7291030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11137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8889729</v>
      </c>
      <c r="BO23" s="418"/>
      <c r="BP23" s="418"/>
      <c r="BQ23" s="418"/>
      <c r="BR23" s="418"/>
      <c r="BS23" s="418"/>
      <c r="BT23" s="418"/>
      <c r="BU23" s="419"/>
      <c r="BV23" s="417">
        <v>8373362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8350</v>
      </c>
      <c r="R24" s="469"/>
      <c r="S24" s="469"/>
      <c r="T24" s="469"/>
      <c r="U24" s="469"/>
      <c r="V24" s="508"/>
      <c r="W24" s="563"/>
      <c r="X24" s="551"/>
      <c r="Y24" s="552"/>
      <c r="Z24" s="467" t="s">
        <v>154</v>
      </c>
      <c r="AA24" s="447"/>
      <c r="AB24" s="447"/>
      <c r="AC24" s="447"/>
      <c r="AD24" s="447"/>
      <c r="AE24" s="447"/>
      <c r="AF24" s="447"/>
      <c r="AG24" s="448"/>
      <c r="AH24" s="468">
        <v>142</v>
      </c>
      <c r="AI24" s="469"/>
      <c r="AJ24" s="469"/>
      <c r="AK24" s="469"/>
      <c r="AL24" s="508"/>
      <c r="AM24" s="468">
        <v>448578</v>
      </c>
      <c r="AN24" s="469"/>
      <c r="AO24" s="469"/>
      <c r="AP24" s="469"/>
      <c r="AQ24" s="469"/>
      <c r="AR24" s="508"/>
      <c r="AS24" s="468">
        <v>3159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8815107</v>
      </c>
      <c r="BO24" s="418"/>
      <c r="BP24" s="418"/>
      <c r="BQ24" s="418"/>
      <c r="BR24" s="418"/>
      <c r="BS24" s="418"/>
      <c r="BT24" s="418"/>
      <c r="BU24" s="419"/>
      <c r="BV24" s="417">
        <v>8266604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6760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888543</v>
      </c>
      <c r="BO25" s="381"/>
      <c r="BP25" s="381"/>
      <c r="BQ25" s="381"/>
      <c r="BR25" s="381"/>
      <c r="BS25" s="381"/>
      <c r="BT25" s="381"/>
      <c r="BU25" s="382"/>
      <c r="BV25" s="380">
        <v>1278764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6470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3340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12192</v>
      </c>
      <c r="AN27" s="469"/>
      <c r="AO27" s="469"/>
      <c r="AP27" s="469"/>
      <c r="AQ27" s="469"/>
      <c r="AR27" s="508"/>
      <c r="AS27" s="468">
        <v>4064</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307655</v>
      </c>
      <c r="BO27" s="587"/>
      <c r="BP27" s="587"/>
      <c r="BQ27" s="587"/>
      <c r="BR27" s="587"/>
      <c r="BS27" s="587"/>
      <c r="BT27" s="587"/>
      <c r="BU27" s="588"/>
      <c r="BV27" s="586">
        <v>307655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2760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644099</v>
      </c>
      <c r="BO28" s="381"/>
      <c r="BP28" s="381"/>
      <c r="BQ28" s="381"/>
      <c r="BR28" s="381"/>
      <c r="BS28" s="381"/>
      <c r="BT28" s="381"/>
      <c r="BU28" s="382"/>
      <c r="BV28" s="380">
        <v>598129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2510</v>
      </c>
      <c r="R29" s="469"/>
      <c r="S29" s="469"/>
      <c r="T29" s="469"/>
      <c r="U29" s="469"/>
      <c r="V29" s="508"/>
      <c r="W29" s="564"/>
      <c r="X29" s="565"/>
      <c r="Y29" s="566"/>
      <c r="Z29" s="467" t="s">
        <v>170</v>
      </c>
      <c r="AA29" s="447"/>
      <c r="AB29" s="447"/>
      <c r="AC29" s="447"/>
      <c r="AD29" s="447"/>
      <c r="AE29" s="447"/>
      <c r="AF29" s="447"/>
      <c r="AG29" s="448"/>
      <c r="AH29" s="468">
        <v>145</v>
      </c>
      <c r="AI29" s="469"/>
      <c r="AJ29" s="469"/>
      <c r="AK29" s="469"/>
      <c r="AL29" s="508"/>
      <c r="AM29" s="468">
        <v>460770</v>
      </c>
      <c r="AN29" s="469"/>
      <c r="AO29" s="469"/>
      <c r="AP29" s="469"/>
      <c r="AQ29" s="469"/>
      <c r="AR29" s="508"/>
      <c r="AS29" s="468">
        <v>3178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1633776</v>
      </c>
      <c r="BO29" s="418"/>
      <c r="BP29" s="418"/>
      <c r="BQ29" s="418"/>
      <c r="BR29" s="418"/>
      <c r="BS29" s="418"/>
      <c r="BT29" s="418"/>
      <c r="BU29" s="419"/>
      <c r="BV29" s="417">
        <v>1493498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3323313</v>
      </c>
      <c r="BO30" s="587"/>
      <c r="BP30" s="587"/>
      <c r="BQ30" s="587"/>
      <c r="BR30" s="587"/>
      <c r="BS30" s="587"/>
      <c r="BT30" s="587"/>
      <c r="BU30" s="588"/>
      <c r="BV30" s="586">
        <v>3201093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IF('各会計、関係団体の財政状況及び健全化判断比率'!B34="","",'各会計、関係団体の財政状況及び健全化判断比率'!B34)</f>
        <v>浄化槽整備事業特別会計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長崎県市町村総合事務組合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西彼中央土地開発公社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長崎県後期高齢者医療広域連合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長崎県林業公社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長与・時津環境施設組合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9" zoomScaleNormal="100" zoomScaleSheetLayoutView="100" workbookViewId="0">
      <selection activeCell="G65" sqref="G65:O6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4" t="s">
        <v>532</v>
      </c>
      <c r="D34" s="1184"/>
      <c r="E34" s="1185"/>
      <c r="F34" s="32">
        <v>36.11</v>
      </c>
      <c r="G34" s="33">
        <v>40.71</v>
      </c>
      <c r="H34" s="33">
        <v>43.59</v>
      </c>
      <c r="I34" s="33">
        <v>48.71</v>
      </c>
      <c r="J34" s="34">
        <v>51.28</v>
      </c>
      <c r="K34" s="22"/>
      <c r="L34" s="22"/>
      <c r="M34" s="22"/>
      <c r="N34" s="22"/>
      <c r="O34" s="22"/>
      <c r="P34" s="22"/>
    </row>
    <row r="35" spans="1:16" ht="39" customHeight="1" x14ac:dyDescent="0.15">
      <c r="A35" s="22"/>
      <c r="B35" s="35"/>
      <c r="C35" s="1178" t="s">
        <v>533</v>
      </c>
      <c r="D35" s="1179"/>
      <c r="E35" s="1180"/>
      <c r="F35" s="36">
        <v>7.81</v>
      </c>
      <c r="G35" s="37">
        <v>8.31</v>
      </c>
      <c r="H35" s="37">
        <v>8.64</v>
      </c>
      <c r="I35" s="37">
        <v>8.32</v>
      </c>
      <c r="J35" s="38">
        <v>8.1199999999999992</v>
      </c>
      <c r="K35" s="22"/>
      <c r="L35" s="22"/>
      <c r="M35" s="22"/>
      <c r="N35" s="22"/>
      <c r="O35" s="22"/>
      <c r="P35" s="22"/>
    </row>
    <row r="36" spans="1:16" ht="39" customHeight="1" x14ac:dyDescent="0.15">
      <c r="A36" s="22"/>
      <c r="B36" s="35"/>
      <c r="C36" s="1178" t="s">
        <v>534</v>
      </c>
      <c r="D36" s="1179"/>
      <c r="E36" s="1180"/>
      <c r="F36" s="36">
        <v>5.65</v>
      </c>
      <c r="G36" s="37">
        <v>6.36</v>
      </c>
      <c r="H36" s="37">
        <v>6.54</v>
      </c>
      <c r="I36" s="37">
        <v>6.13</v>
      </c>
      <c r="J36" s="38">
        <v>6.36</v>
      </c>
      <c r="K36" s="22"/>
      <c r="L36" s="22"/>
      <c r="M36" s="22"/>
      <c r="N36" s="22"/>
      <c r="O36" s="22"/>
      <c r="P36" s="22"/>
    </row>
    <row r="37" spans="1:16" ht="39" customHeight="1" x14ac:dyDescent="0.15">
      <c r="A37" s="22"/>
      <c r="B37" s="35"/>
      <c r="C37" s="1178" t="s">
        <v>535</v>
      </c>
      <c r="D37" s="1179"/>
      <c r="E37" s="1180"/>
      <c r="F37" s="36">
        <v>1.1499999999999999</v>
      </c>
      <c r="G37" s="37">
        <v>0.9</v>
      </c>
      <c r="H37" s="37">
        <v>1</v>
      </c>
      <c r="I37" s="37">
        <v>1.66</v>
      </c>
      <c r="J37" s="38">
        <v>2.58</v>
      </c>
      <c r="K37" s="22"/>
      <c r="L37" s="22"/>
      <c r="M37" s="22"/>
      <c r="N37" s="22"/>
      <c r="O37" s="22"/>
      <c r="P37" s="22"/>
    </row>
    <row r="38" spans="1:16" ht="39" customHeight="1" x14ac:dyDescent="0.15">
      <c r="A38" s="22"/>
      <c r="B38" s="35"/>
      <c r="C38" s="1178" t="s">
        <v>536</v>
      </c>
      <c r="D38" s="1179"/>
      <c r="E38" s="1180"/>
      <c r="F38" s="36">
        <v>1.39</v>
      </c>
      <c r="G38" s="37">
        <v>0.94</v>
      </c>
      <c r="H38" s="37">
        <v>0.68</v>
      </c>
      <c r="I38" s="37" t="s">
        <v>537</v>
      </c>
      <c r="J38" s="38">
        <v>0.87</v>
      </c>
      <c r="K38" s="22"/>
      <c r="L38" s="22"/>
      <c r="M38" s="22"/>
      <c r="N38" s="22"/>
      <c r="O38" s="22"/>
      <c r="P38" s="22"/>
    </row>
    <row r="39" spans="1:16" ht="39" customHeight="1" x14ac:dyDescent="0.15">
      <c r="A39" s="22"/>
      <c r="B39" s="35"/>
      <c r="C39" s="1178" t="s">
        <v>538</v>
      </c>
      <c r="D39" s="1179"/>
      <c r="E39" s="1180"/>
      <c r="F39" s="36">
        <v>0.01</v>
      </c>
      <c r="G39" s="37">
        <v>0</v>
      </c>
      <c r="H39" s="37">
        <v>0.02</v>
      </c>
      <c r="I39" s="37">
        <v>0.02</v>
      </c>
      <c r="J39" s="38">
        <v>0.1</v>
      </c>
      <c r="K39" s="22"/>
      <c r="L39" s="22"/>
      <c r="M39" s="22"/>
      <c r="N39" s="22"/>
      <c r="O39" s="22"/>
      <c r="P39" s="22"/>
    </row>
    <row r="40" spans="1:16" ht="39" customHeight="1" x14ac:dyDescent="0.15">
      <c r="A40" s="22"/>
      <c r="B40" s="35"/>
      <c r="C40" s="1178" t="s">
        <v>539</v>
      </c>
      <c r="D40" s="1179"/>
      <c r="E40" s="1180"/>
      <c r="F40" s="36">
        <v>0.11</v>
      </c>
      <c r="G40" s="37">
        <v>0.09</v>
      </c>
      <c r="H40" s="37">
        <v>0.04</v>
      </c>
      <c r="I40" s="37">
        <v>0.04</v>
      </c>
      <c r="J40" s="38">
        <v>0.04</v>
      </c>
      <c r="K40" s="22"/>
      <c r="L40" s="22"/>
      <c r="M40" s="22"/>
      <c r="N40" s="22"/>
      <c r="O40" s="22"/>
      <c r="P40" s="22"/>
    </row>
    <row r="41" spans="1:16" ht="39" customHeight="1" x14ac:dyDescent="0.15">
      <c r="A41" s="22"/>
      <c r="B41" s="35"/>
      <c r="C41" s="1178" t="s">
        <v>540</v>
      </c>
      <c r="D41" s="1179"/>
      <c r="E41" s="1180"/>
      <c r="F41" s="36">
        <v>0.02</v>
      </c>
      <c r="G41" s="37">
        <v>0.04</v>
      </c>
      <c r="H41" s="37">
        <v>0.02</v>
      </c>
      <c r="I41" s="37">
        <v>0.01</v>
      </c>
      <c r="J41" s="38">
        <v>0.01</v>
      </c>
      <c r="K41" s="22"/>
      <c r="L41" s="22"/>
      <c r="M41" s="22"/>
      <c r="N41" s="22"/>
      <c r="O41" s="22"/>
      <c r="P41" s="22"/>
    </row>
    <row r="42" spans="1:16" ht="39" customHeight="1" x14ac:dyDescent="0.15">
      <c r="A42" s="22"/>
      <c r="B42" s="39"/>
      <c r="C42" s="1178" t="s">
        <v>541</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542</v>
      </c>
      <c r="D43" s="1182"/>
      <c r="E43" s="1183"/>
      <c r="F43" s="41" t="s">
        <v>485</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9" zoomScaleNormal="100" zoomScaleSheetLayoutView="55" workbookViewId="0">
      <selection activeCell="G65" sqref="G65:O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1074</v>
      </c>
      <c r="L45" s="60">
        <v>1013</v>
      </c>
      <c r="M45" s="60">
        <v>962</v>
      </c>
      <c r="N45" s="60">
        <v>814</v>
      </c>
      <c r="O45" s="61">
        <v>792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352</v>
      </c>
      <c r="L48" s="64">
        <v>346</v>
      </c>
      <c r="M48" s="64">
        <v>341</v>
      </c>
      <c r="N48" s="64">
        <v>277</v>
      </c>
      <c r="O48" s="65">
        <v>276</v>
      </c>
      <c r="P48" s="48"/>
      <c r="Q48" s="48"/>
      <c r="R48" s="48"/>
      <c r="S48" s="48"/>
      <c r="T48" s="48"/>
      <c r="U48" s="48"/>
    </row>
    <row r="49" spans="1:21" ht="30.75" customHeight="1" x14ac:dyDescent="0.15">
      <c r="A49" s="48"/>
      <c r="B49" s="1196"/>
      <c r="C49" s="1197"/>
      <c r="D49" s="62"/>
      <c r="E49" s="1188" t="s">
        <v>16</v>
      </c>
      <c r="F49" s="1188"/>
      <c r="G49" s="1188"/>
      <c r="H49" s="1188"/>
      <c r="I49" s="1188"/>
      <c r="J49" s="1189"/>
      <c r="K49" s="63">
        <v>4</v>
      </c>
      <c r="L49" s="64">
        <v>6</v>
      </c>
      <c r="M49" s="64">
        <v>5</v>
      </c>
      <c r="N49" s="64">
        <v>20</v>
      </c>
      <c r="O49" s="65">
        <v>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1259</v>
      </c>
      <c r="L52" s="64">
        <v>1238</v>
      </c>
      <c r="M52" s="64">
        <v>1303</v>
      </c>
      <c r="N52" s="64">
        <v>1144</v>
      </c>
      <c r="O52" s="65">
        <v>1035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171</v>
      </c>
      <c r="L53" s="69">
        <v>127</v>
      </c>
      <c r="M53" s="69">
        <v>5</v>
      </c>
      <c r="N53" s="69">
        <v>-33</v>
      </c>
      <c r="O53" s="70">
        <v>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B9" zoomScaleNormal="100" zoomScaleSheetLayoutView="100" workbookViewId="0">
      <selection activeCell="G65" sqref="G65:O6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02" t="s">
        <v>24</v>
      </c>
      <c r="C41" s="1203"/>
      <c r="D41" s="81"/>
      <c r="E41" s="1208" t="s">
        <v>25</v>
      </c>
      <c r="F41" s="1208"/>
      <c r="G41" s="1208"/>
      <c r="H41" s="1209"/>
      <c r="I41" s="82">
        <v>8078</v>
      </c>
      <c r="J41" s="83">
        <v>8074</v>
      </c>
      <c r="K41" s="83">
        <v>8205</v>
      </c>
      <c r="L41" s="83">
        <v>8373</v>
      </c>
      <c r="M41" s="84">
        <v>8890</v>
      </c>
    </row>
    <row r="42" spans="2:13" ht="27.75" customHeight="1" x14ac:dyDescent="0.15">
      <c r="B42" s="1204"/>
      <c r="C42" s="1205"/>
      <c r="D42" s="85"/>
      <c r="E42" s="1210" t="s">
        <v>26</v>
      </c>
      <c r="F42" s="1210"/>
      <c r="G42" s="1210"/>
      <c r="H42" s="1211"/>
      <c r="I42" s="86">
        <v>39</v>
      </c>
      <c r="J42" s="87">
        <v>39</v>
      </c>
      <c r="K42" s="87">
        <v>39</v>
      </c>
      <c r="L42" s="87">
        <v>39</v>
      </c>
      <c r="M42" s="88">
        <v>39</v>
      </c>
    </row>
    <row r="43" spans="2:13" ht="27.75" customHeight="1" x14ac:dyDescent="0.15">
      <c r="B43" s="1204"/>
      <c r="C43" s="1205"/>
      <c r="D43" s="85"/>
      <c r="E43" s="1210" t="s">
        <v>27</v>
      </c>
      <c r="F43" s="1210"/>
      <c r="G43" s="1210"/>
      <c r="H43" s="1211"/>
      <c r="I43" s="86">
        <v>3451</v>
      </c>
      <c r="J43" s="87">
        <v>3182</v>
      </c>
      <c r="K43" s="87">
        <v>2935</v>
      </c>
      <c r="L43" s="87">
        <v>1806</v>
      </c>
      <c r="M43" s="88">
        <v>2102</v>
      </c>
    </row>
    <row r="44" spans="2:13" ht="27.75" customHeight="1" x14ac:dyDescent="0.15">
      <c r="B44" s="1204"/>
      <c r="C44" s="1205"/>
      <c r="D44" s="85"/>
      <c r="E44" s="1210" t="s">
        <v>28</v>
      </c>
      <c r="F44" s="1210"/>
      <c r="G44" s="1210"/>
      <c r="H44" s="1211"/>
      <c r="I44" s="86">
        <v>236</v>
      </c>
      <c r="J44" s="87">
        <v>374</v>
      </c>
      <c r="K44" s="87">
        <v>502</v>
      </c>
      <c r="L44" s="87">
        <v>506</v>
      </c>
      <c r="M44" s="88">
        <v>507</v>
      </c>
    </row>
    <row r="45" spans="2:13" ht="27.75" customHeight="1" x14ac:dyDescent="0.15">
      <c r="B45" s="1204"/>
      <c r="C45" s="1205"/>
      <c r="D45" s="85"/>
      <c r="E45" s="1210" t="s">
        <v>29</v>
      </c>
      <c r="F45" s="1210"/>
      <c r="G45" s="1210"/>
      <c r="H45" s="1211"/>
      <c r="I45" s="86">
        <v>187</v>
      </c>
      <c r="J45" s="87">
        <v>204</v>
      </c>
      <c r="K45" s="87">
        <v>139</v>
      </c>
      <c r="L45" s="87">
        <v>116</v>
      </c>
      <c r="M45" s="88">
        <v>257</v>
      </c>
    </row>
    <row r="46" spans="2:13" ht="27.75" customHeight="1" x14ac:dyDescent="0.15">
      <c r="B46" s="1204"/>
      <c r="C46" s="1205"/>
      <c r="D46" s="89"/>
      <c r="E46" s="1210" t="s">
        <v>30</v>
      </c>
      <c r="F46" s="1210"/>
      <c r="G46" s="1210"/>
      <c r="H46" s="1211"/>
      <c r="I46" s="86">
        <v>1</v>
      </c>
      <c r="J46" s="87">
        <v>1</v>
      </c>
      <c r="K46" s="87">
        <v>1</v>
      </c>
      <c r="L46" s="87">
        <v>1</v>
      </c>
      <c r="M46" s="88">
        <v>1</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4428</v>
      </c>
      <c r="J50" s="87">
        <v>4888</v>
      </c>
      <c r="K50" s="87">
        <v>5101</v>
      </c>
      <c r="L50" s="87">
        <v>5745</v>
      </c>
      <c r="M50" s="88">
        <v>6079</v>
      </c>
    </row>
    <row r="51" spans="2:13" ht="27.75" customHeight="1" x14ac:dyDescent="0.15">
      <c r="B51" s="1204"/>
      <c r="C51" s="1205"/>
      <c r="D51" s="85"/>
      <c r="E51" s="1210" t="s">
        <v>36</v>
      </c>
      <c r="F51" s="1210"/>
      <c r="G51" s="1210"/>
      <c r="H51" s="1211"/>
      <c r="I51" s="86">
        <v>2698</v>
      </c>
      <c r="J51" s="87">
        <v>2426</v>
      </c>
      <c r="K51" s="87">
        <v>2428</v>
      </c>
      <c r="L51" s="87">
        <v>2487</v>
      </c>
      <c r="M51" s="88">
        <v>2743</v>
      </c>
    </row>
    <row r="52" spans="2:13" ht="27.75" customHeight="1" x14ac:dyDescent="0.15">
      <c r="B52" s="1206"/>
      <c r="C52" s="1207"/>
      <c r="D52" s="85"/>
      <c r="E52" s="1210" t="s">
        <v>37</v>
      </c>
      <c r="F52" s="1210"/>
      <c r="G52" s="1210"/>
      <c r="H52" s="1211"/>
      <c r="I52" s="86">
        <v>9736</v>
      </c>
      <c r="J52" s="87">
        <v>9799</v>
      </c>
      <c r="K52" s="87">
        <v>9207</v>
      </c>
      <c r="L52" s="87">
        <v>8982</v>
      </c>
      <c r="M52" s="88">
        <v>8857</v>
      </c>
    </row>
    <row r="53" spans="2:13" ht="27.75" customHeight="1" thickBot="1" x14ac:dyDescent="0.2">
      <c r="B53" s="1217" t="s">
        <v>21</v>
      </c>
      <c r="C53" s="1218"/>
      <c r="D53" s="92"/>
      <c r="E53" s="1219" t="s">
        <v>38</v>
      </c>
      <c r="F53" s="1219"/>
      <c r="G53" s="1219"/>
      <c r="H53" s="1220"/>
      <c r="I53" s="93">
        <v>-4870</v>
      </c>
      <c r="J53" s="94">
        <v>-5239</v>
      </c>
      <c r="K53" s="94">
        <v>-4915</v>
      </c>
      <c r="L53" s="94">
        <v>-6373</v>
      </c>
      <c r="M53" s="95">
        <v>-5883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37" zoomScaleNormal="10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559</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559</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554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47" t="s">
        <v>525</v>
      </c>
      <c r="L50" s="347" t="s">
        <v>526</v>
      </c>
      <c r="M50" s="347" t="s">
        <v>527</v>
      </c>
      <c r="N50" s="347" t="s">
        <v>528</v>
      </c>
      <c r="O50" s="347" t="s">
        <v>529</v>
      </c>
    </row>
    <row r="51" spans="1:17" x14ac:dyDescent="0.15">
      <c r="B51" s="250"/>
      <c r="C51" s="246"/>
      <c r="D51" s="246"/>
      <c r="E51" s="246"/>
      <c r="F51" s="246"/>
      <c r="G51" s="1233" t="s">
        <v>552</v>
      </c>
      <c r="H51" s="1234"/>
      <c r="I51" s="1239" t="s">
        <v>550</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551</v>
      </c>
      <c r="H55" s="1245"/>
      <c r="I55" s="1243" t="s">
        <v>550</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556</v>
      </c>
      <c r="J57" s="1252"/>
      <c r="K57" s="1250"/>
      <c r="L57" s="1250"/>
      <c r="M57" s="1250"/>
      <c r="N57" s="1250"/>
      <c r="O57" s="1250"/>
      <c r="P57" s="363"/>
      <c r="Q57" s="358"/>
    </row>
    <row r="58" spans="1:17" s="357" customFormat="1" x14ac:dyDescent="0.15">
      <c r="A58" s="245"/>
      <c r="B58" s="358"/>
      <c r="C58" s="354"/>
      <c r="D58" s="354"/>
      <c r="E58" s="354"/>
      <c r="F58" s="354"/>
      <c r="G58" s="1248"/>
      <c r="H58" s="1249"/>
      <c r="I58" s="1252"/>
      <c r="J58" s="1252"/>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555</v>
      </c>
      <c r="C63" s="246"/>
      <c r="D63" s="246"/>
      <c r="E63" s="246"/>
      <c r="F63" s="246"/>
      <c r="G63" s="246"/>
      <c r="H63" s="246"/>
      <c r="I63" s="246"/>
      <c r="J63" s="246"/>
      <c r="K63" s="246"/>
      <c r="L63" s="246"/>
      <c r="M63" s="246"/>
      <c r="N63" s="246"/>
      <c r="O63" s="246"/>
    </row>
    <row r="64" spans="1:17" x14ac:dyDescent="0.15">
      <c r="B64" s="250"/>
      <c r="C64" s="246"/>
      <c r="D64" s="246"/>
      <c r="E64" s="246"/>
      <c r="F64" s="246"/>
      <c r="G64" s="355" t="s">
        <v>554</v>
      </c>
      <c r="I64" s="354"/>
      <c r="J64" s="354"/>
      <c r="K64" s="354"/>
      <c r="L64" s="246"/>
      <c r="M64" s="246"/>
      <c r="N64" s="246"/>
      <c r="O64" s="246"/>
    </row>
    <row r="65" spans="2:30" x14ac:dyDescent="0.15">
      <c r="B65" s="250"/>
      <c r="C65" s="246"/>
      <c r="D65" s="246"/>
      <c r="E65" s="246"/>
      <c r="F65" s="246"/>
      <c r="G65" s="1221" t="s">
        <v>560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553</v>
      </c>
      <c r="I71" s="351"/>
      <c r="J71" s="350"/>
      <c r="K71" s="350"/>
      <c r="L71" s="349"/>
      <c r="M71" s="350"/>
      <c r="N71" s="349"/>
      <c r="O71" s="348"/>
    </row>
    <row r="72" spans="2:30" x14ac:dyDescent="0.15">
      <c r="B72" s="250"/>
      <c r="C72" s="246"/>
      <c r="D72" s="246"/>
      <c r="E72" s="246"/>
      <c r="F72" s="246"/>
      <c r="G72" s="1230"/>
      <c r="H72" s="1231"/>
      <c r="I72" s="1231"/>
      <c r="J72" s="1232"/>
      <c r="K72" s="347" t="s">
        <v>525</v>
      </c>
      <c r="L72" s="347" t="s">
        <v>526</v>
      </c>
      <c r="M72" s="347" t="s">
        <v>527</v>
      </c>
      <c r="N72" s="347" t="s">
        <v>528</v>
      </c>
      <c r="O72" s="347" t="s">
        <v>529</v>
      </c>
    </row>
    <row r="73" spans="2:30" x14ac:dyDescent="0.15">
      <c r="B73" s="250"/>
      <c r="C73" s="246"/>
      <c r="D73" s="246"/>
      <c r="E73" s="246"/>
      <c r="F73" s="246"/>
      <c r="G73" s="1233" t="s">
        <v>552</v>
      </c>
      <c r="H73" s="1234"/>
      <c r="I73" s="1239" t="s">
        <v>550</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549</v>
      </c>
      <c r="J75" s="1243"/>
      <c r="K75" s="1254">
        <v>4.5</v>
      </c>
      <c r="L75" s="1254">
        <v>3.2</v>
      </c>
      <c r="M75" s="1254">
        <v>2</v>
      </c>
      <c r="N75" s="1254">
        <v>0.6</v>
      </c>
      <c r="O75" s="1254">
        <v>0.1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551</v>
      </c>
      <c r="H77" s="1245"/>
      <c r="I77" s="1243" t="s">
        <v>550</v>
      </c>
      <c r="J77" s="1243"/>
      <c r="K77" s="1253">
        <v>30.7</v>
      </c>
      <c r="L77" s="1253">
        <v>22.3</v>
      </c>
      <c r="M77" s="1242">
        <v>20.3</v>
      </c>
      <c r="N77" s="1242">
        <v>13</v>
      </c>
      <c r="O77" s="1242">
        <v>21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549</v>
      </c>
      <c r="J79" s="1252"/>
      <c r="K79" s="1256">
        <v>9.1999999999999993</v>
      </c>
      <c r="L79" s="1256">
        <v>8.5</v>
      </c>
      <c r="M79" s="1256">
        <v>7.7</v>
      </c>
      <c r="N79" s="1256">
        <v>6.8</v>
      </c>
      <c r="O79" s="1256">
        <v>6.8</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45"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G63"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37183</v>
      </c>
      <c r="E3" s="118"/>
      <c r="F3" s="119">
        <v>46819</v>
      </c>
      <c r="G3" s="120"/>
      <c r="H3" s="121"/>
    </row>
    <row r="4" spans="1:8" x14ac:dyDescent="0.15">
      <c r="A4" s="122"/>
      <c r="B4" s="123"/>
      <c r="C4" s="124"/>
      <c r="D4" s="125">
        <v>16634</v>
      </c>
      <c r="E4" s="126"/>
      <c r="F4" s="127">
        <v>24121</v>
      </c>
      <c r="G4" s="128"/>
      <c r="H4" s="129"/>
    </row>
    <row r="5" spans="1:8" x14ac:dyDescent="0.15">
      <c r="A5" s="110" t="s">
        <v>519</v>
      </c>
      <c r="B5" s="115"/>
      <c r="C5" s="116"/>
      <c r="D5" s="117">
        <v>53631</v>
      </c>
      <c r="E5" s="118"/>
      <c r="F5" s="119">
        <v>53270</v>
      </c>
      <c r="G5" s="120"/>
      <c r="H5" s="121"/>
    </row>
    <row r="6" spans="1:8" x14ac:dyDescent="0.15">
      <c r="A6" s="122"/>
      <c r="B6" s="123"/>
      <c r="C6" s="124"/>
      <c r="D6" s="125">
        <v>16863</v>
      </c>
      <c r="E6" s="126"/>
      <c r="F6" s="127">
        <v>24316</v>
      </c>
      <c r="G6" s="128"/>
      <c r="H6" s="129"/>
    </row>
    <row r="7" spans="1:8" x14ac:dyDescent="0.15">
      <c r="A7" s="110" t="s">
        <v>520</v>
      </c>
      <c r="B7" s="115"/>
      <c r="C7" s="116"/>
      <c r="D7" s="117">
        <v>51135</v>
      </c>
      <c r="E7" s="118"/>
      <c r="F7" s="119">
        <v>53292</v>
      </c>
      <c r="G7" s="120"/>
      <c r="H7" s="121"/>
    </row>
    <row r="8" spans="1:8" x14ac:dyDescent="0.15">
      <c r="A8" s="122"/>
      <c r="B8" s="123"/>
      <c r="C8" s="124"/>
      <c r="D8" s="125">
        <v>13701</v>
      </c>
      <c r="E8" s="126"/>
      <c r="F8" s="127">
        <v>28900</v>
      </c>
      <c r="G8" s="128"/>
      <c r="H8" s="129"/>
    </row>
    <row r="9" spans="1:8" x14ac:dyDescent="0.15">
      <c r="A9" s="110" t="s">
        <v>521</v>
      </c>
      <c r="B9" s="115"/>
      <c r="C9" s="116"/>
      <c r="D9" s="117">
        <v>50813</v>
      </c>
      <c r="E9" s="118"/>
      <c r="F9" s="119">
        <v>49919</v>
      </c>
      <c r="G9" s="120"/>
      <c r="H9" s="121"/>
    </row>
    <row r="10" spans="1:8" x14ac:dyDescent="0.15">
      <c r="A10" s="122"/>
      <c r="B10" s="123"/>
      <c r="C10" s="124"/>
      <c r="D10" s="125">
        <v>14972</v>
      </c>
      <c r="E10" s="126"/>
      <c r="F10" s="127">
        <v>26398</v>
      </c>
      <c r="G10" s="128"/>
      <c r="H10" s="129"/>
    </row>
    <row r="11" spans="1:8" x14ac:dyDescent="0.15">
      <c r="A11" s="110" t="s">
        <v>522</v>
      </c>
      <c r="B11" s="115"/>
      <c r="C11" s="116"/>
      <c r="D11" s="117">
        <v>69783</v>
      </c>
      <c r="E11" s="118"/>
      <c r="F11" s="119">
        <v>47738</v>
      </c>
      <c r="G11" s="120"/>
      <c r="H11" s="121"/>
    </row>
    <row r="12" spans="1:8" x14ac:dyDescent="0.15">
      <c r="A12" s="122"/>
      <c r="B12" s="123"/>
      <c r="C12" s="130"/>
      <c r="D12" s="125">
        <v>13591</v>
      </c>
      <c r="E12" s="126"/>
      <c r="F12" s="127">
        <v>24937</v>
      </c>
      <c r="G12" s="128"/>
      <c r="H12" s="129"/>
    </row>
    <row r="13" spans="1:8" x14ac:dyDescent="0.15">
      <c r="A13" s="110"/>
      <c r="B13" s="115"/>
      <c r="C13" s="131"/>
      <c r="D13" s="132">
        <v>52509</v>
      </c>
      <c r="E13" s="133"/>
      <c r="F13" s="134">
        <v>50208</v>
      </c>
      <c r="G13" s="135"/>
      <c r="H13" s="121"/>
    </row>
    <row r="14" spans="1:8" x14ac:dyDescent="0.15">
      <c r="A14" s="122"/>
      <c r="B14" s="123"/>
      <c r="C14" s="124"/>
      <c r="D14" s="125">
        <v>15152</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5.65</v>
      </c>
      <c r="C19" s="136">
        <f>ROUND(VALUE(SUBSTITUTE(実質収支比率等に係る経年分析!G$48,"▲","-")),2)</f>
        <v>6.37</v>
      </c>
      <c r="D19" s="136">
        <f>ROUND(VALUE(SUBSTITUTE(実質収支比率等に係る経年分析!H$48,"▲","-")),2)</f>
        <v>6.54</v>
      </c>
      <c r="E19" s="136">
        <f>ROUND(VALUE(SUBSTITUTE(実質収支比率等に係る経年分析!I$48,"▲","-")),2)</f>
        <v>6.14</v>
      </c>
      <c r="F19" s="136">
        <f>ROUND(VALUE(SUBSTITUTE(実質収支比率等に係る経年分析!J$48,"▲","-")),2)</f>
        <v>6.37</v>
      </c>
    </row>
    <row r="20" spans="1:11" x14ac:dyDescent="0.15">
      <c r="A20" s="136" t="s">
        <v>43</v>
      </c>
      <c r="B20" s="136">
        <f>ROUND(VALUE(SUBSTITUTE(実質収支比率等に係る経年分析!F$47,"▲","-")),2)</f>
        <v>7.62</v>
      </c>
      <c r="C20" s="136">
        <f>ROUND(VALUE(SUBSTITUTE(実質収支比率等に係る経年分析!G$47,"▲","-")),2)</f>
        <v>8.27</v>
      </c>
      <c r="D20" s="136">
        <f>ROUND(VALUE(SUBSTITUTE(実質収支比率等に係る経年分析!H$47,"▲","-")),2)</f>
        <v>9.02</v>
      </c>
      <c r="E20" s="136">
        <f>ROUND(VALUE(SUBSTITUTE(実質収支比率等に係る経年分析!I$47,"▲","-")),2)</f>
        <v>9.9</v>
      </c>
      <c r="F20" s="136">
        <f>ROUND(VALUE(SUBSTITUTE(実質収支比率等に係る経年分析!J$47,"▲","-")),2)</f>
        <v>10.93</v>
      </c>
    </row>
    <row r="21" spans="1:11" x14ac:dyDescent="0.15">
      <c r="A21" s="136" t="s">
        <v>44</v>
      </c>
      <c r="B21" s="136">
        <f>IF(ISNUMBER(VALUE(SUBSTITUTE(実質収支比率等に係る経年分析!F$49,"▲","-"))),ROUND(VALUE(SUBSTITUTE(実質収支比率等に係る経年分析!F$49,"▲","-")),2),NA())</f>
        <v>-0.66</v>
      </c>
      <c r="C21" s="136">
        <f>IF(ISNUMBER(VALUE(SUBSTITUTE(実質収支比率等に係る経年分析!G$49,"▲","-"))),ROUND(VALUE(SUBSTITUTE(実質収支比率等に係る経年分析!G$49,"▲","-")),2),NA())</f>
        <v>0.75</v>
      </c>
      <c r="D21" s="136">
        <f>IF(ISNUMBER(VALUE(SUBSTITUTE(実質収支比率等に係る経年分析!H$49,"▲","-"))),ROUND(VALUE(SUBSTITUTE(実質収支比率等に係る経年分析!H$49,"▲","-")),2),NA())</f>
        <v>0.87</v>
      </c>
      <c r="E21" s="136">
        <f>IF(ISNUMBER(VALUE(SUBSTITUTE(実質収支比率等に係る経年分析!I$49,"▲","-"))),ROUND(VALUE(SUBSTITUTE(実質収支比率等に係る経年分析!I$49,"▲","-")),2),NA())</f>
        <v>-0.44</v>
      </c>
      <c r="F21" s="136">
        <f>IF(ISNUMBER(VALUE(SUBSTITUTE(実質収支比率等に係る経年分析!J$49,"▲","-"))),ROUND(VALUE(SUBSTITUTE(実質収支比率等に係る経年分析!J$49,"▲","-")),2),NA())</f>
        <v>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介護保険特別会計（介護サービス事業勘定）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浄化槽整備事業特別会計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0.68</v>
      </c>
      <c r="H32" s="137">
        <f>IF(ROUND(VALUE(SUBSTITUTE(連結実質赤字比率に係る赤字・黒字の構成分析!I$38,"▲", "-")), 2) &lt; 0, ABS(ROUND(VALUE(SUBSTITUTE(連結実質赤字比率に係る赤字・黒字の構成分析!I$38,"▲", "-")), 2)), NA())</f>
        <v>0.7</v>
      </c>
      <c r="I32" s="137" t="e">
        <f>IF(ROUND(VALUE(SUBSTITUTE(連結実質赤字比率に係る赤字・黒字の構成分析!I$38,"▲", "-")), 2) &gt;= 0, ABS(ROUND(VALUE(SUBSTITUTE(連結実質赤字比率に係る赤字・黒字の構成分析!I$38,"▲", "-")), 2)), NA())</f>
        <v>#N/A</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0.87</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1.1499999999999999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6.36</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8.1199999999999992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36.11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43.59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51.28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1259</v>
      </c>
      <c r="E42" s="138"/>
      <c r="F42" s="138"/>
      <c r="G42" s="138">
        <f>'実質公債費比率（分子）の構造'!L$52</f>
        <v>1238</v>
      </c>
      <c r="H42" s="138"/>
      <c r="I42" s="138"/>
      <c r="J42" s="138">
        <f>'実質公債費比率（分子）の構造'!M$52</f>
        <v>1303</v>
      </c>
      <c r="K42" s="138"/>
      <c r="L42" s="138"/>
      <c r="M42" s="138">
        <f>'実質公債費比率（分子）の構造'!N$52</f>
        <v>1144</v>
      </c>
      <c r="N42" s="138"/>
      <c r="O42" s="138"/>
      <c r="P42" s="138">
        <f>'実質公債費比率（分子）の構造'!O$52</f>
        <v>1035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4</v>
      </c>
      <c r="C45" s="138"/>
      <c r="D45" s="138"/>
      <c r="E45" s="138">
        <f>'実質公債費比率（分子）の構造'!L$49</f>
        <v>6</v>
      </c>
      <c r="F45" s="138"/>
      <c r="G45" s="138"/>
      <c r="H45" s="138">
        <f>'実質公債費比率（分子）の構造'!M$49</f>
        <v>5</v>
      </c>
      <c r="I45" s="138"/>
      <c r="J45" s="138"/>
      <c r="K45" s="138">
        <f>'実質公債費比率（分子）の構造'!N$49</f>
        <v>20</v>
      </c>
      <c r="L45" s="138"/>
      <c r="M45" s="138"/>
      <c r="N45" s="138">
        <f>'実質公債費比率（分子）の構造'!O$49</f>
        <v>21</v>
      </c>
      <c r="O45" s="138"/>
      <c r="P45" s="138"/>
    </row>
    <row r="46" spans="1:16" x14ac:dyDescent="0.15">
      <c r="A46" s="138" t="s">
        <v>55</v>
      </c>
      <c r="B46" s="138">
        <f>'実質公債費比率（分子）の構造'!K$48</f>
        <v>352</v>
      </c>
      <c r="C46" s="138"/>
      <c r="D46" s="138"/>
      <c r="E46" s="138">
        <f>'実質公債費比率（分子）の構造'!L$48</f>
        <v>346</v>
      </c>
      <c r="F46" s="138"/>
      <c r="G46" s="138"/>
      <c r="H46" s="138">
        <f>'実質公債費比率（分子）の構造'!M$48</f>
        <v>341</v>
      </c>
      <c r="I46" s="138"/>
      <c r="J46" s="138"/>
      <c r="K46" s="138">
        <f>'実質公債費比率（分子）の構造'!N$48</f>
        <v>277</v>
      </c>
      <c r="L46" s="138"/>
      <c r="M46" s="138"/>
      <c r="N46" s="138">
        <f>'実質公債費比率（分子）の構造'!O$48</f>
        <v>276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1074</v>
      </c>
      <c r="C49" s="138"/>
      <c r="D49" s="138"/>
      <c r="E49" s="138">
        <f>'実質公債費比率（分子）の構造'!L$45</f>
        <v>1013</v>
      </c>
      <c r="F49" s="138"/>
      <c r="G49" s="138"/>
      <c r="H49" s="138">
        <f>'実質公債費比率（分子）の構造'!M$45</f>
        <v>962</v>
      </c>
      <c r="I49" s="138"/>
      <c r="J49" s="138"/>
      <c r="K49" s="138">
        <f>'実質公債費比率（分子）の構造'!N$45</f>
        <v>814</v>
      </c>
      <c r="L49" s="138"/>
      <c r="M49" s="138"/>
      <c r="N49" s="138">
        <f>'実質公債費比率（分子）の構造'!O$45</f>
        <v>792</v>
      </c>
      <c r="O49" s="138"/>
      <c r="P49" s="138"/>
    </row>
    <row r="50" spans="1:16" x14ac:dyDescent="0.15">
      <c r="A50" s="138" t="s">
        <v>59</v>
      </c>
      <c r="B50" s="138" t="e">
        <f>NA()</f>
        <v>#N/A</v>
      </c>
      <c r="C50" s="138">
        <f>IF(ISNUMBER('実質公債費比率（分子）の構造'!K$53),'実質公債費比率（分子）の構造'!K$53,NA())</f>
        <v>171</v>
      </c>
      <c r="D50" s="138" t="e">
        <f>NA()</f>
        <v>#N/A</v>
      </c>
      <c r="E50" s="138" t="e">
        <f>NA()</f>
        <v>#N/A</v>
      </c>
      <c r="F50" s="138">
        <f>IF(ISNUMBER('実質公債費比率（分子）の構造'!L$53),'実質公債費比率（分子）の構造'!L$53,NA())</f>
        <v>127</v>
      </c>
      <c r="G50" s="138" t="e">
        <f>NA()</f>
        <v>#N/A</v>
      </c>
      <c r="H50" s="138" t="e">
        <f>NA()</f>
        <v>#N/A</v>
      </c>
      <c r="I50" s="138">
        <f>IF(ISNUMBER('実質公債費比率（分子）の構造'!M$53),'実質公債費比率（分子）の構造'!M$53,NA())</f>
        <v>5</v>
      </c>
      <c r="J50" s="138" t="e">
        <f>NA()</f>
        <v>#N/A</v>
      </c>
      <c r="K50" s="138" t="e">
        <f>NA()</f>
        <v>#N/A</v>
      </c>
      <c r="L50" s="138">
        <f>IF(ISNUMBER('実質公債費比率（分子）の構造'!N$53),'実質公債費比率（分子）の構造'!N$53,NA())</f>
        <v>-33</v>
      </c>
      <c r="M50" s="138" t="e">
        <f>NA()</f>
        <v>#N/A</v>
      </c>
      <c r="N50" s="138" t="e">
        <f>NA()</f>
        <v>#N/A</v>
      </c>
      <c r="O50" s="138">
        <f>IF(ISNUMBER('実質公債費比率（分子）の構造'!O$53),'実質公債費比率（分子）の構造'!O$53,NA())</f>
        <v>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9736</v>
      </c>
      <c r="E56" s="137"/>
      <c r="F56" s="137"/>
      <c r="G56" s="137">
        <f>'将来負担比率（分子）の構造'!J$52</f>
        <v>9799</v>
      </c>
      <c r="H56" s="137"/>
      <c r="I56" s="137"/>
      <c r="J56" s="137">
        <f>'将来負担比率（分子）の構造'!K$52</f>
        <v>9207</v>
      </c>
      <c r="K56" s="137"/>
      <c r="L56" s="137"/>
      <c r="M56" s="137">
        <f>'将来負担比率（分子）の構造'!L$52</f>
        <v>8982</v>
      </c>
      <c r="N56" s="137"/>
      <c r="O56" s="137"/>
      <c r="P56" s="137">
        <f>'将来負担比率（分子）の構造'!M$52</f>
        <v>8857</v>
      </c>
    </row>
    <row r="57" spans="1:16" x14ac:dyDescent="0.15">
      <c r="A57" s="137" t="s">
        <v>36</v>
      </c>
      <c r="B57" s="137"/>
      <c r="C57" s="137"/>
      <c r="D57" s="137">
        <f>'将来負担比率（分子）の構造'!I$51</f>
        <v>2698</v>
      </c>
      <c r="E57" s="137"/>
      <c r="F57" s="137"/>
      <c r="G57" s="137">
        <f>'将来負担比率（分子）の構造'!J$51</f>
        <v>2426</v>
      </c>
      <c r="H57" s="137"/>
      <c r="I57" s="137"/>
      <c r="J57" s="137">
        <f>'将来負担比率（分子）の構造'!K$51</f>
        <v>2428</v>
      </c>
      <c r="K57" s="137"/>
      <c r="L57" s="137"/>
      <c r="M57" s="137">
        <f>'将来負担比率（分子）の構造'!L$51</f>
        <v>2487</v>
      </c>
      <c r="N57" s="137"/>
      <c r="O57" s="137"/>
      <c r="P57" s="137">
        <f>'将来負担比率（分子）の構造'!M$51</f>
        <v>2743</v>
      </c>
    </row>
    <row r="58" spans="1:16" x14ac:dyDescent="0.15">
      <c r="A58" s="137" t="s">
        <v>35</v>
      </c>
      <c r="B58" s="137"/>
      <c r="C58" s="137"/>
      <c r="D58" s="137">
        <f>'将来負担比率（分子）の構造'!I$50</f>
        <v>4428</v>
      </c>
      <c r="E58" s="137"/>
      <c r="F58" s="137"/>
      <c r="G58" s="137">
        <f>'将来負担比率（分子）の構造'!J$50</f>
        <v>4888</v>
      </c>
      <c r="H58" s="137"/>
      <c r="I58" s="137"/>
      <c r="J58" s="137">
        <f>'将来負担比率（分子）の構造'!K$50</f>
        <v>5101</v>
      </c>
      <c r="K58" s="137"/>
      <c r="L58" s="137"/>
      <c r="M58" s="137">
        <f>'将来負担比率（分子）の構造'!L$50</f>
        <v>5745</v>
      </c>
      <c r="N58" s="137"/>
      <c r="O58" s="137"/>
      <c r="P58" s="137">
        <f>'将来負担比率（分子）の構造'!M$50</f>
        <v>6079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f>'将来負担比率（分子）の構造'!J$46</f>
        <v>1</v>
      </c>
      <c r="F61" s="137"/>
      <c r="G61" s="137"/>
      <c r="H61" s="137">
        <f>'将来負担比率（分子）の構造'!K$46</f>
        <v>1</v>
      </c>
      <c r="I61" s="137"/>
      <c r="J61" s="137"/>
      <c r="K61" s="137">
        <f>'将来負担比率（分子）の構造'!L$46</f>
        <v>1</v>
      </c>
      <c r="L61" s="137"/>
      <c r="M61" s="137"/>
      <c r="N61" s="137">
        <f>'将来負担比率（分子）の構造'!M$46</f>
        <v>1</v>
      </c>
      <c r="O61" s="137"/>
      <c r="P61" s="137"/>
    </row>
    <row r="62" spans="1:16" x14ac:dyDescent="0.15">
      <c r="A62" s="137" t="s">
        <v>29</v>
      </c>
      <c r="B62" s="137">
        <f>'将来負担比率（分子）の構造'!I$45</f>
        <v>187</v>
      </c>
      <c r="C62" s="137"/>
      <c r="D62" s="137"/>
      <c r="E62" s="137">
        <f>'将来負担比率（分子）の構造'!J$45</f>
        <v>204</v>
      </c>
      <c r="F62" s="137"/>
      <c r="G62" s="137"/>
      <c r="H62" s="137">
        <f>'将来負担比率（分子）の構造'!K$45</f>
        <v>139</v>
      </c>
      <c r="I62" s="137"/>
      <c r="J62" s="137"/>
      <c r="K62" s="137">
        <f>'将来負担比率（分子）の構造'!L$45</f>
        <v>116</v>
      </c>
      <c r="L62" s="137"/>
      <c r="M62" s="137"/>
      <c r="N62" s="137">
        <f>'将来負担比率（分子）の構造'!M$45</f>
        <v>257</v>
      </c>
      <c r="O62" s="137"/>
      <c r="P62" s="137"/>
    </row>
    <row r="63" spans="1:16" x14ac:dyDescent="0.15">
      <c r="A63" s="137" t="s">
        <v>28</v>
      </c>
      <c r="B63" s="137">
        <f>'将来負担比率（分子）の構造'!I$44</f>
        <v>236</v>
      </c>
      <c r="C63" s="137"/>
      <c r="D63" s="137"/>
      <c r="E63" s="137">
        <f>'将来負担比率（分子）の構造'!J$44</f>
        <v>374</v>
      </c>
      <c r="F63" s="137"/>
      <c r="G63" s="137"/>
      <c r="H63" s="137">
        <f>'将来負担比率（分子）の構造'!K$44</f>
        <v>502</v>
      </c>
      <c r="I63" s="137"/>
      <c r="J63" s="137"/>
      <c r="K63" s="137">
        <f>'将来負担比率（分子）の構造'!L$44</f>
        <v>506</v>
      </c>
      <c r="L63" s="137"/>
      <c r="M63" s="137"/>
      <c r="N63" s="137">
        <f>'将来負担比率（分子）の構造'!M$44</f>
        <v>507</v>
      </c>
      <c r="O63" s="137"/>
      <c r="P63" s="137"/>
    </row>
    <row r="64" spans="1:16" x14ac:dyDescent="0.15">
      <c r="A64" s="137" t="s">
        <v>27</v>
      </c>
      <c r="B64" s="137">
        <f>'将来負担比率（分子）の構造'!I$43</f>
        <v>3451</v>
      </c>
      <c r="C64" s="137"/>
      <c r="D64" s="137"/>
      <c r="E64" s="137">
        <f>'将来負担比率（分子）の構造'!J$43</f>
        <v>3182</v>
      </c>
      <c r="F64" s="137"/>
      <c r="G64" s="137"/>
      <c r="H64" s="137">
        <f>'将来負担比率（分子）の構造'!K$43</f>
        <v>2935</v>
      </c>
      <c r="I64" s="137"/>
      <c r="J64" s="137"/>
      <c r="K64" s="137">
        <f>'将来負担比率（分子）の構造'!L$43</f>
        <v>1806</v>
      </c>
      <c r="L64" s="137"/>
      <c r="M64" s="137"/>
      <c r="N64" s="137">
        <f>'将来負担比率（分子）の構造'!M$43</f>
        <v>2102</v>
      </c>
      <c r="O64" s="137"/>
      <c r="P64" s="137"/>
    </row>
    <row r="65" spans="1:16" x14ac:dyDescent="0.15">
      <c r="A65" s="137" t="s">
        <v>26</v>
      </c>
      <c r="B65" s="137">
        <f>'将来負担比率（分子）の構造'!I$42</f>
        <v>39</v>
      </c>
      <c r="C65" s="137"/>
      <c r="D65" s="137"/>
      <c r="E65" s="137">
        <f>'将来負担比率（分子）の構造'!J$42</f>
        <v>39</v>
      </c>
      <c r="F65" s="137"/>
      <c r="G65" s="137"/>
      <c r="H65" s="137">
        <f>'将来負担比率（分子）の構造'!K$42</f>
        <v>39</v>
      </c>
      <c r="I65" s="137"/>
      <c r="J65" s="137"/>
      <c r="K65" s="137">
        <f>'将来負担比率（分子）の構造'!L$42</f>
        <v>39</v>
      </c>
      <c r="L65" s="137"/>
      <c r="M65" s="137"/>
      <c r="N65" s="137">
        <f>'将来負担比率（分子）の構造'!M$42</f>
        <v>39</v>
      </c>
      <c r="O65" s="137"/>
      <c r="P65" s="137"/>
    </row>
    <row r="66" spans="1:16" x14ac:dyDescent="0.15">
      <c r="A66" s="137" t="s">
        <v>25</v>
      </c>
      <c r="B66" s="137">
        <f>'将来負担比率（分子）の構造'!I$41</f>
        <v>8078</v>
      </c>
      <c r="C66" s="137"/>
      <c r="D66" s="137"/>
      <c r="E66" s="137">
        <f>'将来負担比率（分子）の構造'!J$41</f>
        <v>8074</v>
      </c>
      <c r="F66" s="137"/>
      <c r="G66" s="137"/>
      <c r="H66" s="137">
        <f>'将来負担比率（分子）の構造'!K$41</f>
        <v>8205</v>
      </c>
      <c r="I66" s="137"/>
      <c r="J66" s="137"/>
      <c r="K66" s="137">
        <f>'将来負担比率（分子）の構造'!L$41</f>
        <v>8373</v>
      </c>
      <c r="L66" s="137"/>
      <c r="M66" s="137"/>
      <c r="N66" s="137">
        <f>'将来負担比率（分子）の構造'!M$41</f>
        <v>8890</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 zoomScaleNormal="100" workbookViewId="0">
      <selection activeCell="G65" sqref="G65:O6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3885323</v>
      </c>
      <c r="S5" s="615"/>
      <c r="T5" s="615"/>
      <c r="U5" s="615"/>
      <c r="V5" s="615"/>
      <c r="W5" s="615"/>
      <c r="X5" s="615"/>
      <c r="Y5" s="616"/>
      <c r="Z5" s="617">
        <v>34.299999999999997</v>
      </c>
      <c r="AA5" s="617"/>
      <c r="AB5" s="617"/>
      <c r="AC5" s="617"/>
      <c r="AD5" s="618">
        <v>3574615</v>
      </c>
      <c r="AE5" s="618"/>
      <c r="AF5" s="618"/>
      <c r="AG5" s="618"/>
      <c r="AH5" s="618"/>
      <c r="AI5" s="618"/>
      <c r="AJ5" s="618"/>
      <c r="AK5" s="618"/>
      <c r="AL5" s="619">
        <v>64.400000000000006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3574615</v>
      </c>
      <c r="BH5" s="626"/>
      <c r="BI5" s="626"/>
      <c r="BJ5" s="626"/>
      <c r="BK5" s="626"/>
      <c r="BL5" s="626"/>
      <c r="BM5" s="626"/>
      <c r="BN5" s="627"/>
      <c r="BO5" s="628">
        <v>92</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60803</v>
      </c>
      <c r="S6" s="626"/>
      <c r="T6" s="626"/>
      <c r="U6" s="626"/>
      <c r="V6" s="626"/>
      <c r="W6" s="626"/>
      <c r="X6" s="626"/>
      <c r="Y6" s="627"/>
      <c r="Z6" s="628">
        <v>0.5</v>
      </c>
      <c r="AA6" s="628"/>
      <c r="AB6" s="628"/>
      <c r="AC6" s="628"/>
      <c r="AD6" s="629">
        <v>60803</v>
      </c>
      <c r="AE6" s="629"/>
      <c r="AF6" s="629"/>
      <c r="AG6" s="629"/>
      <c r="AH6" s="629"/>
      <c r="AI6" s="629"/>
      <c r="AJ6" s="629"/>
      <c r="AK6" s="629"/>
      <c r="AL6" s="630">
        <v>1.1000000000000001</v>
      </c>
      <c r="AM6" s="631"/>
      <c r="AN6" s="631"/>
      <c r="AO6" s="632"/>
      <c r="AP6" s="622" t="s">
        <v>215</v>
      </c>
      <c r="AQ6" s="623"/>
      <c r="AR6" s="623"/>
      <c r="AS6" s="623"/>
      <c r="AT6" s="623"/>
      <c r="AU6" s="623"/>
      <c r="AV6" s="623"/>
      <c r="AW6" s="623"/>
      <c r="AX6" s="623"/>
      <c r="AY6" s="623"/>
      <c r="AZ6" s="623"/>
      <c r="BA6" s="623"/>
      <c r="BB6" s="623"/>
      <c r="BC6" s="623"/>
      <c r="BD6" s="623"/>
      <c r="BE6" s="623"/>
      <c r="BF6" s="624"/>
      <c r="BG6" s="625">
        <v>3574615</v>
      </c>
      <c r="BH6" s="626"/>
      <c r="BI6" s="626"/>
      <c r="BJ6" s="626"/>
      <c r="BK6" s="626"/>
      <c r="BL6" s="626"/>
      <c r="BM6" s="626"/>
      <c r="BN6" s="627"/>
      <c r="BO6" s="628">
        <v>92</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124552</v>
      </c>
      <c r="CS6" s="626"/>
      <c r="CT6" s="626"/>
      <c r="CU6" s="626"/>
      <c r="CV6" s="626"/>
      <c r="CW6" s="626"/>
      <c r="CX6" s="626"/>
      <c r="CY6" s="627"/>
      <c r="CZ6" s="628">
        <v>1.2</v>
      </c>
      <c r="DA6" s="628"/>
      <c r="DB6" s="628"/>
      <c r="DC6" s="628"/>
      <c r="DD6" s="634" t="s">
        <v>210</v>
      </c>
      <c r="DE6" s="626"/>
      <c r="DF6" s="626"/>
      <c r="DG6" s="626"/>
      <c r="DH6" s="626"/>
      <c r="DI6" s="626"/>
      <c r="DJ6" s="626"/>
      <c r="DK6" s="626"/>
      <c r="DL6" s="626"/>
      <c r="DM6" s="626"/>
      <c r="DN6" s="626"/>
      <c r="DO6" s="626"/>
      <c r="DP6" s="627"/>
      <c r="DQ6" s="634">
        <v>124548</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3577</v>
      </c>
      <c r="S7" s="626"/>
      <c r="T7" s="626"/>
      <c r="U7" s="626"/>
      <c r="V7" s="626"/>
      <c r="W7" s="626"/>
      <c r="X7" s="626"/>
      <c r="Y7" s="627"/>
      <c r="Z7" s="628">
        <v>0</v>
      </c>
      <c r="AA7" s="628"/>
      <c r="AB7" s="628"/>
      <c r="AC7" s="628"/>
      <c r="AD7" s="629">
        <v>3577</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1523307</v>
      </c>
      <c r="BH7" s="626"/>
      <c r="BI7" s="626"/>
      <c r="BJ7" s="626"/>
      <c r="BK7" s="626"/>
      <c r="BL7" s="626"/>
      <c r="BM7" s="626"/>
      <c r="BN7" s="627"/>
      <c r="BO7" s="628">
        <v>39.200000000000003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941927</v>
      </c>
      <c r="CS7" s="626"/>
      <c r="CT7" s="626"/>
      <c r="CU7" s="626"/>
      <c r="CV7" s="626"/>
      <c r="CW7" s="626"/>
      <c r="CX7" s="626"/>
      <c r="CY7" s="627"/>
      <c r="CZ7" s="628">
        <v>8.8000000000000007</v>
      </c>
      <c r="DA7" s="628"/>
      <c r="DB7" s="628"/>
      <c r="DC7" s="628"/>
      <c r="DD7" s="634">
        <v>31820</v>
      </c>
      <c r="DE7" s="626"/>
      <c r="DF7" s="626"/>
      <c r="DG7" s="626"/>
      <c r="DH7" s="626"/>
      <c r="DI7" s="626"/>
      <c r="DJ7" s="626"/>
      <c r="DK7" s="626"/>
      <c r="DL7" s="626"/>
      <c r="DM7" s="626"/>
      <c r="DN7" s="626"/>
      <c r="DO7" s="626"/>
      <c r="DP7" s="627"/>
      <c r="DQ7" s="634">
        <v>838271</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7181</v>
      </c>
      <c r="S8" s="626"/>
      <c r="T8" s="626"/>
      <c r="U8" s="626"/>
      <c r="V8" s="626"/>
      <c r="W8" s="626"/>
      <c r="X8" s="626"/>
      <c r="Y8" s="627"/>
      <c r="Z8" s="628">
        <v>0.1</v>
      </c>
      <c r="AA8" s="628"/>
      <c r="AB8" s="628"/>
      <c r="AC8" s="628"/>
      <c r="AD8" s="629">
        <v>7181</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48202</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3746870</v>
      </c>
      <c r="CS8" s="626"/>
      <c r="CT8" s="626"/>
      <c r="CU8" s="626"/>
      <c r="CV8" s="626"/>
      <c r="CW8" s="626"/>
      <c r="CX8" s="626"/>
      <c r="CY8" s="627"/>
      <c r="CZ8" s="628">
        <v>35</v>
      </c>
      <c r="DA8" s="628"/>
      <c r="DB8" s="628"/>
      <c r="DC8" s="628"/>
      <c r="DD8" s="634">
        <v>87763</v>
      </c>
      <c r="DE8" s="626"/>
      <c r="DF8" s="626"/>
      <c r="DG8" s="626"/>
      <c r="DH8" s="626"/>
      <c r="DI8" s="626"/>
      <c r="DJ8" s="626"/>
      <c r="DK8" s="626"/>
      <c r="DL8" s="626"/>
      <c r="DM8" s="626"/>
      <c r="DN8" s="626"/>
      <c r="DO8" s="626"/>
      <c r="DP8" s="627"/>
      <c r="DQ8" s="634">
        <v>1752810</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4198</v>
      </c>
      <c r="S9" s="626"/>
      <c r="T9" s="626"/>
      <c r="U9" s="626"/>
      <c r="V9" s="626"/>
      <c r="W9" s="626"/>
      <c r="X9" s="626"/>
      <c r="Y9" s="627"/>
      <c r="Z9" s="628">
        <v>0</v>
      </c>
      <c r="AA9" s="628"/>
      <c r="AB9" s="628"/>
      <c r="AC9" s="628"/>
      <c r="AD9" s="629">
        <v>4198</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1208030</v>
      </c>
      <c r="BH9" s="626"/>
      <c r="BI9" s="626"/>
      <c r="BJ9" s="626"/>
      <c r="BK9" s="626"/>
      <c r="BL9" s="626"/>
      <c r="BM9" s="626"/>
      <c r="BN9" s="627"/>
      <c r="BO9" s="628">
        <v>31.1</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684254</v>
      </c>
      <c r="CS9" s="626"/>
      <c r="CT9" s="626"/>
      <c r="CU9" s="626"/>
      <c r="CV9" s="626"/>
      <c r="CW9" s="626"/>
      <c r="CX9" s="626"/>
      <c r="CY9" s="627"/>
      <c r="CZ9" s="628">
        <v>6.4</v>
      </c>
      <c r="DA9" s="628"/>
      <c r="DB9" s="628"/>
      <c r="DC9" s="628"/>
      <c r="DD9" s="634">
        <v>1019</v>
      </c>
      <c r="DE9" s="626"/>
      <c r="DF9" s="626"/>
      <c r="DG9" s="626"/>
      <c r="DH9" s="626"/>
      <c r="DI9" s="626"/>
      <c r="DJ9" s="626"/>
      <c r="DK9" s="626"/>
      <c r="DL9" s="626"/>
      <c r="DM9" s="626"/>
      <c r="DN9" s="626"/>
      <c r="DO9" s="626"/>
      <c r="DP9" s="627"/>
      <c r="DQ9" s="634">
        <v>619312</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540629</v>
      </c>
      <c r="S10" s="626"/>
      <c r="T10" s="626"/>
      <c r="U10" s="626"/>
      <c r="V10" s="626"/>
      <c r="W10" s="626"/>
      <c r="X10" s="626"/>
      <c r="Y10" s="627"/>
      <c r="Z10" s="628">
        <v>4.8</v>
      </c>
      <c r="AA10" s="628"/>
      <c r="AB10" s="628"/>
      <c r="AC10" s="628"/>
      <c r="AD10" s="629">
        <v>540629</v>
      </c>
      <c r="AE10" s="629"/>
      <c r="AF10" s="629"/>
      <c r="AG10" s="629"/>
      <c r="AH10" s="629"/>
      <c r="AI10" s="629"/>
      <c r="AJ10" s="629"/>
      <c r="AK10" s="629"/>
      <c r="AL10" s="630">
        <v>9.6999999999999993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101643</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6481</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6481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165432</v>
      </c>
      <c r="BH11" s="626"/>
      <c r="BI11" s="626"/>
      <c r="BJ11" s="626"/>
      <c r="BK11" s="626"/>
      <c r="BL11" s="626"/>
      <c r="BM11" s="626"/>
      <c r="BN11" s="627"/>
      <c r="BO11" s="628">
        <v>4.3</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92927</v>
      </c>
      <c r="CS11" s="626"/>
      <c r="CT11" s="626"/>
      <c r="CU11" s="626"/>
      <c r="CV11" s="626"/>
      <c r="CW11" s="626"/>
      <c r="CX11" s="626"/>
      <c r="CY11" s="627"/>
      <c r="CZ11" s="628">
        <v>0.9</v>
      </c>
      <c r="DA11" s="628"/>
      <c r="DB11" s="628"/>
      <c r="DC11" s="628"/>
      <c r="DD11" s="634">
        <v>6730</v>
      </c>
      <c r="DE11" s="626"/>
      <c r="DF11" s="626"/>
      <c r="DG11" s="626"/>
      <c r="DH11" s="626"/>
      <c r="DI11" s="626"/>
      <c r="DJ11" s="626"/>
      <c r="DK11" s="626"/>
      <c r="DL11" s="626"/>
      <c r="DM11" s="626"/>
      <c r="DN11" s="626"/>
      <c r="DO11" s="626"/>
      <c r="DP11" s="627"/>
      <c r="DQ11" s="634">
        <v>87154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1734006</v>
      </c>
      <c r="BH12" s="626"/>
      <c r="BI12" s="626"/>
      <c r="BJ12" s="626"/>
      <c r="BK12" s="626"/>
      <c r="BL12" s="626"/>
      <c r="BM12" s="626"/>
      <c r="BN12" s="627"/>
      <c r="BO12" s="628">
        <v>44.6</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375404</v>
      </c>
      <c r="CS12" s="626"/>
      <c r="CT12" s="626"/>
      <c r="CU12" s="626"/>
      <c r="CV12" s="626"/>
      <c r="CW12" s="626"/>
      <c r="CX12" s="626"/>
      <c r="CY12" s="627"/>
      <c r="CZ12" s="628">
        <v>3.5</v>
      </c>
      <c r="DA12" s="628"/>
      <c r="DB12" s="628"/>
      <c r="DC12" s="628"/>
      <c r="DD12" s="634" t="s">
        <v>111</v>
      </c>
      <c r="DE12" s="626"/>
      <c r="DF12" s="626"/>
      <c r="DG12" s="626"/>
      <c r="DH12" s="626"/>
      <c r="DI12" s="626"/>
      <c r="DJ12" s="626"/>
      <c r="DK12" s="626"/>
      <c r="DL12" s="626"/>
      <c r="DM12" s="626"/>
      <c r="DN12" s="626"/>
      <c r="DO12" s="626"/>
      <c r="DP12" s="627"/>
      <c r="DQ12" s="634">
        <v>375385</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8538</v>
      </c>
      <c r="S13" s="626"/>
      <c r="T13" s="626"/>
      <c r="U13" s="626"/>
      <c r="V13" s="626"/>
      <c r="W13" s="626"/>
      <c r="X13" s="626"/>
      <c r="Y13" s="627"/>
      <c r="Z13" s="628">
        <v>0.1</v>
      </c>
      <c r="AA13" s="628"/>
      <c r="AB13" s="628"/>
      <c r="AC13" s="628"/>
      <c r="AD13" s="629">
        <v>8538</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1730350</v>
      </c>
      <c r="BH13" s="626"/>
      <c r="BI13" s="626"/>
      <c r="BJ13" s="626"/>
      <c r="BK13" s="626"/>
      <c r="BL13" s="626"/>
      <c r="BM13" s="626"/>
      <c r="BN13" s="627"/>
      <c r="BO13" s="628">
        <v>44.5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2497298</v>
      </c>
      <c r="CS13" s="626"/>
      <c r="CT13" s="626"/>
      <c r="CU13" s="626"/>
      <c r="CV13" s="626"/>
      <c r="CW13" s="626"/>
      <c r="CX13" s="626"/>
      <c r="CY13" s="627"/>
      <c r="CZ13" s="628">
        <v>23.3</v>
      </c>
      <c r="DA13" s="628"/>
      <c r="DB13" s="628"/>
      <c r="DC13" s="628"/>
      <c r="DD13" s="634">
        <v>1848202</v>
      </c>
      <c r="DE13" s="626"/>
      <c r="DF13" s="626"/>
      <c r="DG13" s="626"/>
      <c r="DH13" s="626"/>
      <c r="DI13" s="626"/>
      <c r="DJ13" s="626"/>
      <c r="DK13" s="626"/>
      <c r="DL13" s="626"/>
      <c r="DM13" s="626"/>
      <c r="DN13" s="626"/>
      <c r="DO13" s="626"/>
      <c r="DP13" s="627"/>
      <c r="DQ13" s="634">
        <v>823080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85020</v>
      </c>
      <c r="BH14" s="626"/>
      <c r="BI14" s="626"/>
      <c r="BJ14" s="626"/>
      <c r="BK14" s="626"/>
      <c r="BL14" s="626"/>
      <c r="BM14" s="626"/>
      <c r="BN14" s="627"/>
      <c r="BO14" s="628">
        <v>2.2000000000000002</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300052</v>
      </c>
      <c r="CS14" s="626"/>
      <c r="CT14" s="626"/>
      <c r="CU14" s="626"/>
      <c r="CV14" s="626"/>
      <c r="CW14" s="626"/>
      <c r="CX14" s="626"/>
      <c r="CY14" s="627"/>
      <c r="CZ14" s="628">
        <v>2.8</v>
      </c>
      <c r="DA14" s="628"/>
      <c r="DB14" s="628"/>
      <c r="DC14" s="628"/>
      <c r="DD14" s="634">
        <v>4958</v>
      </c>
      <c r="DE14" s="626"/>
      <c r="DF14" s="626"/>
      <c r="DG14" s="626"/>
      <c r="DH14" s="626"/>
      <c r="DI14" s="626"/>
      <c r="DJ14" s="626"/>
      <c r="DK14" s="626"/>
      <c r="DL14" s="626"/>
      <c r="DM14" s="626"/>
      <c r="DN14" s="626"/>
      <c r="DO14" s="626"/>
      <c r="DP14" s="627"/>
      <c r="DQ14" s="634">
        <v>293343</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14175</v>
      </c>
      <c r="S15" s="626"/>
      <c r="T15" s="626"/>
      <c r="U15" s="626"/>
      <c r="V15" s="626"/>
      <c r="W15" s="626"/>
      <c r="X15" s="626"/>
      <c r="Y15" s="627"/>
      <c r="Z15" s="628">
        <v>0.1</v>
      </c>
      <c r="AA15" s="628"/>
      <c r="AB15" s="628"/>
      <c r="AC15" s="628"/>
      <c r="AD15" s="629">
        <v>14175</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232282</v>
      </c>
      <c r="BH15" s="626"/>
      <c r="BI15" s="626"/>
      <c r="BJ15" s="626"/>
      <c r="BK15" s="626"/>
      <c r="BL15" s="626"/>
      <c r="BM15" s="626"/>
      <c r="BN15" s="627"/>
      <c r="BO15" s="628">
        <v>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1143948</v>
      </c>
      <c r="CS15" s="626"/>
      <c r="CT15" s="626"/>
      <c r="CU15" s="626"/>
      <c r="CV15" s="626"/>
      <c r="CW15" s="626"/>
      <c r="CX15" s="626"/>
      <c r="CY15" s="627"/>
      <c r="CZ15" s="628">
        <v>10.7</v>
      </c>
      <c r="DA15" s="628"/>
      <c r="DB15" s="628"/>
      <c r="DC15" s="628"/>
      <c r="DD15" s="634">
        <v>134496</v>
      </c>
      <c r="DE15" s="626"/>
      <c r="DF15" s="626"/>
      <c r="DG15" s="626"/>
      <c r="DH15" s="626"/>
      <c r="DI15" s="626"/>
      <c r="DJ15" s="626"/>
      <c r="DK15" s="626"/>
      <c r="DL15" s="626"/>
      <c r="DM15" s="626"/>
      <c r="DN15" s="626"/>
      <c r="DO15" s="626"/>
      <c r="DP15" s="627"/>
      <c r="DQ15" s="634">
        <v>899926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1393783</v>
      </c>
      <c r="S16" s="626"/>
      <c r="T16" s="626"/>
      <c r="U16" s="626"/>
      <c r="V16" s="626"/>
      <c r="W16" s="626"/>
      <c r="X16" s="626"/>
      <c r="Y16" s="627"/>
      <c r="Z16" s="628">
        <v>12.3</v>
      </c>
      <c r="AA16" s="628"/>
      <c r="AB16" s="628"/>
      <c r="AC16" s="628"/>
      <c r="AD16" s="629">
        <v>1326008</v>
      </c>
      <c r="AE16" s="629"/>
      <c r="AF16" s="629"/>
      <c r="AG16" s="629"/>
      <c r="AH16" s="629"/>
      <c r="AI16" s="629"/>
      <c r="AJ16" s="629"/>
      <c r="AK16" s="629"/>
      <c r="AL16" s="630">
        <v>23.9</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5157</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5157</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1326008</v>
      </c>
      <c r="S17" s="626"/>
      <c r="T17" s="626"/>
      <c r="U17" s="626"/>
      <c r="V17" s="626"/>
      <c r="W17" s="626"/>
      <c r="X17" s="626"/>
      <c r="Y17" s="627"/>
      <c r="Z17" s="628">
        <v>11.7</v>
      </c>
      <c r="AA17" s="628"/>
      <c r="AB17" s="628"/>
      <c r="AC17" s="628"/>
      <c r="AD17" s="629">
        <v>1326008</v>
      </c>
      <c r="AE17" s="629"/>
      <c r="AF17" s="629"/>
      <c r="AG17" s="629"/>
      <c r="AH17" s="629"/>
      <c r="AI17" s="629"/>
      <c r="AJ17" s="629"/>
      <c r="AK17" s="629"/>
      <c r="AL17" s="630">
        <v>23.9</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792233</v>
      </c>
      <c r="CS17" s="626"/>
      <c r="CT17" s="626"/>
      <c r="CU17" s="626"/>
      <c r="CV17" s="626"/>
      <c r="CW17" s="626"/>
      <c r="CX17" s="626"/>
      <c r="CY17" s="627"/>
      <c r="CZ17" s="628">
        <v>7.4</v>
      </c>
      <c r="DA17" s="628"/>
      <c r="DB17" s="628"/>
      <c r="DC17" s="628"/>
      <c r="DD17" s="634" t="s">
        <v>111</v>
      </c>
      <c r="DE17" s="626"/>
      <c r="DF17" s="626"/>
      <c r="DG17" s="626"/>
      <c r="DH17" s="626"/>
      <c r="DI17" s="626"/>
      <c r="DJ17" s="626"/>
      <c r="DK17" s="626"/>
      <c r="DL17" s="626"/>
      <c r="DM17" s="626"/>
      <c r="DN17" s="626"/>
      <c r="DO17" s="626"/>
      <c r="DP17" s="627"/>
      <c r="DQ17" s="634">
        <v>773524</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67775</v>
      </c>
      <c r="S18" s="626"/>
      <c r="T18" s="626"/>
      <c r="U18" s="626"/>
      <c r="V18" s="626"/>
      <c r="W18" s="626"/>
      <c r="X18" s="626"/>
      <c r="Y18" s="627"/>
      <c r="Z18" s="628">
        <v>0.6</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310708</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5918207</v>
      </c>
      <c r="S20" s="626"/>
      <c r="T20" s="626"/>
      <c r="U20" s="626"/>
      <c r="V20" s="626"/>
      <c r="W20" s="626"/>
      <c r="X20" s="626"/>
      <c r="Y20" s="627"/>
      <c r="Z20" s="628">
        <v>52.2</v>
      </c>
      <c r="AA20" s="628"/>
      <c r="AB20" s="628"/>
      <c r="AC20" s="628"/>
      <c r="AD20" s="629">
        <v>5539724</v>
      </c>
      <c r="AE20" s="629"/>
      <c r="AF20" s="629"/>
      <c r="AG20" s="629"/>
      <c r="AH20" s="629"/>
      <c r="AI20" s="629"/>
      <c r="AJ20" s="629"/>
      <c r="AK20" s="629"/>
      <c r="AL20" s="630">
        <v>99.8</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310708</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10711103</v>
      </c>
      <c r="CS20" s="626"/>
      <c r="CT20" s="626"/>
      <c r="CU20" s="626"/>
      <c r="CV20" s="626"/>
      <c r="CW20" s="626"/>
      <c r="CX20" s="626"/>
      <c r="CY20" s="627"/>
      <c r="CZ20" s="628">
        <v>100</v>
      </c>
      <c r="DA20" s="628"/>
      <c r="DB20" s="628"/>
      <c r="DC20" s="628"/>
      <c r="DD20" s="634">
        <v>2114988</v>
      </c>
      <c r="DE20" s="626"/>
      <c r="DF20" s="626"/>
      <c r="DG20" s="626"/>
      <c r="DH20" s="626"/>
      <c r="DI20" s="626"/>
      <c r="DJ20" s="626"/>
      <c r="DK20" s="626"/>
      <c r="DL20" s="626"/>
      <c r="DM20" s="626"/>
      <c r="DN20" s="626"/>
      <c r="DO20" s="626"/>
      <c r="DP20" s="627"/>
      <c r="DQ20" s="634">
        <v>6598991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5338</v>
      </c>
      <c r="S21" s="626"/>
      <c r="T21" s="626"/>
      <c r="U21" s="626"/>
      <c r="V21" s="626"/>
      <c r="W21" s="626"/>
      <c r="X21" s="626"/>
      <c r="Y21" s="627"/>
      <c r="Z21" s="628">
        <v>0</v>
      </c>
      <c r="AA21" s="628"/>
      <c r="AB21" s="628"/>
      <c r="AC21" s="628"/>
      <c r="AD21" s="629">
        <v>5338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192586</v>
      </c>
      <c r="S22" s="626"/>
      <c r="T22" s="626"/>
      <c r="U22" s="626"/>
      <c r="V22" s="626"/>
      <c r="W22" s="626"/>
      <c r="X22" s="626"/>
      <c r="Y22" s="627"/>
      <c r="Z22" s="628">
        <v>1.7</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140221</v>
      </c>
      <c r="S23" s="626"/>
      <c r="T23" s="626"/>
      <c r="U23" s="626"/>
      <c r="V23" s="626"/>
      <c r="W23" s="626"/>
      <c r="X23" s="626"/>
      <c r="Y23" s="627"/>
      <c r="Z23" s="628">
        <v>1.2</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310708</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45783</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4399546</v>
      </c>
      <c r="CS24" s="615"/>
      <c r="CT24" s="615"/>
      <c r="CU24" s="615"/>
      <c r="CV24" s="615"/>
      <c r="CW24" s="615"/>
      <c r="CX24" s="615"/>
      <c r="CY24" s="616"/>
      <c r="CZ24" s="652">
        <v>41.1</v>
      </c>
      <c r="DA24" s="653"/>
      <c r="DB24" s="653"/>
      <c r="DC24" s="654"/>
      <c r="DD24" s="651">
        <v>2569341</v>
      </c>
      <c r="DE24" s="615"/>
      <c r="DF24" s="615"/>
      <c r="DG24" s="615"/>
      <c r="DH24" s="615"/>
      <c r="DI24" s="615"/>
      <c r="DJ24" s="615"/>
      <c r="DK24" s="616"/>
      <c r="DL24" s="651">
        <v>2551648</v>
      </c>
      <c r="DM24" s="615"/>
      <c r="DN24" s="615"/>
      <c r="DO24" s="615"/>
      <c r="DP24" s="615"/>
      <c r="DQ24" s="615"/>
      <c r="DR24" s="615"/>
      <c r="DS24" s="615"/>
      <c r="DT24" s="615"/>
      <c r="DU24" s="615"/>
      <c r="DV24" s="616"/>
      <c r="DW24" s="619">
        <v>43.4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1897073</v>
      </c>
      <c r="S25" s="626"/>
      <c r="T25" s="626"/>
      <c r="U25" s="626"/>
      <c r="V25" s="626"/>
      <c r="W25" s="626"/>
      <c r="X25" s="626"/>
      <c r="Y25" s="627"/>
      <c r="Z25" s="628">
        <v>16.7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1343926</v>
      </c>
      <c r="CS25" s="657"/>
      <c r="CT25" s="657"/>
      <c r="CU25" s="657"/>
      <c r="CV25" s="657"/>
      <c r="CW25" s="657"/>
      <c r="CX25" s="657"/>
      <c r="CY25" s="658"/>
      <c r="CZ25" s="659">
        <v>12.5</v>
      </c>
      <c r="DA25" s="660"/>
      <c r="DB25" s="660"/>
      <c r="DC25" s="661"/>
      <c r="DD25" s="634">
        <v>1246784</v>
      </c>
      <c r="DE25" s="657"/>
      <c r="DF25" s="657"/>
      <c r="DG25" s="657"/>
      <c r="DH25" s="657"/>
      <c r="DI25" s="657"/>
      <c r="DJ25" s="657"/>
      <c r="DK25" s="658"/>
      <c r="DL25" s="634">
        <v>1229302</v>
      </c>
      <c r="DM25" s="657"/>
      <c r="DN25" s="657"/>
      <c r="DO25" s="657"/>
      <c r="DP25" s="657"/>
      <c r="DQ25" s="657"/>
      <c r="DR25" s="657"/>
      <c r="DS25" s="657"/>
      <c r="DT25" s="657"/>
      <c r="DU25" s="657"/>
      <c r="DV25" s="658"/>
      <c r="DW25" s="630">
        <v>20.9</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821446</v>
      </c>
      <c r="CS26" s="626"/>
      <c r="CT26" s="626"/>
      <c r="CU26" s="626"/>
      <c r="CV26" s="626"/>
      <c r="CW26" s="626"/>
      <c r="CX26" s="626"/>
      <c r="CY26" s="627"/>
      <c r="CZ26" s="659">
        <v>7.7</v>
      </c>
      <c r="DA26" s="660"/>
      <c r="DB26" s="660"/>
      <c r="DC26" s="661"/>
      <c r="DD26" s="634">
        <v>744439</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692973</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3885323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2263387</v>
      </c>
      <c r="CS27" s="657"/>
      <c r="CT27" s="657"/>
      <c r="CU27" s="657"/>
      <c r="CV27" s="657"/>
      <c r="CW27" s="657"/>
      <c r="CX27" s="657"/>
      <c r="CY27" s="658"/>
      <c r="CZ27" s="659">
        <v>21.1</v>
      </c>
      <c r="DA27" s="660"/>
      <c r="DB27" s="660"/>
      <c r="DC27" s="661"/>
      <c r="DD27" s="634">
        <v>549033</v>
      </c>
      <c r="DE27" s="657"/>
      <c r="DF27" s="657"/>
      <c r="DG27" s="657"/>
      <c r="DH27" s="657"/>
      <c r="DI27" s="657"/>
      <c r="DJ27" s="657"/>
      <c r="DK27" s="658"/>
      <c r="DL27" s="634">
        <v>548822</v>
      </c>
      <c r="DM27" s="657"/>
      <c r="DN27" s="657"/>
      <c r="DO27" s="657"/>
      <c r="DP27" s="657"/>
      <c r="DQ27" s="657"/>
      <c r="DR27" s="657"/>
      <c r="DS27" s="657"/>
      <c r="DT27" s="657"/>
      <c r="DU27" s="657"/>
      <c r="DV27" s="658"/>
      <c r="DW27" s="630">
        <v>9.3000000000000007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23238</v>
      </c>
      <c r="S28" s="626"/>
      <c r="T28" s="626"/>
      <c r="U28" s="626"/>
      <c r="V28" s="626"/>
      <c r="W28" s="626"/>
      <c r="X28" s="626"/>
      <c r="Y28" s="627"/>
      <c r="Z28" s="628">
        <v>0.2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792233</v>
      </c>
      <c r="CS28" s="626"/>
      <c r="CT28" s="626"/>
      <c r="CU28" s="626"/>
      <c r="CV28" s="626"/>
      <c r="CW28" s="626"/>
      <c r="CX28" s="626"/>
      <c r="CY28" s="627"/>
      <c r="CZ28" s="659">
        <v>7.4</v>
      </c>
      <c r="DA28" s="660"/>
      <c r="DB28" s="660"/>
      <c r="DC28" s="661"/>
      <c r="DD28" s="634">
        <v>773524</v>
      </c>
      <c r="DE28" s="626"/>
      <c r="DF28" s="626"/>
      <c r="DG28" s="626"/>
      <c r="DH28" s="626"/>
      <c r="DI28" s="626"/>
      <c r="DJ28" s="626"/>
      <c r="DK28" s="627"/>
      <c r="DL28" s="634">
        <v>773524</v>
      </c>
      <c r="DM28" s="626"/>
      <c r="DN28" s="626"/>
      <c r="DO28" s="626"/>
      <c r="DP28" s="626"/>
      <c r="DQ28" s="626"/>
      <c r="DR28" s="626"/>
      <c r="DS28" s="626"/>
      <c r="DT28" s="626"/>
      <c r="DU28" s="626"/>
      <c r="DV28" s="627"/>
      <c r="DW28" s="630">
        <v>13.2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546051</v>
      </c>
      <c r="S29" s="626"/>
      <c r="T29" s="626"/>
      <c r="U29" s="626"/>
      <c r="V29" s="626"/>
      <c r="W29" s="626"/>
      <c r="X29" s="626"/>
      <c r="Y29" s="627"/>
      <c r="Z29" s="628">
        <v>4.8</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792233</v>
      </c>
      <c r="CS29" s="657"/>
      <c r="CT29" s="657"/>
      <c r="CU29" s="657"/>
      <c r="CV29" s="657"/>
      <c r="CW29" s="657"/>
      <c r="CX29" s="657"/>
      <c r="CY29" s="658"/>
      <c r="CZ29" s="659">
        <v>7.4</v>
      </c>
      <c r="DA29" s="660"/>
      <c r="DB29" s="660"/>
      <c r="DC29" s="661"/>
      <c r="DD29" s="634">
        <v>773524</v>
      </c>
      <c r="DE29" s="657"/>
      <c r="DF29" s="657"/>
      <c r="DG29" s="657"/>
      <c r="DH29" s="657"/>
      <c r="DI29" s="657"/>
      <c r="DJ29" s="657"/>
      <c r="DK29" s="658"/>
      <c r="DL29" s="634">
        <v>773524</v>
      </c>
      <c r="DM29" s="657"/>
      <c r="DN29" s="657"/>
      <c r="DO29" s="657"/>
      <c r="DP29" s="657"/>
      <c r="DQ29" s="657"/>
      <c r="DR29" s="657"/>
      <c r="DS29" s="657"/>
      <c r="DT29" s="657"/>
      <c r="DU29" s="657"/>
      <c r="DV29" s="658"/>
      <c r="DW29" s="630">
        <v>13.2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96730</v>
      </c>
      <c r="S30" s="626"/>
      <c r="T30" s="626"/>
      <c r="U30" s="626"/>
      <c r="V30" s="626"/>
      <c r="W30" s="626"/>
      <c r="X30" s="626"/>
      <c r="Y30" s="627"/>
      <c r="Z30" s="628">
        <v>0.9</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97.5</v>
      </c>
      <c r="BN30" s="684"/>
      <c r="BO30" s="684"/>
      <c r="BP30" s="684"/>
      <c r="BQ30" s="685"/>
      <c r="BR30" s="683">
        <v>99.3</v>
      </c>
      <c r="BS30" s="684"/>
      <c r="BT30" s="684"/>
      <c r="BU30" s="684"/>
      <c r="BV30" s="684"/>
      <c r="BW30" s="684"/>
      <c r="BX30" s="620">
        <v>97</v>
      </c>
      <c r="BY30" s="684"/>
      <c r="BZ30" s="684"/>
      <c r="CA30" s="684"/>
      <c r="CB30" s="685"/>
      <c r="CD30" s="688"/>
      <c r="CE30" s="689"/>
      <c r="CF30" s="639" t="s">
        <v>292</v>
      </c>
      <c r="CG30" s="640"/>
      <c r="CH30" s="640"/>
      <c r="CI30" s="640"/>
      <c r="CJ30" s="640"/>
      <c r="CK30" s="640"/>
      <c r="CL30" s="640"/>
      <c r="CM30" s="640"/>
      <c r="CN30" s="640"/>
      <c r="CO30" s="640"/>
      <c r="CP30" s="640"/>
      <c r="CQ30" s="641"/>
      <c r="CR30" s="625">
        <v>716240</v>
      </c>
      <c r="CS30" s="626"/>
      <c r="CT30" s="626"/>
      <c r="CU30" s="626"/>
      <c r="CV30" s="626"/>
      <c r="CW30" s="626"/>
      <c r="CX30" s="626"/>
      <c r="CY30" s="627"/>
      <c r="CZ30" s="659">
        <v>6.7</v>
      </c>
      <c r="DA30" s="660"/>
      <c r="DB30" s="660"/>
      <c r="DC30" s="661"/>
      <c r="DD30" s="634">
        <v>699066</v>
      </c>
      <c r="DE30" s="626"/>
      <c r="DF30" s="626"/>
      <c r="DG30" s="626"/>
      <c r="DH30" s="626"/>
      <c r="DI30" s="626"/>
      <c r="DJ30" s="626"/>
      <c r="DK30" s="627"/>
      <c r="DL30" s="634">
        <v>699066</v>
      </c>
      <c r="DM30" s="626"/>
      <c r="DN30" s="626"/>
      <c r="DO30" s="626"/>
      <c r="DP30" s="626"/>
      <c r="DQ30" s="626"/>
      <c r="DR30" s="626"/>
      <c r="DS30" s="626"/>
      <c r="DT30" s="626"/>
      <c r="DU30" s="626"/>
      <c r="DV30" s="627"/>
      <c r="DW30" s="630">
        <v>11.9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362492</v>
      </c>
      <c r="S31" s="626"/>
      <c r="T31" s="626"/>
      <c r="U31" s="626"/>
      <c r="V31" s="626"/>
      <c r="W31" s="626"/>
      <c r="X31" s="626"/>
      <c r="Y31" s="627"/>
      <c r="Z31" s="628">
        <v>3.2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97.5</v>
      </c>
      <c r="BN31" s="681"/>
      <c r="BO31" s="681"/>
      <c r="BP31" s="681"/>
      <c r="BQ31" s="682"/>
      <c r="BR31" s="680">
        <v>99.2</v>
      </c>
      <c r="BS31" s="657"/>
      <c r="BT31" s="657"/>
      <c r="BU31" s="657"/>
      <c r="BV31" s="657"/>
      <c r="BW31" s="657"/>
      <c r="BX31" s="631">
        <v>97</v>
      </c>
      <c r="BY31" s="681"/>
      <c r="BZ31" s="681"/>
      <c r="CA31" s="681"/>
      <c r="CB31" s="682"/>
      <c r="CD31" s="688"/>
      <c r="CE31" s="689"/>
      <c r="CF31" s="639" t="s">
        <v>296</v>
      </c>
      <c r="CG31" s="640"/>
      <c r="CH31" s="640"/>
      <c r="CI31" s="640"/>
      <c r="CJ31" s="640"/>
      <c r="CK31" s="640"/>
      <c r="CL31" s="640"/>
      <c r="CM31" s="640"/>
      <c r="CN31" s="640"/>
      <c r="CO31" s="640"/>
      <c r="CP31" s="640"/>
      <c r="CQ31" s="641"/>
      <c r="CR31" s="625">
        <v>75993</v>
      </c>
      <c r="CS31" s="657"/>
      <c r="CT31" s="657"/>
      <c r="CU31" s="657"/>
      <c r="CV31" s="657"/>
      <c r="CW31" s="657"/>
      <c r="CX31" s="657"/>
      <c r="CY31" s="658"/>
      <c r="CZ31" s="659">
        <v>0.7</v>
      </c>
      <c r="DA31" s="660"/>
      <c r="DB31" s="660"/>
      <c r="DC31" s="661"/>
      <c r="DD31" s="634">
        <v>74458</v>
      </c>
      <c r="DE31" s="657"/>
      <c r="DF31" s="657"/>
      <c r="DG31" s="657"/>
      <c r="DH31" s="657"/>
      <c r="DI31" s="657"/>
      <c r="DJ31" s="657"/>
      <c r="DK31" s="658"/>
      <c r="DL31" s="634">
        <v>74458</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175099</v>
      </c>
      <c r="S32" s="626"/>
      <c r="T32" s="626"/>
      <c r="U32" s="626"/>
      <c r="V32" s="626"/>
      <c r="W32" s="626"/>
      <c r="X32" s="626"/>
      <c r="Y32" s="627"/>
      <c r="Z32" s="628">
        <v>1.5</v>
      </c>
      <c r="AA32" s="628"/>
      <c r="AB32" s="628"/>
      <c r="AC32" s="628"/>
      <c r="AD32" s="629">
        <v>8040</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97.1</v>
      </c>
      <c r="BN32" s="693"/>
      <c r="BO32" s="693"/>
      <c r="BP32" s="693"/>
      <c r="BQ32" s="695"/>
      <c r="BR32" s="692">
        <v>99.2</v>
      </c>
      <c r="BS32" s="693"/>
      <c r="BT32" s="693"/>
      <c r="BU32" s="693"/>
      <c r="BV32" s="693"/>
      <c r="BW32" s="693"/>
      <c r="BX32" s="694">
        <v>96.6</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1232607</v>
      </c>
      <c r="S33" s="626"/>
      <c r="T33" s="626"/>
      <c r="U33" s="626"/>
      <c r="V33" s="626"/>
      <c r="W33" s="626"/>
      <c r="X33" s="626"/>
      <c r="Y33" s="627"/>
      <c r="Z33" s="628">
        <v>10.9</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4191412</v>
      </c>
      <c r="CS33" s="657"/>
      <c r="CT33" s="657"/>
      <c r="CU33" s="657"/>
      <c r="CV33" s="657"/>
      <c r="CW33" s="657"/>
      <c r="CX33" s="657"/>
      <c r="CY33" s="658"/>
      <c r="CZ33" s="659">
        <v>39.1</v>
      </c>
      <c r="DA33" s="660"/>
      <c r="DB33" s="660"/>
      <c r="DC33" s="661"/>
      <c r="DD33" s="634">
        <v>3648929</v>
      </c>
      <c r="DE33" s="657"/>
      <c r="DF33" s="657"/>
      <c r="DG33" s="657"/>
      <c r="DH33" s="657"/>
      <c r="DI33" s="657"/>
      <c r="DJ33" s="657"/>
      <c r="DK33" s="658"/>
      <c r="DL33" s="634">
        <v>2907524</v>
      </c>
      <c r="DM33" s="657"/>
      <c r="DN33" s="657"/>
      <c r="DO33" s="657"/>
      <c r="DP33" s="657"/>
      <c r="DQ33" s="657"/>
      <c r="DR33" s="657"/>
      <c r="DS33" s="657"/>
      <c r="DT33" s="657"/>
      <c r="DU33" s="657"/>
      <c r="DV33" s="658"/>
      <c r="DW33" s="630">
        <v>49.5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1751555</v>
      </c>
      <c r="CS34" s="626"/>
      <c r="CT34" s="626"/>
      <c r="CU34" s="626"/>
      <c r="CV34" s="626"/>
      <c r="CW34" s="626"/>
      <c r="CX34" s="626"/>
      <c r="CY34" s="627"/>
      <c r="CZ34" s="659">
        <v>16.399999999999999</v>
      </c>
      <c r="DA34" s="660"/>
      <c r="DB34" s="660"/>
      <c r="DC34" s="661"/>
      <c r="DD34" s="634">
        <v>1587320</v>
      </c>
      <c r="DE34" s="626"/>
      <c r="DF34" s="626"/>
      <c r="DG34" s="626"/>
      <c r="DH34" s="626"/>
      <c r="DI34" s="626"/>
      <c r="DJ34" s="626"/>
      <c r="DK34" s="627"/>
      <c r="DL34" s="634">
        <v>1104786</v>
      </c>
      <c r="DM34" s="626"/>
      <c r="DN34" s="626"/>
      <c r="DO34" s="626"/>
      <c r="DP34" s="626"/>
      <c r="DQ34" s="626"/>
      <c r="DR34" s="626"/>
      <c r="DS34" s="626"/>
      <c r="DT34" s="626"/>
      <c r="DU34" s="626"/>
      <c r="DV34" s="627"/>
      <c r="DW34" s="630">
        <v>18.8</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321307</v>
      </c>
      <c r="S35" s="626"/>
      <c r="T35" s="626"/>
      <c r="U35" s="626"/>
      <c r="V35" s="626"/>
      <c r="W35" s="626"/>
      <c r="X35" s="626"/>
      <c r="Y35" s="627"/>
      <c r="Z35" s="628">
        <v>2.8</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1307460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51828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69324</v>
      </c>
      <c r="CS35" s="657"/>
      <c r="CT35" s="657"/>
      <c r="CU35" s="657"/>
      <c r="CV35" s="657"/>
      <c r="CW35" s="657"/>
      <c r="CX35" s="657"/>
      <c r="CY35" s="658"/>
      <c r="CZ35" s="659">
        <v>0.6</v>
      </c>
      <c r="DA35" s="660"/>
      <c r="DB35" s="660"/>
      <c r="DC35" s="661"/>
      <c r="DD35" s="634">
        <v>65778</v>
      </c>
      <c r="DE35" s="657"/>
      <c r="DF35" s="657"/>
      <c r="DG35" s="657"/>
      <c r="DH35" s="657"/>
      <c r="DI35" s="657"/>
      <c r="DJ35" s="657"/>
      <c r="DK35" s="658"/>
      <c r="DL35" s="634">
        <v>65740</v>
      </c>
      <c r="DM35" s="657"/>
      <c r="DN35" s="657"/>
      <c r="DO35" s="657"/>
      <c r="DP35" s="657"/>
      <c r="DQ35" s="657"/>
      <c r="DR35" s="657"/>
      <c r="DS35" s="657"/>
      <c r="DT35" s="657"/>
      <c r="DU35" s="657"/>
      <c r="DV35" s="658"/>
      <c r="DW35" s="630">
        <v>1.1000000000000001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11328398</v>
      </c>
      <c r="S36" s="698"/>
      <c r="T36" s="698"/>
      <c r="U36" s="698"/>
      <c r="V36" s="698"/>
      <c r="W36" s="698"/>
      <c r="X36" s="698"/>
      <c r="Y36" s="699"/>
      <c r="Z36" s="700">
        <v>100</v>
      </c>
      <c r="AA36" s="700"/>
      <c r="AB36" s="700"/>
      <c r="AC36" s="700"/>
      <c r="AD36" s="701">
        <v>5553102</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302379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-25972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1186708</v>
      </c>
      <c r="CS36" s="626"/>
      <c r="CT36" s="626"/>
      <c r="CU36" s="626"/>
      <c r="CV36" s="626"/>
      <c r="CW36" s="626"/>
      <c r="CX36" s="626"/>
      <c r="CY36" s="627"/>
      <c r="CZ36" s="659">
        <v>11.1</v>
      </c>
      <c r="DA36" s="660"/>
      <c r="DB36" s="660"/>
      <c r="DC36" s="661"/>
      <c r="DD36" s="634">
        <v>1073629</v>
      </c>
      <c r="DE36" s="626"/>
      <c r="DF36" s="626"/>
      <c r="DG36" s="626"/>
      <c r="DH36" s="626"/>
      <c r="DI36" s="626"/>
      <c r="DJ36" s="626"/>
      <c r="DK36" s="627"/>
      <c r="DL36" s="634">
        <v>982822</v>
      </c>
      <c r="DM36" s="626"/>
      <c r="DN36" s="626"/>
      <c r="DO36" s="626"/>
      <c r="DP36" s="626"/>
      <c r="DQ36" s="626"/>
      <c r="DR36" s="626"/>
      <c r="DS36" s="626"/>
      <c r="DT36" s="626"/>
      <c r="DU36" s="626"/>
      <c r="DV36" s="627"/>
      <c r="DW36" s="630">
        <v>16.7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26858</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4114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246789</v>
      </c>
      <c r="CS37" s="657"/>
      <c r="CT37" s="657"/>
      <c r="CU37" s="657"/>
      <c r="CV37" s="657"/>
      <c r="CW37" s="657"/>
      <c r="CX37" s="657"/>
      <c r="CY37" s="658"/>
      <c r="CZ37" s="659">
        <v>2.2999999999999998</v>
      </c>
      <c r="DA37" s="660"/>
      <c r="DB37" s="660"/>
      <c r="DC37" s="661"/>
      <c r="DD37" s="634">
        <v>245497</v>
      </c>
      <c r="DE37" s="657"/>
      <c r="DF37" s="657"/>
      <c r="DG37" s="657"/>
      <c r="DH37" s="657"/>
      <c r="DI37" s="657"/>
      <c r="DJ37" s="657"/>
      <c r="DK37" s="658"/>
      <c r="DL37" s="634">
        <v>225836</v>
      </c>
      <c r="DM37" s="657"/>
      <c r="DN37" s="657"/>
      <c r="DO37" s="657"/>
      <c r="DP37" s="657"/>
      <c r="DQ37" s="657"/>
      <c r="DR37" s="657"/>
      <c r="DS37" s="657"/>
      <c r="DT37" s="657"/>
      <c r="DU37" s="657"/>
      <c r="DV37" s="658"/>
      <c r="DW37" s="630">
        <v>3.8</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5312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6819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999769</v>
      </c>
      <c r="CS38" s="626"/>
      <c r="CT38" s="626"/>
      <c r="CU38" s="626"/>
      <c r="CV38" s="626"/>
      <c r="CW38" s="626"/>
      <c r="CX38" s="626"/>
      <c r="CY38" s="627"/>
      <c r="CZ38" s="659">
        <v>9.3000000000000007</v>
      </c>
      <c r="DA38" s="660"/>
      <c r="DB38" s="660"/>
      <c r="DC38" s="661"/>
      <c r="DD38" s="634">
        <v>822089</v>
      </c>
      <c r="DE38" s="626"/>
      <c r="DF38" s="626"/>
      <c r="DG38" s="626"/>
      <c r="DH38" s="626"/>
      <c r="DI38" s="626"/>
      <c r="DJ38" s="626"/>
      <c r="DK38" s="627"/>
      <c r="DL38" s="634">
        <v>754176</v>
      </c>
      <c r="DM38" s="626"/>
      <c r="DN38" s="626"/>
      <c r="DO38" s="626"/>
      <c r="DP38" s="626"/>
      <c r="DQ38" s="626"/>
      <c r="DR38" s="626"/>
      <c r="DS38" s="626"/>
      <c r="DT38" s="626"/>
      <c r="DU38" s="626"/>
      <c r="DV38" s="627"/>
      <c r="DW38" s="630">
        <v>12.8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183943</v>
      </c>
      <c r="CS39" s="657"/>
      <c r="CT39" s="657"/>
      <c r="CU39" s="657"/>
      <c r="CV39" s="657"/>
      <c r="CW39" s="657"/>
      <c r="CX39" s="657"/>
      <c r="CY39" s="658"/>
      <c r="CZ39" s="659">
        <v>1.7</v>
      </c>
      <c r="DA39" s="660"/>
      <c r="DB39" s="660"/>
      <c r="DC39" s="661"/>
      <c r="DD39" s="634">
        <v>100000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274308</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136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113</v>
      </c>
      <c r="CS40" s="626"/>
      <c r="CT40" s="626"/>
      <c r="CU40" s="626"/>
      <c r="CV40" s="626"/>
      <c r="CW40" s="626"/>
      <c r="CX40" s="626"/>
      <c r="CY40" s="627"/>
      <c r="CZ40" s="659">
        <v>0</v>
      </c>
      <c r="DA40" s="660"/>
      <c r="DB40" s="660"/>
      <c r="DC40" s="661"/>
      <c r="DD40" s="634">
        <v>113</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698603</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2120145</v>
      </c>
      <c r="CS42" s="626"/>
      <c r="CT42" s="626"/>
      <c r="CU42" s="626"/>
      <c r="CV42" s="626"/>
      <c r="CW42" s="626"/>
      <c r="CX42" s="626"/>
      <c r="CY42" s="627"/>
      <c r="CZ42" s="659">
        <v>19.8</v>
      </c>
      <c r="DA42" s="708"/>
      <c r="DB42" s="708"/>
      <c r="DC42" s="709"/>
      <c r="DD42" s="634">
        <v>380721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46886</v>
      </c>
      <c r="CS43" s="657"/>
      <c r="CT43" s="657"/>
      <c r="CU43" s="657"/>
      <c r="CV43" s="657"/>
      <c r="CW43" s="657"/>
      <c r="CX43" s="657"/>
      <c r="CY43" s="658"/>
      <c r="CZ43" s="659">
        <v>0.4</v>
      </c>
      <c r="DA43" s="660"/>
      <c r="DB43" s="660"/>
      <c r="DC43" s="661"/>
      <c r="DD43" s="634">
        <v>46886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2114988</v>
      </c>
      <c r="CS44" s="626"/>
      <c r="CT44" s="626"/>
      <c r="CU44" s="626"/>
      <c r="CV44" s="626"/>
      <c r="CW44" s="626"/>
      <c r="CX44" s="626"/>
      <c r="CY44" s="627"/>
      <c r="CZ44" s="659">
        <v>19.7</v>
      </c>
      <c r="DA44" s="708"/>
      <c r="DB44" s="708"/>
      <c r="DC44" s="709"/>
      <c r="DD44" s="634">
        <v>375564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1481420</v>
      </c>
      <c r="CS45" s="657"/>
      <c r="CT45" s="657"/>
      <c r="CU45" s="657"/>
      <c r="CV45" s="657"/>
      <c r="CW45" s="657"/>
      <c r="CX45" s="657"/>
      <c r="CY45" s="658"/>
      <c r="CZ45" s="659">
        <v>13.8</v>
      </c>
      <c r="DA45" s="660"/>
      <c r="DB45" s="660"/>
      <c r="DC45" s="661"/>
      <c r="DD45" s="634">
        <v>163078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411903</v>
      </c>
      <c r="CS46" s="626"/>
      <c r="CT46" s="626"/>
      <c r="CU46" s="626"/>
      <c r="CV46" s="626"/>
      <c r="CW46" s="626"/>
      <c r="CX46" s="626"/>
      <c r="CY46" s="627"/>
      <c r="CZ46" s="659">
        <v>3.8</v>
      </c>
      <c r="DA46" s="708"/>
      <c r="DB46" s="708"/>
      <c r="DC46" s="709"/>
      <c r="DD46" s="634">
        <v>186790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5157</v>
      </c>
      <c r="CS47" s="657"/>
      <c r="CT47" s="657"/>
      <c r="CU47" s="657"/>
      <c r="CV47" s="657"/>
      <c r="CW47" s="657"/>
      <c r="CX47" s="657"/>
      <c r="CY47" s="658"/>
      <c r="CZ47" s="659">
        <v>0</v>
      </c>
      <c r="DA47" s="660"/>
      <c r="DB47" s="660"/>
      <c r="DC47" s="661"/>
      <c r="DD47" s="634">
        <v>5157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10711103</v>
      </c>
      <c r="CS49" s="693"/>
      <c r="CT49" s="693"/>
      <c r="CU49" s="693"/>
      <c r="CV49" s="693"/>
      <c r="CW49" s="693"/>
      <c r="CX49" s="693"/>
      <c r="CY49" s="720"/>
      <c r="CZ49" s="721">
        <v>100</v>
      </c>
      <c r="DA49" s="722"/>
      <c r="DB49" s="722"/>
      <c r="DC49" s="723"/>
      <c r="DD49" s="724">
        <v>6598991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V6" zoomScaleNormal="100" zoomScaleSheetLayoutView="70" workbookViewId="0">
      <selection activeCell="G65" sqref="G65:O6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11328</v>
      </c>
      <c r="R7" s="755"/>
      <c r="S7" s="755"/>
      <c r="T7" s="755"/>
      <c r="U7" s="755"/>
      <c r="V7" s="755">
        <v>10711</v>
      </c>
      <c r="W7" s="755"/>
      <c r="X7" s="755"/>
      <c r="Y7" s="755"/>
      <c r="Z7" s="755"/>
      <c r="AA7" s="755">
        <v>617</v>
      </c>
      <c r="AB7" s="755"/>
      <c r="AC7" s="755"/>
      <c r="AD7" s="755"/>
      <c r="AE7" s="756"/>
      <c r="AF7" s="757">
        <v>375</v>
      </c>
      <c r="AG7" s="758"/>
      <c r="AH7" s="758"/>
      <c r="AI7" s="758"/>
      <c r="AJ7" s="759"/>
      <c r="AK7" s="794">
        <v>97</v>
      </c>
      <c r="AL7" s="795"/>
      <c r="AM7" s="795"/>
      <c r="AN7" s="795"/>
      <c r="AO7" s="795"/>
      <c r="AP7" s="795">
        <v>8890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7</v>
      </c>
      <c r="CN7" s="792"/>
      <c r="CO7" s="792"/>
      <c r="CP7" s="792"/>
      <c r="CQ7" s="793"/>
      <c r="CR7" s="791">
        <v>3</v>
      </c>
      <c r="CS7" s="792"/>
      <c r="CT7" s="792"/>
      <c r="CU7" s="792"/>
      <c r="CV7" s="793"/>
      <c r="CW7" s="791">
        <v>0</v>
      </c>
      <c r="CX7" s="792"/>
      <c r="CY7" s="792"/>
      <c r="CZ7" s="792"/>
      <c r="DA7" s="793"/>
      <c r="DB7" s="791" t="s">
        <v>485</v>
      </c>
      <c r="DC7" s="792"/>
      <c r="DD7" s="792"/>
      <c r="DE7" s="792"/>
      <c r="DF7" s="793"/>
      <c r="DG7" s="791" t="s">
        <v>485</v>
      </c>
      <c r="DH7" s="792"/>
      <c r="DI7" s="792"/>
      <c r="DJ7" s="792"/>
      <c r="DK7" s="793"/>
      <c r="DL7" s="791">
        <v>39</v>
      </c>
      <c r="DM7" s="792"/>
      <c r="DN7" s="792"/>
      <c r="DO7" s="792"/>
      <c r="DP7" s="793"/>
      <c r="DQ7" s="791" t="s">
        <v>485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545</v>
      </c>
      <c r="BS8" s="788" t="s">
        <v>544</v>
      </c>
      <c r="BT8" s="789"/>
      <c r="BU8" s="789"/>
      <c r="BV8" s="789"/>
      <c r="BW8" s="789"/>
      <c r="BX8" s="789"/>
      <c r="BY8" s="789"/>
      <c r="BZ8" s="789"/>
      <c r="CA8" s="789"/>
      <c r="CB8" s="789"/>
      <c r="CC8" s="789"/>
      <c r="CD8" s="789"/>
      <c r="CE8" s="789"/>
      <c r="CF8" s="789"/>
      <c r="CG8" s="790"/>
      <c r="CH8" s="801">
        <v>46</v>
      </c>
      <c r="CI8" s="802"/>
      <c r="CJ8" s="802"/>
      <c r="CK8" s="802"/>
      <c r="CL8" s="803"/>
      <c r="CM8" s="801">
        <v>5591</v>
      </c>
      <c r="CN8" s="802"/>
      <c r="CO8" s="802"/>
      <c r="CP8" s="802"/>
      <c r="CQ8" s="803"/>
      <c r="CR8" s="801">
        <v>0</v>
      </c>
      <c r="CS8" s="802"/>
      <c r="CT8" s="802"/>
      <c r="CU8" s="802"/>
      <c r="CV8" s="803"/>
      <c r="CW8" s="801" t="s">
        <v>485</v>
      </c>
      <c r="CX8" s="802"/>
      <c r="CY8" s="802"/>
      <c r="CZ8" s="802"/>
      <c r="DA8" s="803"/>
      <c r="DB8" s="801">
        <v>12</v>
      </c>
      <c r="DC8" s="802"/>
      <c r="DD8" s="802"/>
      <c r="DE8" s="802"/>
      <c r="DF8" s="803"/>
      <c r="DG8" s="801" t="s">
        <v>485</v>
      </c>
      <c r="DH8" s="802"/>
      <c r="DI8" s="802"/>
      <c r="DJ8" s="802"/>
      <c r="DK8" s="803"/>
      <c r="DL8" s="801">
        <v>8</v>
      </c>
      <c r="DM8" s="802"/>
      <c r="DN8" s="802"/>
      <c r="DO8" s="802"/>
      <c r="DP8" s="803"/>
      <c r="DQ8" s="801">
        <v>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11328</v>
      </c>
      <c r="R23" s="814"/>
      <c r="S23" s="814"/>
      <c r="T23" s="814"/>
      <c r="U23" s="814"/>
      <c r="V23" s="814">
        <v>10711</v>
      </c>
      <c r="W23" s="814"/>
      <c r="X23" s="814"/>
      <c r="Y23" s="814"/>
      <c r="Z23" s="814"/>
      <c r="AA23" s="814">
        <v>617</v>
      </c>
      <c r="AB23" s="814"/>
      <c r="AC23" s="814"/>
      <c r="AD23" s="814"/>
      <c r="AE23" s="815"/>
      <c r="AF23" s="816">
        <v>375</v>
      </c>
      <c r="AG23" s="814"/>
      <c r="AH23" s="814"/>
      <c r="AI23" s="814"/>
      <c r="AJ23" s="817"/>
      <c r="AK23" s="818"/>
      <c r="AL23" s="819"/>
      <c r="AM23" s="819"/>
      <c r="AN23" s="819"/>
      <c r="AO23" s="819"/>
      <c r="AP23" s="814">
        <v>8890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4052</v>
      </c>
      <c r="R28" s="843"/>
      <c r="S28" s="843"/>
      <c r="T28" s="843"/>
      <c r="U28" s="843"/>
      <c r="V28" s="843">
        <v>4000</v>
      </c>
      <c r="W28" s="843"/>
      <c r="X28" s="843"/>
      <c r="Y28" s="843"/>
      <c r="Z28" s="843"/>
      <c r="AA28" s="843">
        <v>52</v>
      </c>
      <c r="AB28" s="843"/>
      <c r="AC28" s="843"/>
      <c r="AD28" s="843"/>
      <c r="AE28" s="844"/>
      <c r="AF28" s="845">
        <v>52</v>
      </c>
      <c r="AG28" s="843"/>
      <c r="AH28" s="843"/>
      <c r="AI28" s="843"/>
      <c r="AJ28" s="846"/>
      <c r="AK28" s="847">
        <v>274</v>
      </c>
      <c r="AL28" s="838"/>
      <c r="AM28" s="838"/>
      <c r="AN28" s="838"/>
      <c r="AO28" s="838"/>
      <c r="AP28" s="838" t="s">
        <v>485</v>
      </c>
      <c r="AQ28" s="838"/>
      <c r="AR28" s="838"/>
      <c r="AS28" s="838"/>
      <c r="AT28" s="838"/>
      <c r="AU28" s="838" t="s">
        <v>485</v>
      </c>
      <c r="AV28" s="838"/>
      <c r="AW28" s="838"/>
      <c r="AX28" s="838"/>
      <c r="AY28" s="838"/>
      <c r="AZ28" s="839" t="s">
        <v>485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2133</v>
      </c>
      <c r="R29" s="779"/>
      <c r="S29" s="779"/>
      <c r="T29" s="779"/>
      <c r="U29" s="779"/>
      <c r="V29" s="779">
        <v>1981</v>
      </c>
      <c r="W29" s="779"/>
      <c r="X29" s="779"/>
      <c r="Y29" s="779"/>
      <c r="Z29" s="779"/>
      <c r="AA29" s="779">
        <v>152</v>
      </c>
      <c r="AB29" s="779"/>
      <c r="AC29" s="779"/>
      <c r="AD29" s="779"/>
      <c r="AE29" s="780"/>
      <c r="AF29" s="781">
        <v>152</v>
      </c>
      <c r="AG29" s="782"/>
      <c r="AH29" s="782"/>
      <c r="AI29" s="782"/>
      <c r="AJ29" s="783"/>
      <c r="AK29" s="850">
        <v>381</v>
      </c>
      <c r="AL29" s="851"/>
      <c r="AM29" s="851"/>
      <c r="AN29" s="851"/>
      <c r="AO29" s="851"/>
      <c r="AP29" s="851" t="s">
        <v>485</v>
      </c>
      <c r="AQ29" s="851"/>
      <c r="AR29" s="851"/>
      <c r="AS29" s="851"/>
      <c r="AT29" s="851"/>
      <c r="AU29" s="851" t="s">
        <v>485</v>
      </c>
      <c r="AV29" s="851"/>
      <c r="AW29" s="851"/>
      <c r="AX29" s="851"/>
      <c r="AY29" s="851"/>
      <c r="AZ29" s="852" t="s">
        <v>485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16</v>
      </c>
      <c r="R30" s="779"/>
      <c r="S30" s="779"/>
      <c r="T30" s="779"/>
      <c r="U30" s="779"/>
      <c r="V30" s="779">
        <v>15</v>
      </c>
      <c r="W30" s="779"/>
      <c r="X30" s="779"/>
      <c r="Y30" s="779"/>
      <c r="Z30" s="779"/>
      <c r="AA30" s="779">
        <v>1</v>
      </c>
      <c r="AB30" s="779"/>
      <c r="AC30" s="779"/>
      <c r="AD30" s="779"/>
      <c r="AE30" s="780"/>
      <c r="AF30" s="781">
        <v>1</v>
      </c>
      <c r="AG30" s="782"/>
      <c r="AH30" s="782"/>
      <c r="AI30" s="782"/>
      <c r="AJ30" s="783"/>
      <c r="AK30" s="850" t="s">
        <v>485</v>
      </c>
      <c r="AL30" s="851"/>
      <c r="AM30" s="851"/>
      <c r="AN30" s="851"/>
      <c r="AO30" s="851"/>
      <c r="AP30" s="851" t="s">
        <v>485</v>
      </c>
      <c r="AQ30" s="851"/>
      <c r="AR30" s="851"/>
      <c r="AS30" s="851"/>
      <c r="AT30" s="851"/>
      <c r="AU30" s="851" t="s">
        <v>485</v>
      </c>
      <c r="AV30" s="851"/>
      <c r="AW30" s="851"/>
      <c r="AX30" s="851"/>
      <c r="AY30" s="851"/>
      <c r="AZ30" s="852" t="s">
        <v>485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290</v>
      </c>
      <c r="R31" s="779"/>
      <c r="S31" s="779"/>
      <c r="T31" s="779"/>
      <c r="U31" s="779"/>
      <c r="V31" s="779">
        <v>287</v>
      </c>
      <c r="W31" s="779"/>
      <c r="X31" s="779"/>
      <c r="Y31" s="779"/>
      <c r="Z31" s="779"/>
      <c r="AA31" s="779">
        <v>3</v>
      </c>
      <c r="AB31" s="779"/>
      <c r="AC31" s="779"/>
      <c r="AD31" s="779"/>
      <c r="AE31" s="780"/>
      <c r="AF31" s="781">
        <v>3</v>
      </c>
      <c r="AG31" s="782"/>
      <c r="AH31" s="782"/>
      <c r="AI31" s="782"/>
      <c r="AJ31" s="783"/>
      <c r="AK31" s="850">
        <v>65</v>
      </c>
      <c r="AL31" s="851"/>
      <c r="AM31" s="851"/>
      <c r="AN31" s="851"/>
      <c r="AO31" s="851"/>
      <c r="AP31" s="851" t="s">
        <v>485</v>
      </c>
      <c r="AQ31" s="851"/>
      <c r="AR31" s="851"/>
      <c r="AS31" s="851"/>
      <c r="AT31" s="851"/>
      <c r="AU31" s="851" t="s">
        <v>485</v>
      </c>
      <c r="AV31" s="851"/>
      <c r="AW31" s="851"/>
      <c r="AX31" s="851"/>
      <c r="AY31" s="851"/>
      <c r="AZ31" s="852" t="s">
        <v>485</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741</v>
      </c>
      <c r="R32" s="779"/>
      <c r="S32" s="779"/>
      <c r="T32" s="779"/>
      <c r="U32" s="779"/>
      <c r="V32" s="779">
        <v>550</v>
      </c>
      <c r="W32" s="779"/>
      <c r="X32" s="779"/>
      <c r="Y32" s="779"/>
      <c r="Z32" s="779"/>
      <c r="AA32" s="779">
        <v>191</v>
      </c>
      <c r="AB32" s="779"/>
      <c r="AC32" s="779"/>
      <c r="AD32" s="779"/>
      <c r="AE32" s="780"/>
      <c r="AF32" s="781">
        <v>3023</v>
      </c>
      <c r="AG32" s="782"/>
      <c r="AH32" s="782"/>
      <c r="AI32" s="782"/>
      <c r="AJ32" s="783"/>
      <c r="AK32" s="850">
        <v>24</v>
      </c>
      <c r="AL32" s="851"/>
      <c r="AM32" s="851"/>
      <c r="AN32" s="851"/>
      <c r="AO32" s="851"/>
      <c r="AP32" s="851">
        <v>151</v>
      </c>
      <c r="AQ32" s="851"/>
      <c r="AR32" s="851"/>
      <c r="AS32" s="851"/>
      <c r="AT32" s="851"/>
      <c r="AU32" s="851">
        <v>24</v>
      </c>
      <c r="AV32" s="851"/>
      <c r="AW32" s="851"/>
      <c r="AX32" s="851"/>
      <c r="AY32" s="851"/>
      <c r="AZ32" s="852" t="s">
        <v>485</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922</v>
      </c>
      <c r="R33" s="779"/>
      <c r="S33" s="779"/>
      <c r="T33" s="779"/>
      <c r="U33" s="779"/>
      <c r="V33" s="779">
        <v>753</v>
      </c>
      <c r="W33" s="779"/>
      <c r="X33" s="779"/>
      <c r="Y33" s="779"/>
      <c r="Z33" s="779"/>
      <c r="AA33" s="779">
        <v>169</v>
      </c>
      <c r="AB33" s="779"/>
      <c r="AC33" s="779"/>
      <c r="AD33" s="779"/>
      <c r="AE33" s="780"/>
      <c r="AF33" s="781">
        <v>479</v>
      </c>
      <c r="AG33" s="782"/>
      <c r="AH33" s="782"/>
      <c r="AI33" s="782"/>
      <c r="AJ33" s="783"/>
      <c r="AK33" s="850">
        <v>230</v>
      </c>
      <c r="AL33" s="851"/>
      <c r="AM33" s="851"/>
      <c r="AN33" s="851"/>
      <c r="AO33" s="851"/>
      <c r="AP33" s="851">
        <v>3968</v>
      </c>
      <c r="AQ33" s="851"/>
      <c r="AR33" s="851"/>
      <c r="AS33" s="851"/>
      <c r="AT33" s="851"/>
      <c r="AU33" s="851">
        <v>2008</v>
      </c>
      <c r="AV33" s="851"/>
      <c r="AW33" s="851"/>
      <c r="AX33" s="851"/>
      <c r="AY33" s="851"/>
      <c r="AZ33" s="852" t="s">
        <v>485</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386</v>
      </c>
      <c r="C34" s="776"/>
      <c r="D34" s="776"/>
      <c r="E34" s="776"/>
      <c r="F34" s="776"/>
      <c r="G34" s="776"/>
      <c r="H34" s="776"/>
      <c r="I34" s="776"/>
      <c r="J34" s="776"/>
      <c r="K34" s="776"/>
      <c r="L34" s="776"/>
      <c r="M34" s="776"/>
      <c r="N34" s="776"/>
      <c r="O34" s="776"/>
      <c r="P34" s="777"/>
      <c r="Q34" s="778">
        <v>41</v>
      </c>
      <c r="R34" s="779"/>
      <c r="S34" s="779"/>
      <c r="T34" s="779"/>
      <c r="U34" s="779"/>
      <c r="V34" s="779">
        <v>35</v>
      </c>
      <c r="W34" s="779"/>
      <c r="X34" s="779"/>
      <c r="Y34" s="779"/>
      <c r="Z34" s="779"/>
      <c r="AA34" s="779">
        <v>6</v>
      </c>
      <c r="AB34" s="779"/>
      <c r="AC34" s="779"/>
      <c r="AD34" s="779"/>
      <c r="AE34" s="780"/>
      <c r="AF34" s="781">
        <v>6</v>
      </c>
      <c r="AG34" s="782"/>
      <c r="AH34" s="782"/>
      <c r="AI34" s="782"/>
      <c r="AJ34" s="783"/>
      <c r="AK34" s="850">
        <v>27</v>
      </c>
      <c r="AL34" s="851"/>
      <c r="AM34" s="851"/>
      <c r="AN34" s="851"/>
      <c r="AO34" s="851"/>
      <c r="AP34" s="851">
        <v>70</v>
      </c>
      <c r="AQ34" s="851"/>
      <c r="AR34" s="851"/>
      <c r="AS34" s="851"/>
      <c r="AT34" s="851"/>
      <c r="AU34" s="851">
        <v>70</v>
      </c>
      <c r="AV34" s="851"/>
      <c r="AW34" s="851"/>
      <c r="AX34" s="851"/>
      <c r="AY34" s="851"/>
      <c r="AZ34" s="852" t="s">
        <v>485</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3716</v>
      </c>
      <c r="AG63" s="862"/>
      <c r="AH63" s="862"/>
      <c r="AI63" s="862"/>
      <c r="AJ63" s="863"/>
      <c r="AK63" s="864"/>
      <c r="AL63" s="859"/>
      <c r="AM63" s="859"/>
      <c r="AN63" s="859"/>
      <c r="AO63" s="859"/>
      <c r="AP63" s="862">
        <v>4189</v>
      </c>
      <c r="AQ63" s="862"/>
      <c r="AR63" s="862"/>
      <c r="AS63" s="862"/>
      <c r="AT63" s="862"/>
      <c r="AU63" s="862">
        <v>2102</v>
      </c>
      <c r="AV63" s="862"/>
      <c r="AW63" s="862"/>
      <c r="AX63" s="862"/>
      <c r="AY63" s="862"/>
      <c r="AZ63" s="866"/>
      <c r="BA63" s="866"/>
      <c r="BB63" s="866"/>
      <c r="BC63" s="866"/>
      <c r="BD63" s="866"/>
      <c r="BE63" s="867"/>
      <c r="BF63" s="867"/>
      <c r="BG63" s="867"/>
      <c r="BH63" s="867"/>
      <c r="BI63" s="868"/>
      <c r="BJ63" s="869" t="s">
        <v>390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72" t="s">
        <v>396</v>
      </c>
      <c r="AG66" s="833"/>
      <c r="AH66" s="833"/>
      <c r="AI66" s="833"/>
      <c r="AJ66" s="873"/>
      <c r="AK66" s="737" t="s">
        <v>397</v>
      </c>
      <c r="AL66" s="761"/>
      <c r="AM66" s="761"/>
      <c r="AN66" s="761"/>
      <c r="AO66" s="762"/>
      <c r="AP66" s="737" t="s">
        <v>398</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12930</v>
      </c>
      <c r="R68" s="886"/>
      <c r="S68" s="886"/>
      <c r="T68" s="886"/>
      <c r="U68" s="886"/>
      <c r="V68" s="886">
        <v>10316</v>
      </c>
      <c r="W68" s="886"/>
      <c r="X68" s="886"/>
      <c r="Y68" s="886"/>
      <c r="Z68" s="886"/>
      <c r="AA68" s="886">
        <v>2614</v>
      </c>
      <c r="AB68" s="886"/>
      <c r="AC68" s="886"/>
      <c r="AD68" s="886"/>
      <c r="AE68" s="886"/>
      <c r="AF68" s="886">
        <v>2614</v>
      </c>
      <c r="AG68" s="886"/>
      <c r="AH68" s="886"/>
      <c r="AI68" s="886"/>
      <c r="AJ68" s="886"/>
      <c r="AK68" s="886">
        <v>621</v>
      </c>
      <c r="AL68" s="886"/>
      <c r="AM68" s="886"/>
      <c r="AN68" s="886"/>
      <c r="AO68" s="886"/>
      <c r="AP68" s="886" t="s">
        <v>485</v>
      </c>
      <c r="AQ68" s="886"/>
      <c r="AR68" s="886"/>
      <c r="AS68" s="886"/>
      <c r="AT68" s="886"/>
      <c r="AU68" s="886" t="s">
        <v>485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227696</v>
      </c>
      <c r="R69" s="851"/>
      <c r="S69" s="851"/>
      <c r="T69" s="851"/>
      <c r="U69" s="851"/>
      <c r="V69" s="851">
        <v>220241</v>
      </c>
      <c r="W69" s="851"/>
      <c r="X69" s="851"/>
      <c r="Y69" s="851"/>
      <c r="Z69" s="851"/>
      <c r="AA69" s="851">
        <v>7455</v>
      </c>
      <c r="AB69" s="851"/>
      <c r="AC69" s="851"/>
      <c r="AD69" s="851"/>
      <c r="AE69" s="851"/>
      <c r="AF69" s="851">
        <v>7455</v>
      </c>
      <c r="AG69" s="851"/>
      <c r="AH69" s="851"/>
      <c r="AI69" s="851"/>
      <c r="AJ69" s="851"/>
      <c r="AK69" s="851">
        <v>196</v>
      </c>
      <c r="AL69" s="851"/>
      <c r="AM69" s="851"/>
      <c r="AN69" s="851"/>
      <c r="AO69" s="851"/>
      <c r="AP69" s="851" t="s">
        <v>485</v>
      </c>
      <c r="AQ69" s="851"/>
      <c r="AR69" s="851"/>
      <c r="AS69" s="851"/>
      <c r="AT69" s="851"/>
      <c r="AU69" s="851" t="s">
        <v>485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705</v>
      </c>
      <c r="R70" s="851"/>
      <c r="S70" s="851"/>
      <c r="T70" s="851"/>
      <c r="U70" s="851"/>
      <c r="V70" s="851">
        <v>568</v>
      </c>
      <c r="W70" s="851"/>
      <c r="X70" s="851"/>
      <c r="Y70" s="851"/>
      <c r="Z70" s="851"/>
      <c r="AA70" s="851">
        <v>137</v>
      </c>
      <c r="AB70" s="851"/>
      <c r="AC70" s="851"/>
      <c r="AD70" s="851"/>
      <c r="AE70" s="851"/>
      <c r="AF70" s="851">
        <v>53</v>
      </c>
      <c r="AG70" s="851"/>
      <c r="AH70" s="851"/>
      <c r="AI70" s="851"/>
      <c r="AJ70" s="851"/>
      <c r="AK70" s="851">
        <v>49</v>
      </c>
      <c r="AL70" s="851"/>
      <c r="AM70" s="851"/>
      <c r="AN70" s="851"/>
      <c r="AO70" s="851"/>
      <c r="AP70" s="851">
        <v>1979</v>
      </c>
      <c r="AQ70" s="851"/>
      <c r="AR70" s="851"/>
      <c r="AS70" s="851"/>
      <c r="AT70" s="851"/>
      <c r="AU70" s="851">
        <v>507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400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10122</v>
      </c>
      <c r="AG88" s="862"/>
      <c r="AH88" s="862"/>
      <c r="AI88" s="862"/>
      <c r="AJ88" s="862"/>
      <c r="AK88" s="859"/>
      <c r="AL88" s="859"/>
      <c r="AM88" s="859"/>
      <c r="AN88" s="859"/>
      <c r="AO88" s="859"/>
      <c r="AP88" s="862">
        <v>1979</v>
      </c>
      <c r="AQ88" s="862"/>
      <c r="AR88" s="862"/>
      <c r="AS88" s="862"/>
      <c r="AT88" s="862"/>
      <c r="AU88" s="862">
        <v>507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401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v>0</v>
      </c>
      <c r="CX102" s="870"/>
      <c r="CY102" s="870"/>
      <c r="CZ102" s="870"/>
      <c r="DA102" s="913"/>
      <c r="DB102" s="912">
        <v>12</v>
      </c>
      <c r="DC102" s="870"/>
      <c r="DD102" s="870"/>
      <c r="DE102" s="870"/>
      <c r="DF102" s="913"/>
      <c r="DG102" s="912" t="s">
        <v>485</v>
      </c>
      <c r="DH102" s="870"/>
      <c r="DI102" s="870"/>
      <c r="DJ102" s="870"/>
      <c r="DK102" s="913"/>
      <c r="DL102" s="912">
        <v>47</v>
      </c>
      <c r="DM102" s="870"/>
      <c r="DN102" s="870"/>
      <c r="DO102" s="870"/>
      <c r="DP102" s="913"/>
      <c r="DQ102" s="912">
        <v>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409</v>
      </c>
      <c r="AB109" s="915"/>
      <c r="AC109" s="915"/>
      <c r="AD109" s="915"/>
      <c r="AE109" s="916"/>
      <c r="AF109" s="914" t="s">
        <v>287</v>
      </c>
      <c r="AG109" s="915"/>
      <c r="AH109" s="915"/>
      <c r="AI109" s="915"/>
      <c r="AJ109" s="916"/>
      <c r="AK109" s="914" t="s">
        <v>286</v>
      </c>
      <c r="AL109" s="915"/>
      <c r="AM109" s="915"/>
      <c r="AN109" s="915"/>
      <c r="AO109" s="916"/>
      <c r="AP109" s="914" t="s">
        <v>410</v>
      </c>
      <c r="AQ109" s="915"/>
      <c r="AR109" s="915"/>
      <c r="AS109" s="915"/>
      <c r="AT109" s="917"/>
      <c r="AU109" s="934" t="s">
        <v>408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409</v>
      </c>
      <c r="BR109" s="915"/>
      <c r="BS109" s="915"/>
      <c r="BT109" s="915"/>
      <c r="BU109" s="916"/>
      <c r="BV109" s="914" t="s">
        <v>287</v>
      </c>
      <c r="BW109" s="915"/>
      <c r="BX109" s="915"/>
      <c r="BY109" s="915"/>
      <c r="BZ109" s="916"/>
      <c r="CA109" s="914" t="s">
        <v>286</v>
      </c>
      <c r="CB109" s="915"/>
      <c r="CC109" s="915"/>
      <c r="CD109" s="915"/>
      <c r="CE109" s="916"/>
      <c r="CF109" s="935" t="s">
        <v>410</v>
      </c>
      <c r="CG109" s="935"/>
      <c r="CH109" s="935"/>
      <c r="CI109" s="935"/>
      <c r="CJ109" s="935"/>
      <c r="CK109" s="914" t="s">
        <v>411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409</v>
      </c>
      <c r="DH109" s="915"/>
      <c r="DI109" s="915"/>
      <c r="DJ109" s="915"/>
      <c r="DK109" s="916"/>
      <c r="DL109" s="914" t="s">
        <v>287</v>
      </c>
      <c r="DM109" s="915"/>
      <c r="DN109" s="915"/>
      <c r="DO109" s="915"/>
      <c r="DP109" s="916"/>
      <c r="DQ109" s="914" t="s">
        <v>286</v>
      </c>
      <c r="DR109" s="915"/>
      <c r="DS109" s="915"/>
      <c r="DT109" s="915"/>
      <c r="DU109" s="916"/>
      <c r="DV109" s="914" t="s">
        <v>410</v>
      </c>
      <c r="DW109" s="915"/>
      <c r="DX109" s="915"/>
      <c r="DY109" s="915"/>
      <c r="DZ109" s="917"/>
    </row>
    <row r="110" spans="1:131" s="199" customFormat="1" ht="26.25" customHeight="1" x14ac:dyDescent="0.15">
      <c r="A110" s="918" t="s">
        <v>412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962431</v>
      </c>
      <c r="AB110" s="922"/>
      <c r="AC110" s="922"/>
      <c r="AD110" s="922"/>
      <c r="AE110" s="923"/>
      <c r="AF110" s="924">
        <v>813903</v>
      </c>
      <c r="AG110" s="922"/>
      <c r="AH110" s="922"/>
      <c r="AI110" s="922"/>
      <c r="AJ110" s="923"/>
      <c r="AK110" s="924">
        <v>792233</v>
      </c>
      <c r="AL110" s="922"/>
      <c r="AM110" s="922"/>
      <c r="AN110" s="922"/>
      <c r="AO110" s="923"/>
      <c r="AP110" s="925">
        <v>15.6</v>
      </c>
      <c r="AQ110" s="926"/>
      <c r="AR110" s="926"/>
      <c r="AS110" s="926"/>
      <c r="AT110" s="927"/>
      <c r="AU110" s="928" t="s">
        <v>61</v>
      </c>
      <c r="AV110" s="929"/>
      <c r="AW110" s="929"/>
      <c r="AX110" s="929"/>
      <c r="AY110" s="929"/>
      <c r="AZ110" s="970" t="s">
        <v>413</v>
      </c>
      <c r="BA110" s="919"/>
      <c r="BB110" s="919"/>
      <c r="BC110" s="919"/>
      <c r="BD110" s="919"/>
      <c r="BE110" s="919"/>
      <c r="BF110" s="919"/>
      <c r="BG110" s="919"/>
      <c r="BH110" s="919"/>
      <c r="BI110" s="919"/>
      <c r="BJ110" s="919"/>
      <c r="BK110" s="919"/>
      <c r="BL110" s="919"/>
      <c r="BM110" s="919"/>
      <c r="BN110" s="919"/>
      <c r="BO110" s="919"/>
      <c r="BP110" s="920"/>
      <c r="BQ110" s="956">
        <v>8204805</v>
      </c>
      <c r="BR110" s="957"/>
      <c r="BS110" s="957"/>
      <c r="BT110" s="957"/>
      <c r="BU110" s="957"/>
      <c r="BV110" s="957">
        <v>8373362</v>
      </c>
      <c r="BW110" s="957"/>
      <c r="BX110" s="957"/>
      <c r="BY110" s="957"/>
      <c r="BZ110" s="957"/>
      <c r="CA110" s="957">
        <v>8889729</v>
      </c>
      <c r="CB110" s="957"/>
      <c r="CC110" s="957"/>
      <c r="CD110" s="957"/>
      <c r="CE110" s="957"/>
      <c r="CF110" s="971">
        <v>175</v>
      </c>
      <c r="CG110" s="972"/>
      <c r="CH110" s="972"/>
      <c r="CI110" s="972"/>
      <c r="CJ110" s="972"/>
      <c r="CK110" s="973" t="s">
        <v>414</v>
      </c>
      <c r="CL110" s="974"/>
      <c r="CM110" s="953" t="s">
        <v>415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417</v>
      </c>
      <c r="BA111" s="980"/>
      <c r="BB111" s="980"/>
      <c r="BC111" s="980"/>
      <c r="BD111" s="980"/>
      <c r="BE111" s="980"/>
      <c r="BF111" s="980"/>
      <c r="BG111" s="980"/>
      <c r="BH111" s="980"/>
      <c r="BI111" s="980"/>
      <c r="BJ111" s="980"/>
      <c r="BK111" s="980"/>
      <c r="BL111" s="980"/>
      <c r="BM111" s="980"/>
      <c r="BN111" s="980"/>
      <c r="BO111" s="980"/>
      <c r="BP111" s="981"/>
      <c r="BQ111" s="949">
        <v>38700</v>
      </c>
      <c r="BR111" s="950"/>
      <c r="BS111" s="950"/>
      <c r="BT111" s="950"/>
      <c r="BU111" s="950"/>
      <c r="BV111" s="950">
        <v>38700</v>
      </c>
      <c r="BW111" s="950"/>
      <c r="BX111" s="950"/>
      <c r="BY111" s="950"/>
      <c r="BZ111" s="950"/>
      <c r="CA111" s="950">
        <v>38700</v>
      </c>
      <c r="CB111" s="950"/>
      <c r="CC111" s="950"/>
      <c r="CD111" s="950"/>
      <c r="CE111" s="950"/>
      <c r="CF111" s="944">
        <v>0.8</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421</v>
      </c>
      <c r="BA112" s="980"/>
      <c r="BB112" s="980"/>
      <c r="BC112" s="980"/>
      <c r="BD112" s="980"/>
      <c r="BE112" s="980"/>
      <c r="BF112" s="980"/>
      <c r="BG112" s="980"/>
      <c r="BH112" s="980"/>
      <c r="BI112" s="980"/>
      <c r="BJ112" s="980"/>
      <c r="BK112" s="980"/>
      <c r="BL112" s="980"/>
      <c r="BM112" s="980"/>
      <c r="BN112" s="980"/>
      <c r="BO112" s="980"/>
      <c r="BP112" s="981"/>
      <c r="BQ112" s="949">
        <v>2935009</v>
      </c>
      <c r="BR112" s="950"/>
      <c r="BS112" s="950"/>
      <c r="BT112" s="950"/>
      <c r="BU112" s="950"/>
      <c r="BV112" s="950">
        <v>1805939</v>
      </c>
      <c r="BW112" s="950"/>
      <c r="BX112" s="950"/>
      <c r="BY112" s="950"/>
      <c r="BZ112" s="950"/>
      <c r="CA112" s="950">
        <v>2102242</v>
      </c>
      <c r="CB112" s="950"/>
      <c r="CC112" s="950"/>
      <c r="CD112" s="950"/>
      <c r="CE112" s="950"/>
      <c r="CF112" s="944">
        <v>41.4</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340620</v>
      </c>
      <c r="AB113" s="964"/>
      <c r="AC113" s="964"/>
      <c r="AD113" s="964"/>
      <c r="AE113" s="965"/>
      <c r="AF113" s="966">
        <v>276658</v>
      </c>
      <c r="AG113" s="964"/>
      <c r="AH113" s="964"/>
      <c r="AI113" s="964"/>
      <c r="AJ113" s="965"/>
      <c r="AK113" s="966">
        <v>275869</v>
      </c>
      <c r="AL113" s="964"/>
      <c r="AM113" s="964"/>
      <c r="AN113" s="964"/>
      <c r="AO113" s="965"/>
      <c r="AP113" s="967">
        <v>5.4</v>
      </c>
      <c r="AQ113" s="968"/>
      <c r="AR113" s="968"/>
      <c r="AS113" s="968"/>
      <c r="AT113" s="969"/>
      <c r="AU113" s="930"/>
      <c r="AV113" s="931"/>
      <c r="AW113" s="931"/>
      <c r="AX113" s="931"/>
      <c r="AY113" s="931"/>
      <c r="AZ113" s="979" t="s">
        <v>424</v>
      </c>
      <c r="BA113" s="980"/>
      <c r="BB113" s="980"/>
      <c r="BC113" s="980"/>
      <c r="BD113" s="980"/>
      <c r="BE113" s="980"/>
      <c r="BF113" s="980"/>
      <c r="BG113" s="980"/>
      <c r="BH113" s="980"/>
      <c r="BI113" s="980"/>
      <c r="BJ113" s="980"/>
      <c r="BK113" s="980"/>
      <c r="BL113" s="980"/>
      <c r="BM113" s="980"/>
      <c r="BN113" s="980"/>
      <c r="BO113" s="980"/>
      <c r="BP113" s="981"/>
      <c r="BQ113" s="949">
        <v>502411</v>
      </c>
      <c r="BR113" s="950"/>
      <c r="BS113" s="950"/>
      <c r="BT113" s="950"/>
      <c r="BU113" s="950"/>
      <c r="BV113" s="950">
        <v>505944</v>
      </c>
      <c r="BW113" s="950"/>
      <c r="BX113" s="950"/>
      <c r="BY113" s="950"/>
      <c r="BZ113" s="950"/>
      <c r="CA113" s="950">
        <v>507250</v>
      </c>
      <c r="CB113" s="950"/>
      <c r="CC113" s="950"/>
      <c r="CD113" s="950"/>
      <c r="CE113" s="950"/>
      <c r="CF113" s="944">
        <v>10</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5196</v>
      </c>
      <c r="AB114" s="989"/>
      <c r="AC114" s="989"/>
      <c r="AD114" s="989"/>
      <c r="AE114" s="990"/>
      <c r="AF114" s="991">
        <v>19708</v>
      </c>
      <c r="AG114" s="989"/>
      <c r="AH114" s="989"/>
      <c r="AI114" s="989"/>
      <c r="AJ114" s="990"/>
      <c r="AK114" s="991">
        <v>20787</v>
      </c>
      <c r="AL114" s="989"/>
      <c r="AM114" s="989"/>
      <c r="AN114" s="989"/>
      <c r="AO114" s="990"/>
      <c r="AP114" s="992">
        <v>0.4</v>
      </c>
      <c r="AQ114" s="993"/>
      <c r="AR114" s="993"/>
      <c r="AS114" s="993"/>
      <c r="AT114" s="994"/>
      <c r="AU114" s="930"/>
      <c r="AV114" s="931"/>
      <c r="AW114" s="931"/>
      <c r="AX114" s="931"/>
      <c r="AY114" s="931"/>
      <c r="AZ114" s="979" t="s">
        <v>427</v>
      </c>
      <c r="BA114" s="980"/>
      <c r="BB114" s="980"/>
      <c r="BC114" s="980"/>
      <c r="BD114" s="980"/>
      <c r="BE114" s="980"/>
      <c r="BF114" s="980"/>
      <c r="BG114" s="980"/>
      <c r="BH114" s="980"/>
      <c r="BI114" s="980"/>
      <c r="BJ114" s="980"/>
      <c r="BK114" s="980"/>
      <c r="BL114" s="980"/>
      <c r="BM114" s="980"/>
      <c r="BN114" s="980"/>
      <c r="BO114" s="980"/>
      <c r="BP114" s="981"/>
      <c r="BQ114" s="949">
        <v>139112</v>
      </c>
      <c r="BR114" s="950"/>
      <c r="BS114" s="950"/>
      <c r="BT114" s="950"/>
      <c r="BU114" s="950"/>
      <c r="BV114" s="950">
        <v>115914</v>
      </c>
      <c r="BW114" s="950"/>
      <c r="BX114" s="950"/>
      <c r="BY114" s="950"/>
      <c r="BZ114" s="950"/>
      <c r="CA114" s="950">
        <v>257135</v>
      </c>
      <c r="CB114" s="950"/>
      <c r="CC114" s="950"/>
      <c r="CD114" s="950"/>
      <c r="CE114" s="950"/>
      <c r="CF114" s="944">
        <v>5.0999999999999996</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234</v>
      </c>
      <c r="AB115" s="964"/>
      <c r="AC115" s="964"/>
      <c r="AD115" s="964"/>
      <c r="AE115" s="965"/>
      <c r="AF115" s="966">
        <v>214</v>
      </c>
      <c r="AG115" s="964"/>
      <c r="AH115" s="964"/>
      <c r="AI115" s="964"/>
      <c r="AJ115" s="965"/>
      <c r="AK115" s="966">
        <v>135</v>
      </c>
      <c r="AL115" s="964"/>
      <c r="AM115" s="964"/>
      <c r="AN115" s="964"/>
      <c r="AO115" s="965"/>
      <c r="AP115" s="967">
        <v>0</v>
      </c>
      <c r="AQ115" s="968"/>
      <c r="AR115" s="968"/>
      <c r="AS115" s="968"/>
      <c r="AT115" s="969"/>
      <c r="AU115" s="930"/>
      <c r="AV115" s="931"/>
      <c r="AW115" s="931"/>
      <c r="AX115" s="931"/>
      <c r="AY115" s="931"/>
      <c r="AZ115" s="979" t="s">
        <v>430</v>
      </c>
      <c r="BA115" s="980"/>
      <c r="BB115" s="980"/>
      <c r="BC115" s="980"/>
      <c r="BD115" s="980"/>
      <c r="BE115" s="980"/>
      <c r="BF115" s="980"/>
      <c r="BG115" s="980"/>
      <c r="BH115" s="980"/>
      <c r="BI115" s="980"/>
      <c r="BJ115" s="980"/>
      <c r="BK115" s="980"/>
      <c r="BL115" s="980"/>
      <c r="BM115" s="980"/>
      <c r="BN115" s="980"/>
      <c r="BO115" s="980"/>
      <c r="BP115" s="981"/>
      <c r="BQ115" s="949">
        <v>879</v>
      </c>
      <c r="BR115" s="950"/>
      <c r="BS115" s="950"/>
      <c r="BT115" s="950"/>
      <c r="BU115" s="950"/>
      <c r="BV115" s="950">
        <v>823</v>
      </c>
      <c r="BW115" s="950"/>
      <c r="BX115" s="950"/>
      <c r="BY115" s="950"/>
      <c r="BZ115" s="950"/>
      <c r="CA115" s="950">
        <v>763</v>
      </c>
      <c r="CB115" s="950"/>
      <c r="CC115" s="950"/>
      <c r="CD115" s="950"/>
      <c r="CE115" s="950"/>
      <c r="CF115" s="944">
        <v>0</v>
      </c>
      <c r="CG115" s="945"/>
      <c r="CH115" s="945"/>
      <c r="CI115" s="945"/>
      <c r="CJ115" s="945"/>
      <c r="CK115" s="975"/>
      <c r="CL115" s="976"/>
      <c r="CM115" s="979" t="s">
        <v>431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38700</v>
      </c>
      <c r="DH115" s="989"/>
      <c r="DI115" s="989"/>
      <c r="DJ115" s="989"/>
      <c r="DK115" s="990"/>
      <c r="DL115" s="991">
        <v>38700</v>
      </c>
      <c r="DM115" s="989"/>
      <c r="DN115" s="989"/>
      <c r="DO115" s="989"/>
      <c r="DP115" s="990"/>
      <c r="DQ115" s="991">
        <v>38700</v>
      </c>
      <c r="DR115" s="989"/>
      <c r="DS115" s="989"/>
      <c r="DT115" s="989"/>
      <c r="DU115" s="990"/>
      <c r="DV115" s="992">
        <v>0.8</v>
      </c>
      <c r="DW115" s="993"/>
      <c r="DX115" s="993"/>
      <c r="DY115" s="993"/>
      <c r="DZ115" s="994"/>
    </row>
    <row r="116" spans="1:130" s="199" customFormat="1" ht="26.25" customHeight="1" x14ac:dyDescent="0.15">
      <c r="A116" s="986"/>
      <c r="B116" s="987"/>
      <c r="C116" s="995" t="s">
        <v>432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433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435</v>
      </c>
      <c r="Z117" s="916"/>
      <c r="AA117" s="1006">
        <v>1308481</v>
      </c>
      <c r="AB117" s="1007"/>
      <c r="AC117" s="1007"/>
      <c r="AD117" s="1007"/>
      <c r="AE117" s="1008"/>
      <c r="AF117" s="1009">
        <v>1110483</v>
      </c>
      <c r="AG117" s="1007"/>
      <c r="AH117" s="1007"/>
      <c r="AI117" s="1007"/>
      <c r="AJ117" s="1008"/>
      <c r="AK117" s="1009">
        <v>1089024</v>
      </c>
      <c r="AL117" s="1007"/>
      <c r="AM117" s="1007"/>
      <c r="AN117" s="1007"/>
      <c r="AO117" s="1008"/>
      <c r="AP117" s="1010"/>
      <c r="AQ117" s="1011"/>
      <c r="AR117" s="1011"/>
      <c r="AS117" s="1011"/>
      <c r="AT117" s="1012"/>
      <c r="AU117" s="930"/>
      <c r="AV117" s="931"/>
      <c r="AW117" s="931"/>
      <c r="AX117" s="931"/>
      <c r="AY117" s="931"/>
      <c r="AZ117" s="997" t="s">
        <v>436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411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409</v>
      </c>
      <c r="AB118" s="915"/>
      <c r="AC118" s="915"/>
      <c r="AD118" s="915"/>
      <c r="AE118" s="916"/>
      <c r="AF118" s="914" t="s">
        <v>287</v>
      </c>
      <c r="AG118" s="915"/>
      <c r="AH118" s="915"/>
      <c r="AI118" s="915"/>
      <c r="AJ118" s="916"/>
      <c r="AK118" s="914" t="s">
        <v>286</v>
      </c>
      <c r="AL118" s="915"/>
      <c r="AM118" s="915"/>
      <c r="AN118" s="915"/>
      <c r="AO118" s="916"/>
      <c r="AP118" s="1001" t="s">
        <v>410</v>
      </c>
      <c r="AQ118" s="1002"/>
      <c r="AR118" s="1002"/>
      <c r="AS118" s="1002"/>
      <c r="AT118" s="1003"/>
      <c r="AU118" s="930"/>
      <c r="AV118" s="931"/>
      <c r="AW118" s="931"/>
      <c r="AX118" s="931"/>
      <c r="AY118" s="931"/>
      <c r="AZ118" s="1004" t="s">
        <v>438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414</v>
      </c>
      <c r="B119" s="974"/>
      <c r="C119" s="953" t="s">
        <v>415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440</v>
      </c>
      <c r="BP119" s="1036"/>
      <c r="BQ119" s="1027">
        <v>11820916</v>
      </c>
      <c r="BR119" s="1028"/>
      <c r="BS119" s="1028"/>
      <c r="BT119" s="1028"/>
      <c r="BU119" s="1028"/>
      <c r="BV119" s="1028">
        <v>10840682</v>
      </c>
      <c r="BW119" s="1028"/>
      <c r="BX119" s="1028"/>
      <c r="BY119" s="1028"/>
      <c r="BZ119" s="1028"/>
      <c r="CA119" s="1028">
        <v>11795819</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5100790</v>
      </c>
      <c r="BR120" s="957"/>
      <c r="BS120" s="957"/>
      <c r="BT120" s="957"/>
      <c r="BU120" s="957"/>
      <c r="BV120" s="957">
        <v>5745214</v>
      </c>
      <c r="BW120" s="957"/>
      <c r="BX120" s="957"/>
      <c r="BY120" s="957"/>
      <c r="BZ120" s="957"/>
      <c r="CA120" s="957">
        <v>6079283</v>
      </c>
      <c r="CB120" s="957"/>
      <c r="CC120" s="957"/>
      <c r="CD120" s="957"/>
      <c r="CE120" s="957"/>
      <c r="CF120" s="971">
        <v>119.7</v>
      </c>
      <c r="CG120" s="972"/>
      <c r="CH120" s="972"/>
      <c r="CI120" s="972"/>
      <c r="CJ120" s="972"/>
      <c r="CK120" s="1037" t="s">
        <v>444</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2754267</v>
      </c>
      <c r="DH120" s="957"/>
      <c r="DI120" s="957"/>
      <c r="DJ120" s="957"/>
      <c r="DK120" s="957"/>
      <c r="DL120" s="957">
        <v>1687203</v>
      </c>
      <c r="DM120" s="957"/>
      <c r="DN120" s="957"/>
      <c r="DO120" s="957"/>
      <c r="DP120" s="957"/>
      <c r="DQ120" s="957">
        <v>2007725</v>
      </c>
      <c r="DR120" s="957"/>
      <c r="DS120" s="957"/>
      <c r="DT120" s="957"/>
      <c r="DU120" s="957"/>
      <c r="DV120" s="958">
        <v>39.5</v>
      </c>
      <c r="DW120" s="958"/>
      <c r="DX120" s="958"/>
      <c r="DY120" s="958"/>
      <c r="DZ120" s="959"/>
    </row>
    <row r="121" spans="1:130" s="199" customFormat="1" ht="26.25" customHeight="1" x14ac:dyDescent="0.15">
      <c r="A121" s="1089"/>
      <c r="B121" s="976"/>
      <c r="C121" s="997" t="s">
        <v>445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446</v>
      </c>
      <c r="BA121" s="980"/>
      <c r="BB121" s="980"/>
      <c r="BC121" s="980"/>
      <c r="BD121" s="980"/>
      <c r="BE121" s="980"/>
      <c r="BF121" s="980"/>
      <c r="BG121" s="980"/>
      <c r="BH121" s="980"/>
      <c r="BI121" s="980"/>
      <c r="BJ121" s="980"/>
      <c r="BK121" s="980"/>
      <c r="BL121" s="980"/>
      <c r="BM121" s="980"/>
      <c r="BN121" s="980"/>
      <c r="BO121" s="980"/>
      <c r="BP121" s="981"/>
      <c r="BQ121" s="949">
        <v>2427987</v>
      </c>
      <c r="BR121" s="950"/>
      <c r="BS121" s="950"/>
      <c r="BT121" s="950"/>
      <c r="BU121" s="950"/>
      <c r="BV121" s="950">
        <v>2486711</v>
      </c>
      <c r="BW121" s="950"/>
      <c r="BX121" s="950"/>
      <c r="BY121" s="950"/>
      <c r="BZ121" s="950"/>
      <c r="CA121" s="950">
        <v>2742786</v>
      </c>
      <c r="CB121" s="950"/>
      <c r="CC121" s="950"/>
      <c r="CD121" s="950"/>
      <c r="CE121" s="950"/>
      <c r="CF121" s="944">
        <v>54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72134</v>
      </c>
      <c r="DH121" s="950"/>
      <c r="DI121" s="950"/>
      <c r="DJ121" s="950"/>
      <c r="DK121" s="950"/>
      <c r="DL121" s="950">
        <v>71200</v>
      </c>
      <c r="DM121" s="950"/>
      <c r="DN121" s="950"/>
      <c r="DO121" s="950"/>
      <c r="DP121" s="950"/>
      <c r="DQ121" s="950">
        <v>70247</v>
      </c>
      <c r="DR121" s="950"/>
      <c r="DS121" s="950"/>
      <c r="DT121" s="950"/>
      <c r="DU121" s="950"/>
      <c r="DV121" s="951">
        <v>1.4</v>
      </c>
      <c r="DW121" s="951"/>
      <c r="DX121" s="951"/>
      <c r="DY121" s="951"/>
      <c r="DZ121" s="952"/>
    </row>
    <row r="122" spans="1:130" s="199" customFormat="1" ht="26.25" customHeight="1" x14ac:dyDescent="0.15">
      <c r="A122" s="1089"/>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447</v>
      </c>
      <c r="BA122" s="995"/>
      <c r="BB122" s="995"/>
      <c r="BC122" s="995"/>
      <c r="BD122" s="995"/>
      <c r="BE122" s="995"/>
      <c r="BF122" s="995"/>
      <c r="BG122" s="995"/>
      <c r="BH122" s="995"/>
      <c r="BI122" s="995"/>
      <c r="BJ122" s="995"/>
      <c r="BK122" s="995"/>
      <c r="BL122" s="995"/>
      <c r="BM122" s="995"/>
      <c r="BN122" s="995"/>
      <c r="BO122" s="995"/>
      <c r="BP122" s="996"/>
      <c r="BQ122" s="1027">
        <v>9207456</v>
      </c>
      <c r="BR122" s="1028"/>
      <c r="BS122" s="1028"/>
      <c r="BT122" s="1028"/>
      <c r="BU122" s="1028"/>
      <c r="BV122" s="1028">
        <v>8982059</v>
      </c>
      <c r="BW122" s="1028"/>
      <c r="BX122" s="1028"/>
      <c r="BY122" s="1028"/>
      <c r="BZ122" s="1028"/>
      <c r="CA122" s="1028">
        <v>8857124</v>
      </c>
      <c r="CB122" s="1028"/>
      <c r="CC122" s="1028"/>
      <c r="CD122" s="1028"/>
      <c r="CE122" s="1028"/>
      <c r="CF122" s="1048">
        <v>174.4</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v>108608</v>
      </c>
      <c r="DH122" s="950"/>
      <c r="DI122" s="950"/>
      <c r="DJ122" s="950"/>
      <c r="DK122" s="950"/>
      <c r="DL122" s="950">
        <v>47536</v>
      </c>
      <c r="DM122" s="950"/>
      <c r="DN122" s="950"/>
      <c r="DO122" s="950"/>
      <c r="DP122" s="950"/>
      <c r="DQ122" s="950">
        <v>24270</v>
      </c>
      <c r="DR122" s="950"/>
      <c r="DS122" s="950"/>
      <c r="DT122" s="950"/>
      <c r="DU122" s="950"/>
      <c r="DV122" s="951">
        <v>0.5</v>
      </c>
      <c r="DW122" s="951"/>
      <c r="DX122" s="951"/>
      <c r="DY122" s="951"/>
      <c r="DZ122" s="952"/>
    </row>
    <row r="123" spans="1:130" s="199" customFormat="1" ht="26.25" customHeight="1" x14ac:dyDescent="0.15">
      <c r="A123" s="1089"/>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448</v>
      </c>
      <c r="BP123" s="1036"/>
      <c r="BQ123" s="1095">
        <v>16736233</v>
      </c>
      <c r="BR123" s="1096"/>
      <c r="BS123" s="1096"/>
      <c r="BT123" s="1096"/>
      <c r="BU123" s="1096"/>
      <c r="BV123" s="1096">
        <v>17213984</v>
      </c>
      <c r="BW123" s="1096"/>
      <c r="BX123" s="1096"/>
      <c r="BY123" s="1096"/>
      <c r="BZ123" s="1096"/>
      <c r="CA123" s="1096">
        <v>17679193</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450</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451</v>
      </c>
      <c r="CL125" s="1038"/>
      <c r="CM125" s="1038"/>
      <c r="CN125" s="1038"/>
      <c r="CO125" s="1039"/>
      <c r="CP125" s="970" t="s">
        <v>452</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453</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234</v>
      </c>
      <c r="AB127" s="989"/>
      <c r="AC127" s="989"/>
      <c r="AD127" s="989"/>
      <c r="AE127" s="990"/>
      <c r="AF127" s="991">
        <v>214</v>
      </c>
      <c r="AG127" s="989"/>
      <c r="AH127" s="989"/>
      <c r="AI127" s="989"/>
      <c r="AJ127" s="990"/>
      <c r="AK127" s="991">
        <v>135</v>
      </c>
      <c r="AL127" s="989"/>
      <c r="AM127" s="989"/>
      <c r="AN127" s="989"/>
      <c r="AO127" s="990"/>
      <c r="AP127" s="992">
        <v>0</v>
      </c>
      <c r="AQ127" s="993"/>
      <c r="AR127" s="993"/>
      <c r="AS127" s="993"/>
      <c r="AT127" s="994"/>
      <c r="AU127" s="235"/>
      <c r="AV127" s="235"/>
      <c r="AW127" s="235"/>
      <c r="AX127" s="1062" t="s">
        <v>455</v>
      </c>
      <c r="AY127" s="1063"/>
      <c r="AZ127" s="1063"/>
      <c r="BA127" s="1063"/>
      <c r="BB127" s="1063"/>
      <c r="BC127" s="1063"/>
      <c r="BD127" s="1063"/>
      <c r="BE127" s="1064"/>
      <c r="BF127" s="1065" t="s">
        <v>456</v>
      </c>
      <c r="BG127" s="1063"/>
      <c r="BH127" s="1063"/>
      <c r="BI127" s="1063"/>
      <c r="BJ127" s="1063"/>
      <c r="BK127" s="1063"/>
      <c r="BL127" s="1064"/>
      <c r="BM127" s="1065" t="s">
        <v>457</v>
      </c>
      <c r="BN127" s="1063"/>
      <c r="BO127" s="1063"/>
      <c r="BP127" s="1063"/>
      <c r="BQ127" s="1063"/>
      <c r="BR127" s="1063"/>
      <c r="BS127" s="1064"/>
      <c r="BT127" s="1065" t="s">
        <v>458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459</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460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461</v>
      </c>
      <c r="X128" s="1075"/>
      <c r="Y128" s="1075"/>
      <c r="Z128" s="1076"/>
      <c r="AA128" s="1077">
        <v>240629</v>
      </c>
      <c r="AB128" s="1078"/>
      <c r="AC128" s="1078"/>
      <c r="AD128" s="1078"/>
      <c r="AE128" s="1079"/>
      <c r="AF128" s="1080">
        <v>202339</v>
      </c>
      <c r="AG128" s="1078"/>
      <c r="AH128" s="1078"/>
      <c r="AI128" s="1078"/>
      <c r="AJ128" s="1079"/>
      <c r="AK128" s="1080">
        <v>217523</v>
      </c>
      <c r="AL128" s="1078"/>
      <c r="AM128" s="1078"/>
      <c r="AN128" s="1078"/>
      <c r="AO128" s="1079"/>
      <c r="AP128" s="1081"/>
      <c r="AQ128" s="1082"/>
      <c r="AR128" s="1082"/>
      <c r="AS128" s="1082"/>
      <c r="AT128" s="1083"/>
      <c r="AU128" s="235"/>
      <c r="AV128" s="235"/>
      <c r="AW128" s="235"/>
      <c r="AX128" s="918" t="s">
        <v>462</v>
      </c>
      <c r="AY128" s="919"/>
      <c r="AZ128" s="919"/>
      <c r="BA128" s="919"/>
      <c r="BB128" s="919"/>
      <c r="BC128" s="919"/>
      <c r="BD128" s="919"/>
      <c r="BE128" s="920"/>
      <c r="BF128" s="1084" t="s">
        <v>111</v>
      </c>
      <c r="BG128" s="1085"/>
      <c r="BH128" s="1085"/>
      <c r="BI128" s="1085"/>
      <c r="BJ128" s="1085"/>
      <c r="BK128" s="1085"/>
      <c r="BL128" s="1086"/>
      <c r="BM128" s="1084">
        <v>14.49</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463</v>
      </c>
      <c r="CQ128" s="1067"/>
      <c r="CR128" s="1067"/>
      <c r="CS128" s="1067"/>
      <c r="CT128" s="1067"/>
      <c r="CU128" s="1067"/>
      <c r="CV128" s="1067"/>
      <c r="CW128" s="1067"/>
      <c r="CX128" s="1067"/>
      <c r="CY128" s="1067"/>
      <c r="CZ128" s="1067"/>
      <c r="DA128" s="1067"/>
      <c r="DB128" s="1067"/>
      <c r="DC128" s="1067"/>
      <c r="DD128" s="1067"/>
      <c r="DE128" s="1067"/>
      <c r="DF128" s="1068"/>
      <c r="DG128" s="1069">
        <v>879</v>
      </c>
      <c r="DH128" s="1070"/>
      <c r="DI128" s="1070"/>
      <c r="DJ128" s="1070"/>
      <c r="DK128" s="1070"/>
      <c r="DL128" s="1070">
        <v>823</v>
      </c>
      <c r="DM128" s="1070"/>
      <c r="DN128" s="1070"/>
      <c r="DO128" s="1070"/>
      <c r="DP128" s="1070"/>
      <c r="DQ128" s="1070">
        <v>763</v>
      </c>
      <c r="DR128" s="1070"/>
      <c r="DS128" s="1070"/>
      <c r="DT128" s="1070"/>
      <c r="DU128" s="1070"/>
      <c r="DV128" s="1071">
        <v>0</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464</v>
      </c>
      <c r="X129" s="1104"/>
      <c r="Y129" s="1104"/>
      <c r="Z129" s="1105"/>
      <c r="AA129" s="988">
        <v>6079501</v>
      </c>
      <c r="AB129" s="989"/>
      <c r="AC129" s="989"/>
      <c r="AD129" s="989"/>
      <c r="AE129" s="990"/>
      <c r="AF129" s="991">
        <v>6040401</v>
      </c>
      <c r="AG129" s="989"/>
      <c r="AH129" s="989"/>
      <c r="AI129" s="989"/>
      <c r="AJ129" s="990"/>
      <c r="AK129" s="991">
        <v>5895280</v>
      </c>
      <c r="AL129" s="989"/>
      <c r="AM129" s="989"/>
      <c r="AN129" s="989"/>
      <c r="AO129" s="990"/>
      <c r="AP129" s="1106"/>
      <c r="AQ129" s="1107"/>
      <c r="AR129" s="1107"/>
      <c r="AS129" s="1107"/>
      <c r="AT129" s="1108"/>
      <c r="AU129" s="237"/>
      <c r="AV129" s="237"/>
      <c r="AW129" s="237"/>
      <c r="AX129" s="1097" t="s">
        <v>465</v>
      </c>
      <c r="AY129" s="980"/>
      <c r="AZ129" s="980"/>
      <c r="BA129" s="980"/>
      <c r="BB129" s="980"/>
      <c r="BC129" s="980"/>
      <c r="BD129" s="980"/>
      <c r="BE129" s="981"/>
      <c r="BF129" s="1098" t="s">
        <v>390</v>
      </c>
      <c r="BG129" s="1099"/>
      <c r="BH129" s="1099"/>
      <c r="BI129" s="1099"/>
      <c r="BJ129" s="1099"/>
      <c r="BK129" s="1099"/>
      <c r="BL129" s="1100"/>
      <c r="BM129" s="1098">
        <v>19.489999999999998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467</v>
      </c>
      <c r="X130" s="1104"/>
      <c r="Y130" s="1104"/>
      <c r="Z130" s="1105"/>
      <c r="AA130" s="988">
        <v>1063016</v>
      </c>
      <c r="AB130" s="989"/>
      <c r="AC130" s="989"/>
      <c r="AD130" s="989"/>
      <c r="AE130" s="990"/>
      <c r="AF130" s="991">
        <v>942692</v>
      </c>
      <c r="AG130" s="989"/>
      <c r="AH130" s="989"/>
      <c r="AI130" s="989"/>
      <c r="AJ130" s="990"/>
      <c r="AK130" s="991">
        <v>816740</v>
      </c>
      <c r="AL130" s="989"/>
      <c r="AM130" s="989"/>
      <c r="AN130" s="989"/>
      <c r="AO130" s="990"/>
      <c r="AP130" s="1106"/>
      <c r="AQ130" s="1107"/>
      <c r="AR130" s="1107"/>
      <c r="AS130" s="1107"/>
      <c r="AT130" s="1108"/>
      <c r="AU130" s="237"/>
      <c r="AV130" s="237"/>
      <c r="AW130" s="237"/>
      <c r="AX130" s="1097" t="s">
        <v>468</v>
      </c>
      <c r="AY130" s="980"/>
      <c r="AZ130" s="980"/>
      <c r="BA130" s="980"/>
      <c r="BB130" s="980"/>
      <c r="BC130" s="980"/>
      <c r="BD130" s="980"/>
      <c r="BE130" s="981"/>
      <c r="BF130" s="1134">
        <v>0.1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469</v>
      </c>
      <c r="X131" s="1142"/>
      <c r="Y131" s="1142"/>
      <c r="Z131" s="1143"/>
      <c r="AA131" s="1035">
        <v>5016485</v>
      </c>
      <c r="AB131" s="1014"/>
      <c r="AC131" s="1014"/>
      <c r="AD131" s="1014"/>
      <c r="AE131" s="1015"/>
      <c r="AF131" s="1013">
        <v>5097709</v>
      </c>
      <c r="AG131" s="1014"/>
      <c r="AH131" s="1014"/>
      <c r="AI131" s="1014"/>
      <c r="AJ131" s="1015"/>
      <c r="AK131" s="1013">
        <v>5078540</v>
      </c>
      <c r="AL131" s="1014"/>
      <c r="AM131" s="1014"/>
      <c r="AN131" s="1014"/>
      <c r="AO131" s="1015"/>
      <c r="AP131" s="1144"/>
      <c r="AQ131" s="1145"/>
      <c r="AR131" s="1145"/>
      <c r="AS131" s="1145"/>
      <c r="AT131" s="1146"/>
      <c r="AU131" s="237"/>
      <c r="AV131" s="237"/>
      <c r="AW131" s="237"/>
      <c r="AX131" s="1116" t="s">
        <v>470</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472</v>
      </c>
      <c r="W132" s="1127"/>
      <c r="X132" s="1127"/>
      <c r="Y132" s="1127"/>
      <c r="Z132" s="1128"/>
      <c r="AA132" s="1129">
        <v>9.6402162E-2</v>
      </c>
      <c r="AB132" s="1130"/>
      <c r="AC132" s="1130"/>
      <c r="AD132" s="1130"/>
      <c r="AE132" s="1131"/>
      <c r="AF132" s="1132">
        <v>-0.67771620499999996</v>
      </c>
      <c r="AG132" s="1130"/>
      <c r="AH132" s="1130"/>
      <c r="AI132" s="1130"/>
      <c r="AJ132" s="1131"/>
      <c r="AK132" s="1132">
        <v>1.078282341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473</v>
      </c>
      <c r="W133" s="1110"/>
      <c r="X133" s="1110"/>
      <c r="Y133" s="1110"/>
      <c r="Z133" s="1111"/>
      <c r="AA133" s="1112">
        <v>2</v>
      </c>
      <c r="AB133" s="1113"/>
      <c r="AC133" s="1113"/>
      <c r="AD133" s="1113"/>
      <c r="AE133" s="1114"/>
      <c r="AF133" s="1112">
        <v>0.6</v>
      </c>
      <c r="AG133" s="1113"/>
      <c r="AH133" s="1113"/>
      <c r="AI133" s="1113"/>
      <c r="AJ133" s="1114"/>
      <c r="AK133" s="1112">
        <v>0.1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G9" zoomScaleNormal="85" zoomScaleSheetLayoutView="100" workbookViewId="0">
      <selection activeCell="G65" sqref="G65:O6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9" zoomScaleNormal="100" zoomScaleSheetLayoutView="55" workbookViewId="0">
      <selection activeCell="G65" sqref="G65:O69"/>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9" zoomScaleSheetLayoutView="100" workbookViewId="0">
      <selection activeCell="G65" sqref="G65:O69"/>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50" t="s">
        <v>476</v>
      </c>
      <c r="L7" s="256"/>
      <c r="M7" s="257" t="s">
        <v>477</v>
      </c>
      <c r="N7" s="258"/>
    </row>
    <row r="8" spans="1:16" x14ac:dyDescent="0.15">
      <c r="A8" s="250"/>
      <c r="B8" s="246"/>
      <c r="C8" s="246"/>
      <c r="D8" s="246"/>
      <c r="E8" s="246"/>
      <c r="F8" s="246"/>
      <c r="G8" s="259"/>
      <c r="H8" s="260"/>
      <c r="I8" s="260"/>
      <c r="J8" s="261"/>
      <c r="K8" s="1151"/>
      <c r="L8" s="262" t="s">
        <v>478</v>
      </c>
      <c r="M8" s="263" t="s">
        <v>479</v>
      </c>
      <c r="N8" s="264" t="s">
        <v>480</v>
      </c>
    </row>
    <row r="9" spans="1:16" x14ac:dyDescent="0.15">
      <c r="A9" s="250"/>
      <c r="B9" s="246"/>
      <c r="C9" s="246"/>
      <c r="D9" s="246"/>
      <c r="E9" s="246"/>
      <c r="F9" s="246"/>
      <c r="G9" s="1152" t="s">
        <v>481</v>
      </c>
      <c r="H9" s="1153"/>
      <c r="I9" s="1153"/>
      <c r="J9" s="1154"/>
      <c r="K9" s="265">
        <v>1343926</v>
      </c>
      <c r="L9" s="266">
        <v>44342</v>
      </c>
      <c r="M9" s="267">
        <v>55845</v>
      </c>
      <c r="N9" s="268">
        <v>-20.6</v>
      </c>
    </row>
    <row r="10" spans="1:16" x14ac:dyDescent="0.15">
      <c r="A10" s="250"/>
      <c r="B10" s="246"/>
      <c r="C10" s="246"/>
      <c r="D10" s="246"/>
      <c r="E10" s="246"/>
      <c r="F10" s="246"/>
      <c r="G10" s="1152" t="s">
        <v>482</v>
      </c>
      <c r="H10" s="1153"/>
      <c r="I10" s="1153"/>
      <c r="J10" s="1154"/>
      <c r="K10" s="269">
        <v>78913</v>
      </c>
      <c r="L10" s="270">
        <v>2604</v>
      </c>
      <c r="M10" s="271">
        <v>5607</v>
      </c>
      <c r="N10" s="272">
        <v>-53.6</v>
      </c>
    </row>
    <row r="11" spans="1:16" ht="13.5" customHeight="1" x14ac:dyDescent="0.15">
      <c r="A11" s="250"/>
      <c r="B11" s="246"/>
      <c r="C11" s="246"/>
      <c r="D11" s="246"/>
      <c r="E11" s="246"/>
      <c r="F11" s="246"/>
      <c r="G11" s="1152" t="s">
        <v>483</v>
      </c>
      <c r="H11" s="1153"/>
      <c r="I11" s="1153"/>
      <c r="J11" s="1154"/>
      <c r="K11" s="269">
        <v>8468</v>
      </c>
      <c r="L11" s="270">
        <v>279</v>
      </c>
      <c r="M11" s="271">
        <v>8384</v>
      </c>
      <c r="N11" s="272">
        <v>-96.7</v>
      </c>
    </row>
    <row r="12" spans="1:16" ht="13.5" customHeight="1" x14ac:dyDescent="0.15">
      <c r="A12" s="250"/>
      <c r="B12" s="246"/>
      <c r="C12" s="246"/>
      <c r="D12" s="246"/>
      <c r="E12" s="246"/>
      <c r="F12" s="246"/>
      <c r="G12" s="1152" t="s">
        <v>484</v>
      </c>
      <c r="H12" s="1153"/>
      <c r="I12" s="1153"/>
      <c r="J12" s="1154"/>
      <c r="K12" s="269" t="s">
        <v>485</v>
      </c>
      <c r="L12" s="270" t="s">
        <v>485</v>
      </c>
      <c r="M12" s="271">
        <v>147</v>
      </c>
      <c r="N12" s="272" t="s">
        <v>485</v>
      </c>
    </row>
    <row r="13" spans="1:16" ht="13.5" customHeight="1" x14ac:dyDescent="0.15">
      <c r="A13" s="250"/>
      <c r="B13" s="246"/>
      <c r="C13" s="246"/>
      <c r="D13" s="246"/>
      <c r="E13" s="246"/>
      <c r="F13" s="246"/>
      <c r="G13" s="1152" t="s">
        <v>486</v>
      </c>
      <c r="H13" s="1153"/>
      <c r="I13" s="1153"/>
      <c r="J13" s="1154"/>
      <c r="K13" s="269" t="s">
        <v>485</v>
      </c>
      <c r="L13" s="270" t="s">
        <v>485</v>
      </c>
      <c r="M13" s="271">
        <v>6</v>
      </c>
      <c r="N13" s="272" t="s">
        <v>485</v>
      </c>
    </row>
    <row r="14" spans="1:16" ht="13.5" customHeight="1" x14ac:dyDescent="0.15">
      <c r="A14" s="250"/>
      <c r="B14" s="246"/>
      <c r="C14" s="246"/>
      <c r="D14" s="246"/>
      <c r="E14" s="246"/>
      <c r="F14" s="246"/>
      <c r="G14" s="1152" t="s">
        <v>487</v>
      </c>
      <c r="H14" s="1153"/>
      <c r="I14" s="1153"/>
      <c r="J14" s="1154"/>
      <c r="K14" s="269">
        <v>125295</v>
      </c>
      <c r="L14" s="270">
        <v>4134</v>
      </c>
      <c r="M14" s="271">
        <v>2653</v>
      </c>
      <c r="N14" s="272">
        <v>55.8</v>
      </c>
    </row>
    <row r="15" spans="1:16" ht="13.5" customHeight="1" x14ac:dyDescent="0.15">
      <c r="A15" s="250"/>
      <c r="B15" s="246"/>
      <c r="C15" s="246"/>
      <c r="D15" s="246"/>
      <c r="E15" s="246"/>
      <c r="F15" s="246"/>
      <c r="G15" s="1152" t="s">
        <v>488</v>
      </c>
      <c r="H15" s="1153"/>
      <c r="I15" s="1153"/>
      <c r="J15" s="1154"/>
      <c r="K15" s="269">
        <v>46886</v>
      </c>
      <c r="L15" s="270">
        <v>1547</v>
      </c>
      <c r="M15" s="271">
        <v>1240</v>
      </c>
      <c r="N15" s="272">
        <v>24.8</v>
      </c>
    </row>
    <row r="16" spans="1:16" x14ac:dyDescent="0.15">
      <c r="A16" s="250"/>
      <c r="B16" s="246"/>
      <c r="C16" s="246"/>
      <c r="D16" s="246"/>
      <c r="E16" s="246"/>
      <c r="F16" s="246"/>
      <c r="G16" s="1155" t="s">
        <v>489</v>
      </c>
      <c r="H16" s="1156"/>
      <c r="I16" s="1156"/>
      <c r="J16" s="1157"/>
      <c r="K16" s="270">
        <v>-111461</v>
      </c>
      <c r="L16" s="270">
        <v>-3678</v>
      </c>
      <c r="M16" s="271">
        <v>-5294</v>
      </c>
      <c r="N16" s="272">
        <v>-30.5</v>
      </c>
    </row>
    <row r="17" spans="1:16" x14ac:dyDescent="0.15">
      <c r="A17" s="250"/>
      <c r="B17" s="246"/>
      <c r="C17" s="246"/>
      <c r="D17" s="246"/>
      <c r="E17" s="246"/>
      <c r="F17" s="246"/>
      <c r="G17" s="1155" t="s">
        <v>170</v>
      </c>
      <c r="H17" s="1156"/>
      <c r="I17" s="1156"/>
      <c r="J17" s="1157"/>
      <c r="K17" s="270">
        <v>1492027</v>
      </c>
      <c r="L17" s="270">
        <v>49229</v>
      </c>
      <c r="M17" s="271">
        <v>68586</v>
      </c>
      <c r="N17" s="272">
        <v>-28.2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47" t="s">
        <v>494</v>
      </c>
      <c r="H21" s="1148"/>
      <c r="I21" s="1148"/>
      <c r="J21" s="1149"/>
      <c r="K21" s="282">
        <v>4.78</v>
      </c>
      <c r="L21" s="283">
        <v>6.42</v>
      </c>
      <c r="M21" s="284">
        <v>-1.64</v>
      </c>
      <c r="N21" s="251"/>
      <c r="O21" s="285"/>
      <c r="P21" s="281"/>
    </row>
    <row r="22" spans="1:16" s="286" customFormat="1" x14ac:dyDescent="0.15">
      <c r="A22" s="281"/>
      <c r="B22" s="251"/>
      <c r="C22" s="251"/>
      <c r="D22" s="251"/>
      <c r="E22" s="251"/>
      <c r="F22" s="251"/>
      <c r="G22" s="1147" t="s">
        <v>495</v>
      </c>
      <c r="H22" s="1148"/>
      <c r="I22" s="1148"/>
      <c r="J22" s="1149"/>
      <c r="K22" s="287">
        <v>100.3</v>
      </c>
      <c r="L22" s="288">
        <v>97.3</v>
      </c>
      <c r="M22" s="289">
        <v>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50" t="s">
        <v>476</v>
      </c>
      <c r="L30" s="256"/>
      <c r="M30" s="257" t="s">
        <v>477</v>
      </c>
      <c r="N30" s="258"/>
    </row>
    <row r="31" spans="1:16" x14ac:dyDescent="0.15">
      <c r="A31" s="250"/>
      <c r="B31" s="246"/>
      <c r="C31" s="246"/>
      <c r="D31" s="246"/>
      <c r="E31" s="246"/>
      <c r="F31" s="246"/>
      <c r="G31" s="259"/>
      <c r="H31" s="260"/>
      <c r="I31" s="260"/>
      <c r="J31" s="261"/>
      <c r="K31" s="1151"/>
      <c r="L31" s="262" t="s">
        <v>478</v>
      </c>
      <c r="M31" s="263" t="s">
        <v>479</v>
      </c>
      <c r="N31" s="264" t="s">
        <v>480</v>
      </c>
    </row>
    <row r="32" spans="1:16" ht="27" customHeight="1" x14ac:dyDescent="0.15">
      <c r="A32" s="250"/>
      <c r="B32" s="246"/>
      <c r="C32" s="246"/>
      <c r="D32" s="246"/>
      <c r="E32" s="246"/>
      <c r="F32" s="246"/>
      <c r="G32" s="1163" t="s">
        <v>499</v>
      </c>
      <c r="H32" s="1164"/>
      <c r="I32" s="1164"/>
      <c r="J32" s="1165"/>
      <c r="K32" s="296">
        <v>792233</v>
      </c>
      <c r="L32" s="296">
        <v>26139</v>
      </c>
      <c r="M32" s="297">
        <v>31128</v>
      </c>
      <c r="N32" s="298">
        <v>-16</v>
      </c>
    </row>
    <row r="33" spans="1:16" ht="13.5" customHeight="1" x14ac:dyDescent="0.15">
      <c r="A33" s="250"/>
      <c r="B33" s="246"/>
      <c r="C33" s="246"/>
      <c r="D33" s="246"/>
      <c r="E33" s="246"/>
      <c r="F33" s="246"/>
      <c r="G33" s="1163" t="s">
        <v>500</v>
      </c>
      <c r="H33" s="1164"/>
      <c r="I33" s="1164"/>
      <c r="J33" s="1165"/>
      <c r="K33" s="296" t="s">
        <v>485</v>
      </c>
      <c r="L33" s="296" t="s">
        <v>485</v>
      </c>
      <c r="M33" s="297" t="s">
        <v>485</v>
      </c>
      <c r="N33" s="298" t="s">
        <v>485</v>
      </c>
    </row>
    <row r="34" spans="1:16" ht="27" customHeight="1" x14ac:dyDescent="0.15">
      <c r="A34" s="250"/>
      <c r="B34" s="246"/>
      <c r="C34" s="246"/>
      <c r="D34" s="246"/>
      <c r="E34" s="246"/>
      <c r="F34" s="246"/>
      <c r="G34" s="1163" t="s">
        <v>501</v>
      </c>
      <c r="H34" s="1164"/>
      <c r="I34" s="1164"/>
      <c r="J34" s="1165"/>
      <c r="K34" s="296" t="s">
        <v>485</v>
      </c>
      <c r="L34" s="296" t="s">
        <v>485</v>
      </c>
      <c r="M34" s="297" t="s">
        <v>485</v>
      </c>
      <c r="N34" s="298" t="s">
        <v>485</v>
      </c>
    </row>
    <row r="35" spans="1:16" ht="27" customHeight="1" x14ac:dyDescent="0.15">
      <c r="A35" s="250"/>
      <c r="B35" s="246"/>
      <c r="C35" s="246"/>
      <c r="D35" s="246"/>
      <c r="E35" s="246"/>
      <c r="F35" s="246"/>
      <c r="G35" s="1163" t="s">
        <v>502</v>
      </c>
      <c r="H35" s="1164"/>
      <c r="I35" s="1164"/>
      <c r="J35" s="1165"/>
      <c r="K35" s="296">
        <v>275869</v>
      </c>
      <c r="L35" s="296">
        <v>9102</v>
      </c>
      <c r="M35" s="297">
        <v>9784</v>
      </c>
      <c r="N35" s="298">
        <v>-7</v>
      </c>
    </row>
    <row r="36" spans="1:16" ht="27" customHeight="1" x14ac:dyDescent="0.15">
      <c r="A36" s="250"/>
      <c r="B36" s="246"/>
      <c r="C36" s="246"/>
      <c r="D36" s="246"/>
      <c r="E36" s="246"/>
      <c r="F36" s="246"/>
      <c r="G36" s="1163" t="s">
        <v>503</v>
      </c>
      <c r="H36" s="1164"/>
      <c r="I36" s="1164"/>
      <c r="J36" s="1165"/>
      <c r="K36" s="296">
        <v>20787</v>
      </c>
      <c r="L36" s="296">
        <v>686</v>
      </c>
      <c r="M36" s="297">
        <v>2611</v>
      </c>
      <c r="N36" s="298">
        <v>-73.7</v>
      </c>
    </row>
    <row r="37" spans="1:16" ht="13.5" customHeight="1" x14ac:dyDescent="0.15">
      <c r="A37" s="250"/>
      <c r="B37" s="246"/>
      <c r="C37" s="246"/>
      <c r="D37" s="246"/>
      <c r="E37" s="246"/>
      <c r="F37" s="246"/>
      <c r="G37" s="1163" t="s">
        <v>504</v>
      </c>
      <c r="H37" s="1164"/>
      <c r="I37" s="1164"/>
      <c r="J37" s="1165"/>
      <c r="K37" s="296">
        <v>135</v>
      </c>
      <c r="L37" s="296">
        <v>4</v>
      </c>
      <c r="M37" s="297">
        <v>1177</v>
      </c>
      <c r="N37" s="298">
        <v>-99.7</v>
      </c>
    </row>
    <row r="38" spans="1:16" ht="27" customHeight="1" x14ac:dyDescent="0.15">
      <c r="A38" s="250"/>
      <c r="B38" s="246"/>
      <c r="C38" s="246"/>
      <c r="D38" s="246"/>
      <c r="E38" s="246"/>
      <c r="F38" s="246"/>
      <c r="G38" s="1166" t="s">
        <v>505</v>
      </c>
      <c r="H38" s="1167"/>
      <c r="I38" s="1167"/>
      <c r="J38" s="1168"/>
      <c r="K38" s="299" t="s">
        <v>485</v>
      </c>
      <c r="L38" s="299" t="s">
        <v>485</v>
      </c>
      <c r="M38" s="300">
        <v>1</v>
      </c>
      <c r="N38" s="301" t="s">
        <v>485</v>
      </c>
      <c r="O38" s="295"/>
    </row>
    <row r="39" spans="1:16" x14ac:dyDescent="0.15">
      <c r="A39" s="250"/>
      <c r="B39" s="246"/>
      <c r="C39" s="246"/>
      <c r="D39" s="246"/>
      <c r="E39" s="246"/>
      <c r="F39" s="246"/>
      <c r="G39" s="1166" t="s">
        <v>506</v>
      </c>
      <c r="H39" s="1167"/>
      <c r="I39" s="1167"/>
      <c r="J39" s="1168"/>
      <c r="K39" s="302">
        <v>-217523</v>
      </c>
      <c r="L39" s="302">
        <v>-7177</v>
      </c>
      <c r="M39" s="303">
        <v>-3247</v>
      </c>
      <c r="N39" s="304">
        <v>121</v>
      </c>
      <c r="O39" s="295"/>
    </row>
    <row r="40" spans="1:16" ht="27" customHeight="1" x14ac:dyDescent="0.15">
      <c r="A40" s="250"/>
      <c r="B40" s="246"/>
      <c r="C40" s="246"/>
      <c r="D40" s="246"/>
      <c r="E40" s="246"/>
      <c r="F40" s="246"/>
      <c r="G40" s="1163" t="s">
        <v>507</v>
      </c>
      <c r="H40" s="1164"/>
      <c r="I40" s="1164"/>
      <c r="J40" s="1165"/>
      <c r="K40" s="302">
        <v>-816740</v>
      </c>
      <c r="L40" s="302">
        <v>-26948</v>
      </c>
      <c r="M40" s="303">
        <v>-28558</v>
      </c>
      <c r="N40" s="304">
        <v>-5.6</v>
      </c>
      <c r="O40" s="295"/>
    </row>
    <row r="41" spans="1:16" x14ac:dyDescent="0.15">
      <c r="A41" s="250"/>
      <c r="B41" s="246"/>
      <c r="C41" s="246"/>
      <c r="D41" s="246"/>
      <c r="E41" s="246"/>
      <c r="F41" s="246"/>
      <c r="G41" s="1169" t="s">
        <v>281</v>
      </c>
      <c r="H41" s="1170"/>
      <c r="I41" s="1170"/>
      <c r="J41" s="1171"/>
      <c r="K41" s="296">
        <v>54761</v>
      </c>
      <c r="L41" s="302">
        <v>1807</v>
      </c>
      <c r="M41" s="303">
        <v>12895</v>
      </c>
      <c r="N41" s="304">
        <v>-86</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8" t="s">
        <v>476</v>
      </c>
      <c r="J49" s="1160" t="s">
        <v>511</v>
      </c>
      <c r="K49" s="1161"/>
      <c r="L49" s="1161"/>
      <c r="M49" s="1161"/>
      <c r="N49" s="1162"/>
    </row>
    <row r="50" spans="1:14" x14ac:dyDescent="0.15">
      <c r="A50" s="250"/>
      <c r="B50" s="246"/>
      <c r="C50" s="246"/>
      <c r="D50" s="246"/>
      <c r="E50" s="246"/>
      <c r="F50" s="246"/>
      <c r="G50" s="314"/>
      <c r="H50" s="315"/>
      <c r="I50" s="1159"/>
      <c r="J50" s="316" t="s">
        <v>512</v>
      </c>
      <c r="K50" s="317" t="s">
        <v>513</v>
      </c>
      <c r="L50" s="318" t="s">
        <v>514</v>
      </c>
      <c r="M50" s="319" t="s">
        <v>515</v>
      </c>
      <c r="N50" s="320" t="s">
        <v>516</v>
      </c>
    </row>
    <row r="51" spans="1:14" x14ac:dyDescent="0.15">
      <c r="A51" s="250"/>
      <c r="B51" s="246"/>
      <c r="C51" s="246"/>
      <c r="D51" s="246"/>
      <c r="E51" s="246"/>
      <c r="F51" s="246"/>
      <c r="G51" s="312" t="s">
        <v>517</v>
      </c>
      <c r="H51" s="313"/>
      <c r="I51" s="321">
        <v>1129923</v>
      </c>
      <c r="J51" s="322">
        <v>37183</v>
      </c>
      <c r="K51" s="323">
        <v>24.7</v>
      </c>
      <c r="L51" s="324">
        <v>46819</v>
      </c>
      <c r="M51" s="325">
        <v>9.3000000000000007</v>
      </c>
      <c r="N51" s="326">
        <v>15.4</v>
      </c>
    </row>
    <row r="52" spans="1:14" x14ac:dyDescent="0.15">
      <c r="A52" s="250"/>
      <c r="B52" s="246"/>
      <c r="C52" s="246"/>
      <c r="D52" s="246"/>
      <c r="E52" s="246"/>
      <c r="F52" s="246"/>
      <c r="G52" s="327"/>
      <c r="H52" s="328" t="s">
        <v>518</v>
      </c>
      <c r="I52" s="329">
        <v>505481</v>
      </c>
      <c r="J52" s="330">
        <v>16634</v>
      </c>
      <c r="K52" s="331">
        <v>25.1</v>
      </c>
      <c r="L52" s="332">
        <v>24121</v>
      </c>
      <c r="M52" s="333">
        <v>9.5</v>
      </c>
      <c r="N52" s="334">
        <v>15.6</v>
      </c>
    </row>
    <row r="53" spans="1:14" x14ac:dyDescent="0.15">
      <c r="A53" s="250"/>
      <c r="B53" s="246"/>
      <c r="C53" s="246"/>
      <c r="D53" s="246"/>
      <c r="E53" s="246"/>
      <c r="F53" s="246"/>
      <c r="G53" s="312" t="s">
        <v>519</v>
      </c>
      <c r="H53" s="313"/>
      <c r="I53" s="321">
        <v>1639820</v>
      </c>
      <c r="J53" s="322">
        <v>53631</v>
      </c>
      <c r="K53" s="323">
        <v>44.2</v>
      </c>
      <c r="L53" s="324">
        <v>53270</v>
      </c>
      <c r="M53" s="325">
        <v>13.8</v>
      </c>
      <c r="N53" s="326">
        <v>30.4</v>
      </c>
    </row>
    <row r="54" spans="1:14" x14ac:dyDescent="0.15">
      <c r="A54" s="250"/>
      <c r="B54" s="246"/>
      <c r="C54" s="246"/>
      <c r="D54" s="246"/>
      <c r="E54" s="246"/>
      <c r="F54" s="246"/>
      <c r="G54" s="327"/>
      <c r="H54" s="328" t="s">
        <v>518</v>
      </c>
      <c r="I54" s="329">
        <v>515612</v>
      </c>
      <c r="J54" s="330">
        <v>16863</v>
      </c>
      <c r="K54" s="331">
        <v>1.4</v>
      </c>
      <c r="L54" s="332">
        <v>24316</v>
      </c>
      <c r="M54" s="333">
        <v>0.8</v>
      </c>
      <c r="N54" s="334">
        <v>0.6</v>
      </c>
    </row>
    <row r="55" spans="1:14" x14ac:dyDescent="0.15">
      <c r="A55" s="250"/>
      <c r="B55" s="246"/>
      <c r="C55" s="246"/>
      <c r="D55" s="246"/>
      <c r="E55" s="246"/>
      <c r="F55" s="246"/>
      <c r="G55" s="312" t="s">
        <v>520</v>
      </c>
      <c r="H55" s="313"/>
      <c r="I55" s="321">
        <v>1557218</v>
      </c>
      <c r="J55" s="322">
        <v>51135</v>
      </c>
      <c r="K55" s="323">
        <v>-4.7</v>
      </c>
      <c r="L55" s="324">
        <v>53292</v>
      </c>
      <c r="M55" s="325">
        <v>0</v>
      </c>
      <c r="N55" s="326">
        <v>-4.7</v>
      </c>
    </row>
    <row r="56" spans="1:14" x14ac:dyDescent="0.15">
      <c r="A56" s="250"/>
      <c r="B56" s="246"/>
      <c r="C56" s="246"/>
      <c r="D56" s="246"/>
      <c r="E56" s="246"/>
      <c r="F56" s="246"/>
      <c r="G56" s="327"/>
      <c r="H56" s="328" t="s">
        <v>518</v>
      </c>
      <c r="I56" s="329">
        <v>417251</v>
      </c>
      <c r="J56" s="330">
        <v>13701</v>
      </c>
      <c r="K56" s="331">
        <v>-18.8</v>
      </c>
      <c r="L56" s="332">
        <v>28900</v>
      </c>
      <c r="M56" s="333">
        <v>18.899999999999999</v>
      </c>
      <c r="N56" s="334">
        <v>-37.700000000000003</v>
      </c>
    </row>
    <row r="57" spans="1:14" x14ac:dyDescent="0.15">
      <c r="A57" s="250"/>
      <c r="B57" s="246"/>
      <c r="C57" s="246"/>
      <c r="D57" s="246"/>
      <c r="E57" s="246"/>
      <c r="F57" s="246"/>
      <c r="G57" s="312" t="s">
        <v>521</v>
      </c>
      <c r="H57" s="313"/>
      <c r="I57" s="321">
        <v>1531663</v>
      </c>
      <c r="J57" s="322">
        <v>50813</v>
      </c>
      <c r="K57" s="323">
        <v>-0.6</v>
      </c>
      <c r="L57" s="324">
        <v>49919</v>
      </c>
      <c r="M57" s="325">
        <v>-6.3</v>
      </c>
      <c r="N57" s="326">
        <v>5.7</v>
      </c>
    </row>
    <row r="58" spans="1:14" x14ac:dyDescent="0.15">
      <c r="A58" s="250"/>
      <c r="B58" s="246"/>
      <c r="C58" s="246"/>
      <c r="D58" s="246"/>
      <c r="E58" s="246"/>
      <c r="F58" s="246"/>
      <c r="G58" s="327"/>
      <c r="H58" s="328" t="s">
        <v>518</v>
      </c>
      <c r="I58" s="329">
        <v>451312</v>
      </c>
      <c r="J58" s="330">
        <v>14972</v>
      </c>
      <c r="K58" s="331">
        <v>9.3000000000000007</v>
      </c>
      <c r="L58" s="332">
        <v>26398</v>
      </c>
      <c r="M58" s="333">
        <v>-8.6999999999999993</v>
      </c>
      <c r="N58" s="334">
        <v>18</v>
      </c>
    </row>
    <row r="59" spans="1:14" x14ac:dyDescent="0.15">
      <c r="A59" s="250"/>
      <c r="B59" s="246"/>
      <c r="C59" s="246"/>
      <c r="D59" s="246"/>
      <c r="E59" s="246"/>
      <c r="F59" s="246"/>
      <c r="G59" s="312" t="s">
        <v>522</v>
      </c>
      <c r="H59" s="313"/>
      <c r="I59" s="321">
        <v>2114988</v>
      </c>
      <c r="J59" s="322">
        <v>69783</v>
      </c>
      <c r="K59" s="323">
        <v>37.299999999999997</v>
      </c>
      <c r="L59" s="324">
        <v>47738</v>
      </c>
      <c r="M59" s="325">
        <v>-4.4000000000000004</v>
      </c>
      <c r="N59" s="326">
        <v>41.7</v>
      </c>
    </row>
    <row r="60" spans="1:14" x14ac:dyDescent="0.15">
      <c r="A60" s="250"/>
      <c r="B60" s="246"/>
      <c r="C60" s="246"/>
      <c r="D60" s="246"/>
      <c r="E60" s="246"/>
      <c r="F60" s="246"/>
      <c r="G60" s="327"/>
      <c r="H60" s="328" t="s">
        <v>518</v>
      </c>
      <c r="I60" s="335">
        <v>411903</v>
      </c>
      <c r="J60" s="330">
        <v>13591</v>
      </c>
      <c r="K60" s="331">
        <v>-9.1999999999999993</v>
      </c>
      <c r="L60" s="332">
        <v>24937</v>
      </c>
      <c r="M60" s="333">
        <v>-5.5</v>
      </c>
      <c r="N60" s="334">
        <v>-3.7</v>
      </c>
    </row>
    <row r="61" spans="1:14" x14ac:dyDescent="0.15">
      <c r="A61" s="250"/>
      <c r="B61" s="246"/>
      <c r="C61" s="246"/>
      <c r="D61" s="246"/>
      <c r="E61" s="246"/>
      <c r="F61" s="246"/>
      <c r="G61" s="312" t="s">
        <v>523</v>
      </c>
      <c r="H61" s="336"/>
      <c r="I61" s="337">
        <v>1594722</v>
      </c>
      <c r="J61" s="338">
        <v>52509</v>
      </c>
      <c r="K61" s="339">
        <v>20.2</v>
      </c>
      <c r="L61" s="340">
        <v>50208</v>
      </c>
      <c r="M61" s="341">
        <v>2.5</v>
      </c>
      <c r="N61" s="326">
        <v>17.7</v>
      </c>
    </row>
    <row r="62" spans="1:14" x14ac:dyDescent="0.15">
      <c r="A62" s="250"/>
      <c r="B62" s="246"/>
      <c r="C62" s="246"/>
      <c r="D62" s="246"/>
      <c r="E62" s="246"/>
      <c r="F62" s="246"/>
      <c r="G62" s="327"/>
      <c r="H62" s="328" t="s">
        <v>518</v>
      </c>
      <c r="I62" s="329">
        <v>460312</v>
      </c>
      <c r="J62" s="330">
        <v>15152</v>
      </c>
      <c r="K62" s="331">
        <v>1.6</v>
      </c>
      <c r="L62" s="332">
        <v>25734</v>
      </c>
      <c r="M62" s="333">
        <v>3</v>
      </c>
      <c r="N62" s="334">
        <v>-1.4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9"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9" zoomScaleNormal="100" zoomScaleSheetLayoutView="100" workbookViewId="0">
      <selection activeCell="G65" sqref="G65:O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72" t="s">
        <v>3</v>
      </c>
      <c r="D47" s="1172"/>
      <c r="E47" s="1173"/>
      <c r="F47" s="11">
        <v>7.62</v>
      </c>
      <c r="G47" s="12">
        <v>8.27</v>
      </c>
      <c r="H47" s="12">
        <v>9.02</v>
      </c>
      <c r="I47" s="12">
        <v>9.9</v>
      </c>
      <c r="J47" s="13">
        <v>10.93</v>
      </c>
    </row>
    <row r="48" spans="2:10" ht="57.75" customHeight="1" x14ac:dyDescent="0.15">
      <c r="B48" s="14"/>
      <c r="C48" s="1174" t="s">
        <v>4</v>
      </c>
      <c r="D48" s="1174"/>
      <c r="E48" s="1175"/>
      <c r="F48" s="15">
        <v>5.65</v>
      </c>
      <c r="G48" s="16">
        <v>6.37</v>
      </c>
      <c r="H48" s="16">
        <v>6.54</v>
      </c>
      <c r="I48" s="16">
        <v>6.14</v>
      </c>
      <c r="J48" s="17">
        <v>6.37</v>
      </c>
    </row>
    <row r="49" spans="2:10" ht="57.75" customHeight="1" thickBot="1" x14ac:dyDescent="0.2">
      <c r="B49" s="18"/>
      <c r="C49" s="1176" t="s">
        <v>5</v>
      </c>
      <c r="D49" s="1176"/>
      <c r="E49" s="1177"/>
      <c r="F49" s="19" t="s">
        <v>530</v>
      </c>
      <c r="G49" s="20">
        <v>0.75</v>
      </c>
      <c r="H49" s="20">
        <v>0.87</v>
      </c>
      <c r="I49" s="20" t="s">
        <v>531</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2018-02-21T04:48:49Z</cp:lastPrinted>
  <dcterms:created xsi:type="dcterms:W3CDTF">2018-01-24T06:27:00Z</dcterms:created>
  <dcterms:modified xsi:type="dcterms:W3CDTF">2018-11-01T01:52:11Z</dcterms:modified>
  <cp:category/>
</cp:coreProperties>
</file>