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e-キャビネット／平成31年度企画財政課\440決算統計\343赤水／決算統計\020調査・依頼／決算統計\08Ｈ29年度　財政状況資料集\★編集中\"/>
    </mc:Choice>
  </mc:AlternateContent>
  <bookViews>
    <workbookView xWindow="0" yWindow="0" windowWidth="28800" windowHeight="123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BE35" i="10"/>
  <c r="U35" i="10"/>
  <c r="C35" i="10"/>
  <c r="U34" i="10"/>
  <c r="C34" i="10"/>
  <c r="U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7" i="10" l="1"/>
  <c r="AM34" i="10"/>
  <c r="AM35" i="10" s="1"/>
  <c r="BE34" i="10" l="1"/>
  <c r="CO34" i="10" s="1"/>
  <c r="CO35" i="10" s="1"/>
  <c r="BW34" i="10"/>
  <c r="BW35" i="10" s="1"/>
  <c r="BW36" i="10" s="1"/>
</calcChain>
</file>

<file path=xl/sharedStrings.xml><?xml version="1.0" encoding="utf-8"?>
<sst xmlns="http://schemas.openxmlformats.org/spreadsheetml/2006/main" count="1081" uniqueCount="600">
  <si>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</si>
  <si>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</si>
  <si>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</si>
  <si>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</si>
  <si>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</si>
  <si>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</si>
  <si>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</si>
  <si>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</si>
  <si>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</si>
  <si>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</si>
  <si>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</si>
  <si>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</si>
  <si>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</si>
  <si>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</si>
  <si>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</si>
  <si>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</si>
  <si>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</si>
  <si>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</si>
  <si>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</si>
  <si>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</si>
  <si>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</si>
  <si>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</si>
  <si>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</si>
  <si>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</si>
  <si>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</si>
  <si>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</si>
  <si>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</si>
  <si>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</si>
  <si>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</si>
  <si>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</si>
  <si>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</si>
  <si>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</si>
  <si>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</si>
  <si>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</si>
  <si>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</si>
  <si>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</si>
  <si>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</si>
  <si>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</si>
  <si>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</si>
  <si>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</si>
  <si>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</si>
  <si>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</si>
  <si>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</si>
  <si>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</si>
  <si>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</si>
  <si>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</si>
  <si>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</si>
  <si>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</si>
  <si>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</si>
  <si>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</si>
  <si>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</si>
  <si>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</si>
  <si>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</si>
  <si>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</si>
  <si>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</si>
  <si>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</si>
  <si>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</si>
  <si>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</si>
  <si>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</si>
  <si>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</si>
  <si>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</si>
  <si>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</si>
  <si>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</si>
  <si>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</si>
  <si>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</si>
  <si>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</si>
  <si>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</si>
  <si>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</si>
  <si>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</si>
  <si>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</si>
  <si>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</si>
  <si>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</si>
  <si>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</si>
  <si>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</si>
  <si>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</si>
  <si>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</si>
  <si>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</si>
  <si>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</si>
  <si>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</si>
  <si>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</si>
  <si>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</si>
  <si>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</si>
  <si>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</si>
  <si>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</si>
  <si>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</si>
  <si>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</si>
  <si>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</si>
  <si>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</si>
  <si>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</si>
  <si>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</si>
  <si>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</si>
  <si>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</si>
  <si>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時津町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</si>
  <si>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</si>
  <si>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</si>
  <si>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</si>
  <si>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</si>
  <si>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</si>
  <si>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</si>
  <si>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</si>
  <si>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</si>
  <si>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</si>
  <si>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</si>
  <si>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</si>
  <si>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</si>
  <si>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</si>
  <si>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</si>
  <si>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</si>
  <si>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</si>
  <si>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</si>
  <si>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</si>
  <si>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</si>
  <si>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</si>
  <si>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</si>
  <si>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</si>
  <si>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</si>
  <si>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</si>
  <si>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</si>
  <si>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</si>
  <si>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</si>
  <si>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</si>
  <si>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</si>
  <si>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</si>
  <si>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</si>
  <si>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</si>
  <si>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</si>
  <si>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</si>
  <si>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</si>
  <si>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</si>
  <si>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</si>
  <si>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</si>
  <si>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</si>
  <si>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</si>
  <si>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</si>
  <si>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</si>
  <si>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</si>
  <si>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</si>
  <si>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</si>
  <si>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</si>
  <si>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</si>
  <si>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</si>
  <si>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</si>
  <si>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</si>
  <si>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</si>
  <si>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</si>
  <si>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</si>
  <si>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</si>
  <si>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</si>
  <si>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</si>
  <si>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</si>
  <si>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</si>
  <si>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</si>
  <si>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</si>
  <si>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</si>
  <si>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</si>
  <si>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</si>
  <si>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</si>
  <si>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</si>
  <si>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</si>
  <si>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</si>
  <si>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</si>
  <si>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</si>
  <si>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</si>
  <si>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</si>
  <si>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</si>
  <si>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</si>
  <si>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</si>
  <si>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</si>
  <si>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</si>
  <si>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</si>
  <si>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</si>
  <si>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</si>
  <si>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</si>
  <si>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</si>
  <si>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</si>
  <si>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</si>
  <si>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</si>
  <si>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</si>
  <si>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</si>
  <si>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</si>
  <si>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</si>
  <si>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</si>
  <si>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</si>
  <si>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</si>
  <si>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</si>
  <si>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</si>
  <si>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</si>
  <si>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</si>
  <si>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</si>
  <si>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</si>
  <si>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</si>
  <si>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</si>
  <si>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</si>
  <si>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</si>
  <si>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</si>
  <si>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</si>
  <si>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</si>
  <si>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</si>
  <si>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</si>
  <si>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</si>
  <si>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</si>
  <si>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</si>
  <si>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</si>
  <si>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</si>
  <si>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</si>
  <si>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</si>
  <si>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</si>
  <si>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</si>
  <si>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</si>
  <si>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長崎県時津町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</si>
  <si>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</si>
  <si>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</si>
  <si>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</si>
  <si>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</si>
  <si>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</si>
  <si>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</si>
  <si>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</si>
  <si>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</si>
  <si>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</si>
  <si>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</si>
  <si>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</si>
  <si>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</si>
  <si>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</si>
  <si>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</si>
  <si>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</si>
  <si>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</si>
  <si>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</si>
  <si>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</si>
  <si>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</si>
  <si>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</si>
  <si>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</si>
  <si>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</si>
  <si>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</si>
  <si>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</si>
  <si>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</si>
  <si>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</si>
  <si>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</si>
  <si>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</si>
  <si>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</si>
  <si>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</si>
  <si>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</si>
  <si>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</si>
  <si>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</si>
  <si>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</si>
  <si>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</si>
  <si>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</si>
  <si>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</si>
  <si>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</si>
  <si>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</si>
  <si>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</si>
  <si>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</si>
  <si>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</si>
  <si>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</si>
  <si>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</si>
  <si>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</si>
  <si>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</si>
  <si>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</si>
  <si>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</si>
  <si>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</si>
  <si>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</si>
  <si>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</si>
  <si>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</si>
  <si>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</si>
  <si>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</si>
  <si>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</si>
  <si>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</si>
  <si>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</si>
  <si>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</si>
  <si>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</si>
  <si>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</si>
  <si>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</si>
  <si>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</si>
  <si>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</si>
  <si>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</si>
  <si>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</si>
  <si>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</si>
  <si>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</si>
  <si>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</si>
  <si>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</si>
  <si>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</si>
  <si>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</si>
  <si>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</si>
  <si>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</si>
  <si>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</si>
  <si>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</si>
  <si>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</si>
  <si>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</si>
  <si>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</si>
  <si>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</si>
  <si>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</si>
  <si>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</si>
  <si>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</si>
  <si>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</si>
  <si>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</si>
  <si>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</si>
  <si>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</si>
  <si>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</si>
  <si>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</si>
  <si>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</si>
  <si>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</si>
  <si>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</si>
  <si>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</si>
  <si>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</si>
  <si>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</si>
  <si>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</si>
  <si>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</si>
  <si>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</si>
  <si>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</si>
  <si>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</si>
  <si>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</si>
  <si>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</si>
  <si>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</si>
  <si>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</si>
  <si>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</si>
  <si>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</si>
  <si>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</si>
  <si>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</si>
  <si>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</si>
  <si>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</si>
  <si>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</si>
  <si>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</si>
  <si>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</si>
  <si>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</si>
  <si>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</si>
  <si>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</si>
  <si>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</si>
  <si>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</si>
  <si>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</si>
  <si>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</si>
  <si>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</si>
  <si>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</si>
  <si>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</si>
  <si>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</si>
  <si>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</si>
  <si>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</si>
  <si>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</si>
  <si>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</si>
  <si>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</si>
  <si>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</si>
  <si>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</si>
  <si>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</si>
  <si>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</si>
  <si>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</si>
  <si>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</si>
  <si>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</si>
  <si>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</si>
  <si>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</si>
  <si>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</si>
  <si>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</si>
  <si>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</si>
  <si>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</si>
  <si>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</si>
  <si>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</si>
  <si>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</si>
  <si>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</si>
  <si>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</si>
  <si>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</si>
  <si>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</si>
  <si>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</si>
  <si>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長崎県時津町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</si>
  <si>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</si>
  <si>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</si>
  <si>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</si>
  <si>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</si>
  <si>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</si>
  <si>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</si>
  <si>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</si>
  <si>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</si>
  <si>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</si>
  <si>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</si>
  <si>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</si>
  <si>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</si>
  <si>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</si>
  <si>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</si>
  <si>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</si>
  <si>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</si>
  <si>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</si>
  <si>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</si>
  <si>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</si>
  <si>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</si>
  <si>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</si>
  <si>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</si>
  <si>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</si>
  <si>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</si>
  <si>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</si>
  <si>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</si>
  <si>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</si>
  <si>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</si>
  <si>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</si>
  <si>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</si>
  <si>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</si>
  <si>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</si>
  <si>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</si>
  <si>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</si>
  <si>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</si>
  <si>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</si>
  <si>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</si>
  <si>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</si>
  <si>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</si>
  <si>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</si>
  <si>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法適用企業</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</si>
  <si>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</si>
  <si>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</si>
  <si>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</si>
  <si>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</si>
  <si>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</si>
  <si>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</si>
  <si>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</si>
  <si>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</si>
  <si>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</si>
  <si>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</si>
  <si>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</si>
  <si>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</si>
  <si>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</si>
  <si>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</si>
  <si>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</si>
  <si>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</si>
  <si>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</si>
  <si>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</si>
  <si>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</si>
  <si>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</si>
  <si>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</si>
  <si>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</si>
  <si>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</si>
  <si>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</si>
  <si>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</si>
  <si>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</si>
  <si>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</si>
  <si>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</si>
  <si>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</si>
  <si>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</si>
  <si>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</si>
  <si>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</si>
  <si>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</si>
  <si>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</si>
  <si>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</si>
  <si>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</si>
  <si>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</si>
  <si>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</si>
  <si>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</si>
  <si>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</si>
  <si>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</si>
  <si>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</si>
  <si>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</si>
  <si>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</si>
  <si>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</si>
  <si>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</si>
  <si>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</si>
  <si>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</si>
  <si>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</si>
  <si>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</si>
  <si>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</si>
  <si>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</si>
  <si>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</si>
  <si>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</si>
  <si>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</si>
  <si>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</si>
  <si>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</si>
  <si>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</si>
  <si>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</si>
  <si>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</si>
  <si>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</si>
  <si>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</si>
  <si>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</si>
  <si>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浄化槽整備事業特別会計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</si>
  <si>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</si>
  <si>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</si>
  <si>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</si>
  <si>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</si>
  <si>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</si>
  <si>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</si>
  <si>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</si>
  <si>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</si>
  <si>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</si>
  <si>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</si>
  <si>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</si>
  <si>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</si>
  <si>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</si>
  <si>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</si>
  <si>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</si>
  <si>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</si>
  <si>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</si>
  <si>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</si>
  <si>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</si>
  <si>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</si>
  <si>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</si>
  <si>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</si>
  <si>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</si>
  <si>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</si>
  <si>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</si>
  <si>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</si>
  <si>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</si>
  <si>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</si>
  <si>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</si>
  <si>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</si>
  <si>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</si>
  <si>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</si>
  <si>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</si>
  <si>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</si>
  <si>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</si>
  <si>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</si>
  <si>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</si>
  <si>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</si>
  <si>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</si>
  <si>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</si>
  <si>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</si>
  <si>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</si>
  <si>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</si>
  <si>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</si>
  <si>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</si>
  <si>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</si>
  <si>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</si>
  <si>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</si>
  <si>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</si>
  <si>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</si>
  <si>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</si>
  <si>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</si>
  <si>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</si>
  <si>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</si>
  <si>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</si>
  <si>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</si>
  <si>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</si>
  <si>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</si>
  <si>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</si>
  <si>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</si>
  <si>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</si>
  <si>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</si>
  <si>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</si>
  <si>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</si>
  <si>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</si>
  <si>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</si>
  <si>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</si>
  <si>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</si>
  <si>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</si>
  <si>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</si>
  <si>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</si>
  <si>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</si>
  <si>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</si>
  <si>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</si>
  <si>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</si>
  <si>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</si>
  <si>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</si>
  <si>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</si>
  <si>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</si>
  <si>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</si>
  <si>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</si>
  <si>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</si>
  <si>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</si>
  <si>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</si>
  <si>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</si>
  <si>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</si>
  <si>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</si>
  <si>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</si>
  <si>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0.44</t>
  </si>
  <si>
    <t>水道事業会計</t>
  </si>
  <si>
    <t>下水道事業会計</t>
  </si>
  <si>
    <t>一般会計</t>
  </si>
  <si>
    <t>介護保険特別会計（保険事業勘定）</t>
  </si>
  <si>
    <t>国民健康保険特別会計</t>
  </si>
  <si>
    <t>▲ 0.70</t>
  </si>
  <si>
    <t>後期高齢者医療特別会計</t>
  </si>
  <si>
    <t>浄化槽整備事業特別会計</t>
  </si>
  <si>
    <t>介護保険特別会計（介護サービス事業勘定）</t>
  </si>
  <si>
    <t>その他会計（赤字）</t>
  </si>
  <si>
    <t>その他会計（黒字）</t>
  </si>
  <si>
    <t>-</t>
    <phoneticPr fontId="2"/>
  </si>
  <si>
    <t>-</t>
    <phoneticPr fontId="2"/>
  </si>
  <si>
    <t>-</t>
    <phoneticPr fontId="2"/>
  </si>
  <si>
    <t>-</t>
    <phoneticPr fontId="2"/>
  </si>
  <si>
    <t>長崎県市町村総合事務組合</t>
    <rPh sb="0" eb="3">
      <t>ナガサキケン</t>
    </rPh>
    <rPh sb="3" eb="6">
      <t>シチョウソン</t>
    </rPh>
    <rPh sb="6" eb="8">
      <t>ソウゴウ</t>
    </rPh>
    <rPh sb="8" eb="10">
      <t>ジム</t>
    </rPh>
    <rPh sb="10" eb="12">
      <t>クミアイ</t>
    </rPh>
    <phoneticPr fontId="2"/>
  </si>
  <si>
    <t>長崎県後期高齢者医療広域連合</t>
    <rPh sb="0" eb="3">
      <t>ナガサキケン</t>
    </rPh>
    <rPh sb="3" eb="5">
      <t>コウキ</t>
    </rPh>
    <rPh sb="5" eb="8">
      <t>コウレイシャ</t>
    </rPh>
    <rPh sb="8" eb="10">
      <t>イリョウ</t>
    </rPh>
    <rPh sb="10" eb="12">
      <t>コウイキ</t>
    </rPh>
    <rPh sb="12" eb="14">
      <t>レンゴウ</t>
    </rPh>
    <phoneticPr fontId="2"/>
  </si>
  <si>
    <t>長与・時津環境施設組合</t>
    <rPh sb="0" eb="2">
      <t>ナガヨ</t>
    </rPh>
    <rPh sb="3" eb="5">
      <t>トギツ</t>
    </rPh>
    <rPh sb="5" eb="7">
      <t>カンキョウ</t>
    </rPh>
    <rPh sb="7" eb="9">
      <t>シセツ</t>
    </rPh>
    <rPh sb="9" eb="11">
      <t>クミアイ</t>
    </rPh>
    <phoneticPr fontId="2"/>
  </si>
  <si>
    <t>-</t>
    <phoneticPr fontId="2"/>
  </si>
  <si>
    <t>西彼中央土地開発公社</t>
    <rPh sb="0" eb="2">
      <t>セイヒ</t>
    </rPh>
    <rPh sb="2" eb="4">
      <t>チュウオウ</t>
    </rPh>
    <rPh sb="4" eb="6">
      <t>トチ</t>
    </rPh>
    <rPh sb="6" eb="8">
      <t>カイハツ</t>
    </rPh>
    <rPh sb="8" eb="10">
      <t>コウシャ</t>
    </rPh>
    <phoneticPr fontId="2"/>
  </si>
  <si>
    <t>長崎県林業公社</t>
    <rPh sb="0" eb="3">
      <t>ナガサキケン</t>
    </rPh>
    <rPh sb="3" eb="5">
      <t>リンギョウ</t>
    </rPh>
    <rPh sb="5" eb="7">
      <t>コウシャ</t>
    </rPh>
    <phoneticPr fontId="2"/>
  </si>
  <si>
    <t>-</t>
    <phoneticPr fontId="2"/>
  </si>
  <si>
    <t>用地取得等基金</t>
    <rPh sb="0" eb="2">
      <t>ヨウチ</t>
    </rPh>
    <rPh sb="2" eb="4">
      <t>シュトク</t>
    </rPh>
    <rPh sb="4" eb="5">
      <t>トウ</t>
    </rPh>
    <rPh sb="5" eb="7">
      <t>キキン</t>
    </rPh>
    <phoneticPr fontId="2"/>
  </si>
  <si>
    <t>町有施設維持補修基金</t>
    <rPh sb="0" eb="2">
      <t>チョウユウ</t>
    </rPh>
    <rPh sb="2" eb="4">
      <t>シセツ</t>
    </rPh>
    <rPh sb="4" eb="6">
      <t>イジ</t>
    </rPh>
    <rPh sb="6" eb="8">
      <t>ホシュウ</t>
    </rPh>
    <rPh sb="8" eb="10">
      <t>キキン</t>
    </rPh>
    <phoneticPr fontId="11"/>
  </si>
  <si>
    <t>地域福祉基金</t>
    <rPh sb="0" eb="2">
      <t>チイキ</t>
    </rPh>
    <rPh sb="2" eb="4">
      <t>フクシ</t>
    </rPh>
    <rPh sb="4" eb="6">
      <t>キキン</t>
    </rPh>
    <phoneticPr fontId="2"/>
  </si>
  <si>
    <t>とぎつっ子の夢を育む基金</t>
    <rPh sb="4" eb="5">
      <t>コ</t>
    </rPh>
    <rPh sb="6" eb="7">
      <t>ユメ</t>
    </rPh>
    <rPh sb="8" eb="9">
      <t>ハグク</t>
    </rPh>
    <rPh sb="10" eb="12">
      <t>キキン</t>
    </rPh>
    <phoneticPr fontId="2"/>
  </si>
  <si>
    <t>ふるさとづくり基金</t>
    <rPh sb="7" eb="9">
      <t>キキン</t>
    </rPh>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</si>
  <si>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</si>
  <si>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</si>
  <si>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</si>
  <si>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</si>
  <si>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</si>
  <si>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</si>
  <si>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</si>
  <si>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</si>
  <si>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</si>
  <si>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</si>
  <si>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</si>
  <si>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</si>
  <si>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</si>
  <si>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</si>
  <si>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</si>
  <si>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</si>
  <si>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 xml:space="preserve"> </t>
    <phoneticPr fontId="5"/>
  </si>
  <si>
    <t xml:space="preserve">　実質公債費比率は、前年の0.1％から0.9％悪化したものの、類似団体平均を大きく下回っている。今後も、緊急度、住民ニーズを把握し、的確な事業を選択することで、地方債に大きく頼ることのない財政運営に努める。
</t>
    <rPh sb="1" eb="3">
      <t>ジッシツ</t>
    </rPh>
    <rPh sb="3" eb="6">
      <t>コウサイヒ</t>
    </rPh>
    <rPh sb="6" eb="8">
      <t>ヒリツ</t>
    </rPh>
    <rPh sb="10" eb="12">
      <t>ゼンネン</t>
    </rPh>
    <rPh sb="23" eb="25">
      <t>アッカ</t>
    </rPh>
    <rPh sb="31" eb="33">
      <t>ルイジ</t>
    </rPh>
    <rPh sb="33" eb="35">
      <t>ダンタイ</t>
    </rPh>
    <rPh sb="35" eb="37">
      <t>ヘイキン</t>
    </rPh>
    <rPh sb="38" eb="39">
      <t>オオ</t>
    </rPh>
    <rPh sb="41" eb="43">
      <t>シタマワ</t>
    </rPh>
    <phoneticPr fontId="5"/>
  </si>
  <si>
    <t>　有形固定資産減価償却率は類似団体平均値を下回っている。また、将来負担額よりも基金などの充当可能財源等が上回り、将来負担比率がない状況である。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</si>
</sst>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9735-4E97-89EE-9016B509F9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53631</c:v>
                </c:pt>
                <c:pt idx="1">
                  <c:v>51135</c:v>
                </c:pt>
                <c:pt idx="2">
                  <c:v>50813</c:v>
                </c:pt>
                <c:pt idx="3">
                  <c:v>69783</c:v>
                </c:pt>
                <c:pt idx="4">
                  <c:v>74564</c:v>
                </c:pt>
              </c:numCache>
            </c:numRef>
          </c:val>
          <c:smooth val="0"/>
          <c:extLst>
            <c:ext xmlns:c16="http://schemas.microsoft.com/office/drawing/2014/chart" uri="{C3380CC4-5D6E-409C-BE32-E72D297353CC}">
              <c16:uniqueId val="{00000001-9735-4E97-89EE-9016B509F9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6.37</c:v>
                </c:pt>
                <c:pt idx="1">
                  <c:v>6.54</c:v>
                </c:pt>
                <c:pt idx="2">
                  <c:v>6.14</c:v>
                </c:pt>
                <c:pt idx="3">
                  <c:v>6.37</c:v>
                </c:pt>
                <c:pt idx="4">
                  <c:v>7.14</c:v>
                </c:pt>
              </c:numCache>
            </c:numRef>
          </c:val>
          <c:extLst>
            <c:ext xmlns:c16="http://schemas.microsoft.com/office/drawing/2014/chart" uri="{C3380CC4-5D6E-409C-BE32-E72D297353CC}">
              <c16:uniqueId val="{00000000-DB59-499D-B73E-F8F03BAF2F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8.27</c:v>
                </c:pt>
                <c:pt idx="1">
                  <c:v>9.02</c:v>
                </c:pt>
                <c:pt idx="2">
                  <c:v>9.9</c:v>
                </c:pt>
                <c:pt idx="3">
                  <c:v>10.93</c:v>
                </c:pt>
                <c:pt idx="4">
                  <c:v>11.58</c:v>
                </c:pt>
              </c:numCache>
            </c:numRef>
          </c:val>
          <c:extLst>
            <c:ext xmlns:c16="http://schemas.microsoft.com/office/drawing/2014/chart" uri="{C3380CC4-5D6E-409C-BE32-E72D297353CC}">
              <c16:uniqueId val="{00000001-DB59-499D-B73E-F8F03BAF2F1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0.75</c:v>
                </c:pt>
                <c:pt idx="1">
                  <c:v>0.87</c:v>
                </c:pt>
                <c:pt idx="2">
                  <c:v>-0.44</c:v>
                </c:pt>
                <c:pt idx="3">
                  <c:v>0.08</c:v>
                </c:pt>
                <c:pt idx="4">
                  <c:v>0.77</c:v>
                </c:pt>
              </c:numCache>
            </c:numRef>
          </c:val>
          <c:smooth val="0"/>
          <c:extLst>
            <c:ext xmlns:c16="http://schemas.microsoft.com/office/drawing/2014/chart" uri="{C3380CC4-5D6E-409C-BE32-E72D297353CC}">
              <c16:uniqueId val="{00000002-DB59-499D-B73E-F8F03BAF2F1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9CB-480E-98A2-309EE78220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CB-480E-98A2-309EE78220E3}"/>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2-79CB-480E-98A2-309EE78220E3}"/>
            </c:ext>
          </c:extLst>
        </c:ser>
        <c:ser>
          <c:idx val="3"/>
          <c:order val="3"/>
          <c:tx>
            <c:strRef>
              <c:f>データシート!$A$30</c:f>
              <c:strCache>
                <c:ptCount val="1"/>
                <c:pt idx="0">
                  <c:v>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0.1</c:v>
                </c:pt>
                <c:pt idx="8">
                  <c:v>#N/A</c:v>
                </c:pt>
                <c:pt idx="9">
                  <c:v>0.03</c:v>
                </c:pt>
              </c:numCache>
            </c:numRef>
          </c:val>
          <c:extLst>
            <c:ext xmlns:c16="http://schemas.microsoft.com/office/drawing/2014/chart" uri="{C3380CC4-5D6E-409C-BE32-E72D297353CC}">
              <c16:uniqueId val="{00000003-79CB-480E-98A2-309EE78220E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0.04</c:v>
                </c:pt>
                <c:pt idx="4">
                  <c:v>#N/A</c:v>
                </c:pt>
                <c:pt idx="5">
                  <c:v>0.04</c:v>
                </c:pt>
                <c:pt idx="6">
                  <c:v>#N/A</c:v>
                </c:pt>
                <c:pt idx="7">
                  <c:v>0.04</c:v>
                </c:pt>
                <c:pt idx="8">
                  <c:v>#N/A</c:v>
                </c:pt>
                <c:pt idx="9">
                  <c:v>0.15</c:v>
                </c:pt>
              </c:numCache>
            </c:numRef>
          </c:val>
          <c:extLst>
            <c:ext xmlns:c16="http://schemas.microsoft.com/office/drawing/2014/chart" uri="{C3380CC4-5D6E-409C-BE32-E72D297353CC}">
              <c16:uniqueId val="{00000004-79CB-480E-98A2-309EE78220E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0.94</c:v>
                </c:pt>
                <c:pt idx="2">
                  <c:v>#N/A</c:v>
                </c:pt>
                <c:pt idx="3">
                  <c:v>0.68</c:v>
                </c:pt>
                <c:pt idx="4">
                  <c:v>0.7</c:v>
                </c:pt>
                <c:pt idx="5">
                  <c:v>#N/A</c:v>
                </c:pt>
                <c:pt idx="6">
                  <c:v>#N/A</c:v>
                </c:pt>
                <c:pt idx="7">
                  <c:v>0.87</c:v>
                </c:pt>
                <c:pt idx="8">
                  <c:v>#N/A</c:v>
                </c:pt>
                <c:pt idx="9">
                  <c:v>0.67</c:v>
                </c:pt>
              </c:numCache>
            </c:numRef>
          </c:val>
          <c:extLst>
            <c:ext xmlns:c16="http://schemas.microsoft.com/office/drawing/2014/chart" uri="{C3380CC4-5D6E-409C-BE32-E72D297353CC}">
              <c16:uniqueId val="{00000005-79CB-480E-98A2-309EE78220E3}"/>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c:v>
                </c:pt>
                <c:pt idx="2">
                  <c:v>#N/A</c:v>
                </c:pt>
                <c:pt idx="3">
                  <c:v>1</c:v>
                </c:pt>
                <c:pt idx="4">
                  <c:v>#N/A</c:v>
                </c:pt>
                <c:pt idx="5">
                  <c:v>1.66</c:v>
                </c:pt>
                <c:pt idx="6">
                  <c:v>#N/A</c:v>
                </c:pt>
                <c:pt idx="7">
                  <c:v>2.58</c:v>
                </c:pt>
                <c:pt idx="8">
                  <c:v>#N/A</c:v>
                </c:pt>
                <c:pt idx="9">
                  <c:v>2.42</c:v>
                </c:pt>
              </c:numCache>
            </c:numRef>
          </c:val>
          <c:extLst>
            <c:ext xmlns:c16="http://schemas.microsoft.com/office/drawing/2014/chart" uri="{C3380CC4-5D6E-409C-BE32-E72D297353CC}">
              <c16:uniqueId val="{00000006-79CB-480E-98A2-309EE78220E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6.36</c:v>
                </c:pt>
                <c:pt idx="2">
                  <c:v>#N/A</c:v>
                </c:pt>
                <c:pt idx="3">
                  <c:v>6.54</c:v>
                </c:pt>
                <c:pt idx="4">
                  <c:v>#N/A</c:v>
                </c:pt>
                <c:pt idx="5">
                  <c:v>6.13</c:v>
                </c:pt>
                <c:pt idx="6">
                  <c:v>#N/A</c:v>
                </c:pt>
                <c:pt idx="7">
                  <c:v>6.36</c:v>
                </c:pt>
                <c:pt idx="8">
                  <c:v>#N/A</c:v>
                </c:pt>
                <c:pt idx="9">
                  <c:v>7.13</c:v>
                </c:pt>
              </c:numCache>
            </c:numRef>
          </c:val>
          <c:extLst>
            <c:ext xmlns:c16="http://schemas.microsoft.com/office/drawing/2014/chart" uri="{C3380CC4-5D6E-409C-BE32-E72D297353CC}">
              <c16:uniqueId val="{00000007-79CB-480E-98A2-309EE78220E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8.31</c:v>
                </c:pt>
                <c:pt idx="2">
                  <c:v>#N/A</c:v>
                </c:pt>
                <c:pt idx="3">
                  <c:v>8.64</c:v>
                </c:pt>
                <c:pt idx="4">
                  <c:v>#N/A</c:v>
                </c:pt>
                <c:pt idx="5">
                  <c:v>8.32</c:v>
                </c:pt>
                <c:pt idx="6">
                  <c:v>#N/A</c:v>
                </c:pt>
                <c:pt idx="7">
                  <c:v>8.1199999999999992</c:v>
                </c:pt>
                <c:pt idx="8">
                  <c:v>#N/A</c:v>
                </c:pt>
                <c:pt idx="9">
                  <c:v>7.93</c:v>
                </c:pt>
              </c:numCache>
            </c:numRef>
          </c:val>
          <c:extLst>
            <c:ext xmlns:c16="http://schemas.microsoft.com/office/drawing/2014/chart" uri="{C3380CC4-5D6E-409C-BE32-E72D297353CC}">
              <c16:uniqueId val="{00000008-79CB-480E-98A2-309EE78220E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40.71</c:v>
                </c:pt>
                <c:pt idx="2">
                  <c:v>#N/A</c:v>
                </c:pt>
                <c:pt idx="3">
                  <c:v>43.59</c:v>
                </c:pt>
                <c:pt idx="4">
                  <c:v>#N/A</c:v>
                </c:pt>
                <c:pt idx="5">
                  <c:v>48.71</c:v>
                </c:pt>
                <c:pt idx="6">
                  <c:v>#N/A</c:v>
                </c:pt>
                <c:pt idx="7">
                  <c:v>51.28</c:v>
                </c:pt>
                <c:pt idx="8">
                  <c:v>#N/A</c:v>
                </c:pt>
                <c:pt idx="9">
                  <c:v>52.24</c:v>
                </c:pt>
              </c:numCache>
            </c:numRef>
          </c:val>
          <c:extLst>
            <c:ext xmlns:c16="http://schemas.microsoft.com/office/drawing/2014/chart" uri="{C3380CC4-5D6E-409C-BE32-E72D297353CC}">
              <c16:uniqueId val="{00000009-79CB-480E-98A2-309EE78220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1238</c:v>
                </c:pt>
                <c:pt idx="5">
                  <c:v>1303</c:v>
                </c:pt>
                <c:pt idx="8">
                  <c:v>1144</c:v>
                </c:pt>
                <c:pt idx="11">
                  <c:v>1035</c:v>
                </c:pt>
                <c:pt idx="14">
                  <c:v>979</c:v>
                </c:pt>
              </c:numCache>
            </c:numRef>
          </c:val>
          <c:extLst>
            <c:ext xmlns:c16="http://schemas.microsoft.com/office/drawing/2014/chart" uri="{C3380CC4-5D6E-409C-BE32-E72D297353CC}">
              <c16:uniqueId val="{00000000-41F9-42C8-B6C6-C6FF2C2ECE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F9-42C8-B6C6-C6FF2C2ECE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F9-42C8-B6C6-C6FF2C2ECE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5</c:v>
                </c:pt>
                <c:pt idx="6">
                  <c:v>20</c:v>
                </c:pt>
                <c:pt idx="9">
                  <c:v>21</c:v>
                </c:pt>
                <c:pt idx="12">
                  <c:v>27</c:v>
                </c:pt>
              </c:numCache>
            </c:numRef>
          </c:val>
          <c:extLst>
            <c:ext xmlns:c16="http://schemas.microsoft.com/office/drawing/2014/chart" uri="{C3380CC4-5D6E-409C-BE32-E72D297353CC}">
              <c16:uniqueId val="{00000003-41F9-42C8-B6C6-C6FF2C2ECE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346</c:v>
                </c:pt>
                <c:pt idx="3">
                  <c:v>341</c:v>
                </c:pt>
                <c:pt idx="6">
                  <c:v>277</c:v>
                </c:pt>
                <c:pt idx="9">
                  <c:v>276</c:v>
                </c:pt>
                <c:pt idx="12">
                  <c:v>250</c:v>
                </c:pt>
              </c:numCache>
            </c:numRef>
          </c:val>
          <c:extLst>
            <c:ext xmlns:c16="http://schemas.microsoft.com/office/drawing/2014/chart" uri="{C3380CC4-5D6E-409C-BE32-E72D297353CC}">
              <c16:uniqueId val="{00000004-41F9-42C8-B6C6-C6FF2C2ECE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F9-42C8-B6C6-C6FF2C2ECE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F9-42C8-B6C6-C6FF2C2ECE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1013</c:v>
                </c:pt>
                <c:pt idx="3">
                  <c:v>962</c:v>
                </c:pt>
                <c:pt idx="6">
                  <c:v>814</c:v>
                </c:pt>
                <c:pt idx="9">
                  <c:v>792</c:v>
                </c:pt>
                <c:pt idx="12">
                  <c:v>849</c:v>
                </c:pt>
              </c:numCache>
            </c:numRef>
          </c:val>
          <c:extLst>
            <c:ext xmlns:c16="http://schemas.microsoft.com/office/drawing/2014/chart" uri="{C3380CC4-5D6E-409C-BE32-E72D297353CC}">
              <c16:uniqueId val="{00000007-41F9-42C8-B6C6-C6FF2C2ECE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127</c:v>
                </c:pt>
                <c:pt idx="2">
                  <c:v>#N/A</c:v>
                </c:pt>
                <c:pt idx="3">
                  <c:v>#N/A</c:v>
                </c:pt>
                <c:pt idx="4">
                  <c:v>5</c:v>
                </c:pt>
                <c:pt idx="5">
                  <c:v>#N/A</c:v>
                </c:pt>
                <c:pt idx="6">
                  <c:v>#N/A</c:v>
                </c:pt>
                <c:pt idx="7">
                  <c:v>-33</c:v>
                </c:pt>
                <c:pt idx="8">
                  <c:v>#N/A</c:v>
                </c:pt>
                <c:pt idx="9">
                  <c:v>#N/A</c:v>
                </c:pt>
                <c:pt idx="10">
                  <c:v>54</c:v>
                </c:pt>
                <c:pt idx="11">
                  <c:v>#N/A</c:v>
                </c:pt>
                <c:pt idx="12">
                  <c:v>#N/A</c:v>
                </c:pt>
                <c:pt idx="13">
                  <c:v>147</c:v>
                </c:pt>
                <c:pt idx="14">
                  <c:v>#N/A</c:v>
                </c:pt>
              </c:numCache>
            </c:numRef>
          </c:val>
          <c:smooth val="0"/>
          <c:extLst>
            <c:ext xmlns:c16="http://schemas.microsoft.com/office/drawing/2014/chart" uri="{C3380CC4-5D6E-409C-BE32-E72D297353CC}">
              <c16:uniqueId val="{00000008-41F9-42C8-B6C6-C6FF2C2ECE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9799</c:v>
                </c:pt>
                <c:pt idx="5">
                  <c:v>9207</c:v>
                </c:pt>
                <c:pt idx="8">
                  <c:v>8982</c:v>
                </c:pt>
                <c:pt idx="11">
                  <c:v>8857</c:v>
                </c:pt>
                <c:pt idx="14">
                  <c:v>8717</c:v>
                </c:pt>
              </c:numCache>
            </c:numRef>
          </c:val>
          <c:extLst>
            <c:ext xmlns:c16="http://schemas.microsoft.com/office/drawing/2014/chart" uri="{C3380CC4-5D6E-409C-BE32-E72D297353CC}">
              <c16:uniqueId val="{00000000-EF4C-4257-B535-CD621204C9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2426</c:v>
                </c:pt>
                <c:pt idx="5">
                  <c:v>2428</c:v>
                </c:pt>
                <c:pt idx="8">
                  <c:v>2487</c:v>
                </c:pt>
                <c:pt idx="11">
                  <c:v>2743</c:v>
                </c:pt>
                <c:pt idx="14">
                  <c:v>2657</c:v>
                </c:pt>
              </c:numCache>
            </c:numRef>
          </c:val>
          <c:extLst>
            <c:ext xmlns:c16="http://schemas.microsoft.com/office/drawing/2014/chart" uri="{C3380CC4-5D6E-409C-BE32-E72D297353CC}">
              <c16:uniqueId val="{00000001-EF4C-4257-B535-CD621204C9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4888</c:v>
                </c:pt>
                <c:pt idx="5">
                  <c:v>5101</c:v>
                </c:pt>
                <c:pt idx="8">
                  <c:v>5745</c:v>
                </c:pt>
                <c:pt idx="11">
                  <c:v>6079</c:v>
                </c:pt>
                <c:pt idx="14">
                  <c:v>6331</c:v>
                </c:pt>
              </c:numCache>
            </c:numRef>
          </c:val>
          <c:extLst>
            <c:ext xmlns:c16="http://schemas.microsoft.com/office/drawing/2014/chart" uri="{C3380CC4-5D6E-409C-BE32-E72D297353CC}">
              <c16:uniqueId val="{00000002-EF4C-4257-B535-CD621204C9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4C-4257-B535-CD621204C9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4C-4257-B535-CD621204C9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EF4C-4257-B535-CD621204C9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204</c:v>
                </c:pt>
                <c:pt idx="3">
                  <c:v>139</c:v>
                </c:pt>
                <c:pt idx="6">
                  <c:v>116</c:v>
                </c:pt>
                <c:pt idx="9">
                  <c:v>257</c:v>
                </c:pt>
                <c:pt idx="12">
                  <c:v>271</c:v>
                </c:pt>
              </c:numCache>
            </c:numRef>
          </c:val>
          <c:extLst>
            <c:ext xmlns:c16="http://schemas.microsoft.com/office/drawing/2014/chart" uri="{C3380CC4-5D6E-409C-BE32-E72D297353CC}">
              <c16:uniqueId val="{00000006-EF4C-4257-B535-CD621204C9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374</c:v>
                </c:pt>
                <c:pt idx="3">
                  <c:v>502</c:v>
                </c:pt>
                <c:pt idx="6">
                  <c:v>506</c:v>
                </c:pt>
                <c:pt idx="9">
                  <c:v>507</c:v>
                </c:pt>
                <c:pt idx="12">
                  <c:v>508</c:v>
                </c:pt>
              </c:numCache>
            </c:numRef>
          </c:val>
          <c:extLst>
            <c:ext xmlns:c16="http://schemas.microsoft.com/office/drawing/2014/chart" uri="{C3380CC4-5D6E-409C-BE32-E72D297353CC}">
              <c16:uniqueId val="{00000007-EF4C-4257-B535-CD621204C9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3182</c:v>
                </c:pt>
                <c:pt idx="3">
                  <c:v>2935</c:v>
                </c:pt>
                <c:pt idx="6">
                  <c:v>1806</c:v>
                </c:pt>
                <c:pt idx="9">
                  <c:v>2102</c:v>
                </c:pt>
                <c:pt idx="12">
                  <c:v>1730</c:v>
                </c:pt>
              </c:numCache>
            </c:numRef>
          </c:val>
          <c:extLst>
            <c:ext xmlns:c16="http://schemas.microsoft.com/office/drawing/2014/chart" uri="{C3380CC4-5D6E-409C-BE32-E72D297353CC}">
              <c16:uniqueId val="{00000008-EF4C-4257-B535-CD621204C9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39</c:v>
                </c:pt>
                <c:pt idx="3">
                  <c:v>39</c:v>
                </c:pt>
                <c:pt idx="6">
                  <c:v>39</c:v>
                </c:pt>
                <c:pt idx="9">
                  <c:v>39</c:v>
                </c:pt>
                <c:pt idx="12">
                  <c:v>39</c:v>
                </c:pt>
              </c:numCache>
            </c:numRef>
          </c:val>
          <c:extLst>
            <c:ext xmlns:c16="http://schemas.microsoft.com/office/drawing/2014/chart" uri="{C3380CC4-5D6E-409C-BE32-E72D297353CC}">
              <c16:uniqueId val="{00000009-EF4C-4257-B535-CD621204C9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8074</c:v>
                </c:pt>
                <c:pt idx="3">
                  <c:v>8205</c:v>
                </c:pt>
                <c:pt idx="6">
                  <c:v>8373</c:v>
                </c:pt>
                <c:pt idx="9">
                  <c:v>8890</c:v>
                </c:pt>
                <c:pt idx="12">
                  <c:v>9306</c:v>
                </c:pt>
              </c:numCache>
            </c:numRef>
          </c:val>
          <c:extLst>
            <c:ext xmlns:c16="http://schemas.microsoft.com/office/drawing/2014/chart" uri="{C3380CC4-5D6E-409C-BE32-E72D297353CC}">
              <c16:uniqueId val="{0000000A-EF4C-4257-B535-CD621204C9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4C-4257-B535-CD621204C9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598</c:v>
                </c:pt>
                <c:pt idx="1">
                  <c:v>644</c:v>
                </c:pt>
                <c:pt idx="2">
                  <c:v>683</c:v>
                </c:pt>
              </c:numCache>
            </c:numRef>
          </c:val>
          <c:extLst>
            <c:ext xmlns:c16="http://schemas.microsoft.com/office/drawing/2014/chart" uri="{C3380CC4-5D6E-409C-BE32-E72D297353CC}">
              <c16:uniqueId val="{00000000-9A05-4D63-A8B6-2950258D47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1493</c:v>
                </c:pt>
                <c:pt idx="1">
                  <c:v>1634</c:v>
                </c:pt>
                <c:pt idx="2">
                  <c:v>1784</c:v>
                </c:pt>
              </c:numCache>
            </c:numRef>
          </c:val>
          <c:extLst>
            <c:ext xmlns:c16="http://schemas.microsoft.com/office/drawing/2014/chart" uri="{C3380CC4-5D6E-409C-BE32-E72D297353CC}">
              <c16:uniqueId val="{00000001-9A05-4D63-A8B6-2950258D47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3201</c:v>
                </c:pt>
                <c:pt idx="1">
                  <c:v>3323</c:v>
                </c:pt>
                <c:pt idx="2">
                  <c:v>3349</c:v>
                </c:pt>
              </c:numCache>
            </c:numRef>
          </c:val>
          <c:extLst>
            <c:ext xmlns:c16="http://schemas.microsoft.com/office/drawing/2014/chart" uri="{C3380CC4-5D6E-409C-BE32-E72D297353CC}">
              <c16:uniqueId val="{00000002-9A05-4D63-A8B6-2950258D47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{DF8ADCE2-D8F6-4D3B-A135-A8CD800418E2}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154-477A-B168-7B8F891BB8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{24FCDECC-205E-45D2-B5CF-BCA46CB937AE}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54-477A-B168-7B8F891BB8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{0E4478DD-5512-4060-8155-3E17030F09F5}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54-477A-B168-7B8F891BB8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{7C4FD3BA-51AE-4AA1-8486-6A8AE3B7EE96}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54-477A-B168-7B8F891BB8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{E4AFBC69-5B99-4862-90CB-9A5972B0E3EE}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54-477A-B168-7B8F891BB82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{D8B3521E-36C2-4744-9714-EB7B9CEF9956}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154-477A-B168-7B8F891BB82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{FC2F842A-6983-4386-B35B-99143CD56DAF}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154-477A-B168-7B8F891BB82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{F358AAEE-D899-4435-856C-FC4993DDBD02}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154-477A-B168-7B8F891BB82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{877A6AE9-6558-4897-AEA5-F055826065EA}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154-477A-B168-7B8F891BB8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154-477A-B168-7B8F891BB82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{962EE2D4-924C-47BE-972B-AB75DFC4F4BB}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154-477A-B168-7B8F891BB82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{A9AAB8C3-4BF8-4EB8-8603-DB6B0989D7D3}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54-477A-B168-7B8F891BB8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{66E9E71D-7457-4AE5-9EF7-9427254E343F}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54-477A-B168-7B8F891BB8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{04EE7977-FF4A-40B3-A306-B65DEDC89901}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54-477A-B168-7B8F891BB8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{D9443F23-B2DD-4115-BABD-6E2F0D774928}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54-477A-B168-7B8F891BB82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{57BE644B-D748-44DB-B623-5015BC016701}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154-477A-B168-7B8F891BB82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{0EC78B4C-51BA-4F63-AFA5-6E6D899AF95F}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154-477A-B168-7B8F891BB822}"/>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{938D9137-E5CD-45CE-A6C5-FDD000AD3688}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154-477A-B168-7B8F891BB82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{BB2C66D4-27B0-45EB-A6CF-806DEFE045BE}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154-477A-B168-7B8F891BB8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21</c:v>
                </c:pt>
              </c:numCache>
            </c:numRef>
          </c:yVal>
          <c:smooth val="0"/>
          <c:extLst>
            <c:ext xmlns:c16="http://schemas.microsoft.com/office/drawing/2014/chart" uri="{C3380CC4-5D6E-409C-BE32-E72D297353CC}">
              <c16:uniqueId val="{00000013-0154-477A-B168-7B8F891BB822}"/>
            </c:ext>
          </c:extLst>
        </c:ser>
        <c:dLbls>
          <c:showLegendKey val="0"/>
          <c:showVal val="1"/>
          <c:showCatName val="0"/>
          <c:showSerName val="0"/>
          <c:showPercent val="0"/>
          <c:showBubbleSize val="0"/>
        </c:dLbls>
        <c:axId val="46179840"/>
        <c:axId val="46181760"/>
      </c:scatterChart>
      <c:valAx>
        <c:axId val="46179840"/>
        <c:scaling>
          <c:orientation val="minMax"/>
          <c:max val="67.399999999999991"/>
          <c:min val="4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2"/>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{C732D4AD-F1D7-41C9-AE17-ED12B93EB9FF}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F0E-45B9-80E4-1022A63863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{4CC12070-8BC4-47AC-B867-F24838F40E0A}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0E-45B9-80E4-1022A63863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{72080C3D-802B-4F68-A976-97024B9819E9}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0E-45B9-80E4-1022A63863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{09470217-A19E-418C-8FE7-DE0FD79B781B}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0E-45B9-80E4-1022A63863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{16916912-E189-47CE-8914-954AFABC0A27}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0E-45B9-80E4-1022A638639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{4B478DD9-180E-43E3-945B-9C31E82350BB}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F0E-45B9-80E4-1022A638639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{981FDFF9-0F87-4387-9D51-E146D581D238}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F0E-45B9-80E4-1022A638639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{B9447CD9-D671-4C2D-BABC-BD225C13C366}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F0E-45B9-80E4-1022A638639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{EA9947A3-EBCA-497A-B379-B122E3738E41}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F0E-45B9-80E4-1022A63863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2</c:v>
                </c:pt>
                <c:pt idx="16">
                  <c:v>0.6</c:v>
                </c:pt>
                <c:pt idx="24">
                  <c:v>0.1</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F0E-45B9-80E4-1022A63863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{317CCE6A-5228-415F-894B-AF8EA929129E}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F0E-45B9-80E4-1022A63863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{2B7B3E85-9789-4DDD-95B1-05762A147BE8}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0E-45B9-80E4-1022A63863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{39246CEA-F6D2-4612-90F9-DEF502A400C8}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0E-45B9-80E4-1022A63863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{CE473C12-2BE4-4406-96EC-830D5AB4D893}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0E-45B9-80E4-1022A63863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{7E2AEAE0-A042-4695-95C7-C0CE44E57528}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0E-45B9-80E4-1022A638639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{B151C17B-6C5C-4342-8AD7-7A84F9E8E289}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F0E-45B9-80E4-1022A638639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{DCAC4750-BEE1-49C1-AAED-D48F3FA6F0F3}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F0E-45B9-80E4-1022A638639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{D217F8FA-BE38-4B3D-A4CA-487D16DBC3F2}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F0E-45B9-80E4-1022A638639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{3AAB96FD-6BBB-47DA-9959-C3C7648F12B1}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F0E-45B9-80E4-1022A63863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EF0E-45B9-80E4-1022A638639D}"/>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繰上償還を行ったことなどにより元利償還金は減少傾向にあったが、今年度は公共事業等債の元利償還金の増などにより昨年度と比べ</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百万増加した。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なお、今後も大規模の起債事業を複数予定しているため、元利償還金は横ばいに推移することが見込まれる。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平成２６年度から増加へ転じており、今年度もまた増加している。これは、時津中央第２土地区画整理事業や大型の道路事業などが主な要因である。また、充当可能財源等はおおむね横ばいであるが、本年度は減債基金を積み立てたことにより、前年度と比較すると微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長崎県時津町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景気の動向に伴う町税収入の変動や、公共施設の老朽化対策、社会保障関係経費の増大など、将来の歳入減少や歳出増加への備えとして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基金を積み立てているものの、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交付税の交付額の減少などにより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今後は収支不足となる見込みで、基金を取り崩すこととしている。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これからも長期的視野のもとで計画的に活用を行っていく。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用地取得等基金：土地の取得及び大規模な建設事業の施行に伴う財源に充てるため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町有施設維持補修基金：公共施設の補修に伴う財源に充てるため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地域福祉基金：地域福祉の向上を図るため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とぎつっ子の夢を育む基金：子どもたちの夢を育む事業に充てるため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ふるさとづくり基金：まちづくりの活動の支援及びひとづくりを図るため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用地取得等基金：財産売払収入を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とぎつっ子の夢を育む基金：とぎつっ子の夢を育む補助金に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万円、とぎつっ子の教育環境を整備する基金に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地域活動等支援事業に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万円充当した。一方で、環境整備協力費を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用地取得等基金：平成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年度に行う学校施設整備事業に充当する予定である。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とぎつっ子の夢を育む基金：平成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年度にとぎつっ子の夢を育む補助金、とぎつっ子の教育環境を整備する基金、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地域活動支援事業に充当する予定である。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年度のふるさとづくり事業に充当する予定である。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複数年度にわたる大規模な建設事業の経費、年度間の財源調整や予測できない災害が発生した場合など、必要に応じて活用する。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今後も町税収入の変動などにより、地方債の償還の財源が著しく不足した場合などに活用する。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30,243
29,922
20.94
11,871,998
11,049,471
421,006
5,896,444
9,305,854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年度の有形固定資産減価償却率は類似団体より低い水準となっているが、</a:t>
          </a:r>
          <a:r>
            <a:rPr kumimoji="1" lang="en-US" altLang="ja-JP" sz="1100">
              <a:latin typeface="ＭＳ Ｐゴシック" panose="020B0600070205080204" pitchFamily="50" charset="-128"/>
              <a:ea typeface="ＭＳ Ｐゴシック" panose="020B0600070205080204" pitchFamily="50" charset="-128"/>
            </a:rPr>
            <a:t>1970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1990</a:t>
          </a:r>
          <a:r>
            <a:rPr kumimoji="1" lang="ja-JP" altLang="en-US" sz="1100">
              <a:latin typeface="ＭＳ Ｐゴシック" panose="020B0600070205080204" pitchFamily="50" charset="-128"/>
              <a:ea typeface="ＭＳ Ｐゴシック" panose="020B0600070205080204" pitchFamily="50" charset="-128"/>
            </a:rPr>
            <a:t>年代に整備された建築物が多いことから、今後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年間に大規模改修等の補修時期を迎えるものが多いと予想される。</a:t>
          </a:r>
        </a:p>
        <a:p>
          <a:r>
            <a:rPr kumimoji="1" lang="ja-JP" altLang="en-US" sz="1100">
              <a:latin typeface="ＭＳ Ｐゴシック" panose="020B0600070205080204" pitchFamily="50" charset="-128"/>
              <a:ea typeface="ＭＳ Ｐゴシック" panose="020B0600070205080204" pitchFamily="50" charset="-128"/>
            </a:rPr>
            <a:t>本町では平成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月に公共施設等総合管理計画を策定しており、計画に基づいた施設の維持管理を進めている。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2" name="直線コネクタ 71"/>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3"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4" name="直線コネクタ 73"/>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5"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6" name="直線コネクタ 75"/>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7"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8" name="フローチャート: 判断 77"/>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9" name="フローチャート: 判断 78"/>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0" name="フローチャート: 判断 79"/>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12428</xdr:rowOff>
    </xdr:from>
    <xdr:to>
      <xdr:col>19</xdr:col>
      <xdr:colOff>187325</xdr:colOff>
      <xdr:row>31</xdr:row>
      <xdr:rowOff>114028</xdr:rowOff>
    </xdr:to>
    <xdr:sp macro="" textlink="">
      <xdr:nvSpPr>
        <xdr:cNvPr id="86" name="楕円 85"/>
        <xdr:cNvSpPr/>
      </xdr:nvSpPr>
      <xdr:spPr>
        <a:xfrm>
          <a:off x="4000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150875</xdr:rowOff>
    </xdr:from>
    <xdr:ext cx="405111" cy="259045"/>
    <xdr:sp macro="" textlink="">
      <xdr:nvSpPr>
        <xdr:cNvPr id="87"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8"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105155</xdr:rowOff>
    </xdr:from>
    <xdr:ext cx="405111" cy="259045"/>
    <xdr:sp macro="" textlink="">
      <xdr:nvSpPr>
        <xdr:cNvPr id="89" name="n_1mainValue有形固定資産減価償却率"/>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本町の債務償還可能年数は類似団体よりも低くなっている。</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年度以降も大規模な事業を予定しており、</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年から地方債現在高が増加に転じているため、必要な地方債のみの発行に努める。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3"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128058</xdr:rowOff>
    </xdr:from>
    <xdr:to>
      <xdr:col>76</xdr:col>
      <xdr:colOff>73025</xdr:colOff>
      <xdr:row>34</xdr:row>
      <xdr:rowOff>58208</xdr:rowOff>
    </xdr:to>
    <xdr:sp macro="" textlink="">
      <xdr:nvSpPr>
        <xdr:cNvPr id="130" name="楕円 129"/>
        <xdr:cNvSpPr/>
      </xdr:nvSpPr>
      <xdr:spPr>
        <a:xfrm>
          <a:off x="14744700" y="65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106485</xdr:rowOff>
    </xdr:from>
    <xdr:ext cx="340478" cy="259045"/>
    <xdr:sp macro="" textlink="">
      <xdr:nvSpPr>
        <xdr:cNvPr id="131" name="債務償還可能年数該当値テキスト"/>
        <xdr:cNvSpPr txBox="1"/>
      </xdr:nvSpPr>
      <xdr:spPr>
        <a:xfrm>
          <a:off x="14846300" y="65358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30,243
29,922
20.94
11,871,998
11,049,471
421,006
5,896,444
9,305,854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31115</xdr:rowOff>
    </xdr:from>
    <xdr:to>
      <xdr:col>20</xdr:col>
      <xdr:colOff>38100</xdr:colOff>
      <xdr:row>39</xdr:row>
      <xdr:rowOff>132715</xdr:rowOff>
    </xdr:to>
    <xdr:sp macro="" textlink="">
      <xdr:nvSpPr>
        <xdr:cNvPr id="70" name="楕円 69"/>
        <xdr:cNvSpPr/>
      </xdr:nvSpPr>
      <xdr:spPr>
        <a:xfrm>
          <a:off x="3746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53992</xdr:rowOff>
    </xdr:from>
    <xdr:ext cx="405111" cy="259045"/>
    <xdr:sp macro="" textlink="">
      <xdr:nvSpPr>
        <xdr:cNvPr id="71"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2"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123842</xdr:rowOff>
    </xdr:from>
    <xdr:ext cx="405111" cy="259045"/>
    <xdr:sp macro="" textlink="">
      <xdr:nvSpPr>
        <xdr:cNvPr id="73" name="n_1mainValue【道路】&#10;有形固定資産減価償却率"/>
        <xdr:cNvSpPr txBox="1"/>
      </xdr:nvSpPr>
      <xdr:spPr>
        <a:xfrm>
          <a:off x="35820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5" name="直線コネクタ 94"/>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6"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97" name="直線コネクタ 96"/>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98"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99" name="直線コネクタ 98"/>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0"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1" name="フローチャート: 判断 100"/>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2" name="フローチャート: 判断 101"/>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3" name="フローチャート: 判断 102"/>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85339</xdr:rowOff>
    </xdr:from>
    <xdr:to>
      <xdr:col>50</xdr:col>
      <xdr:colOff>165100</xdr:colOff>
      <xdr:row>41</xdr:row>
      <xdr:rowOff>15489</xdr:rowOff>
    </xdr:to>
    <xdr:sp macro="" textlink="">
      <xdr:nvSpPr>
        <xdr:cNvPr id="109" name="楕円 108"/>
        <xdr:cNvSpPr/>
      </xdr:nvSpPr>
      <xdr:spPr>
        <a:xfrm>
          <a:off x="9588500" y="694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89623</xdr:rowOff>
    </xdr:from>
    <xdr:ext cx="469744" cy="259045"/>
    <xdr:sp macro="" textlink="">
      <xdr:nvSpPr>
        <xdr:cNvPr id="110"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1"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6616</xdr:rowOff>
    </xdr:from>
    <xdr:ext cx="469744" cy="259045"/>
    <xdr:sp macro="" textlink="">
      <xdr:nvSpPr>
        <xdr:cNvPr id="112" name="n_1mainValue【道路】&#10;一人当たり延長"/>
        <xdr:cNvSpPr txBox="1"/>
      </xdr:nvSpPr>
      <xdr:spPr>
        <a:xfrm>
          <a:off x="9391727" y="703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4" name="テキスト ボックス 12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4" name="テキスト ボックス 13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38" name="直線コネクタ 137"/>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39"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0" name="直線コネクタ 139"/>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1"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2" name="直線コネクタ 141"/>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3"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44" name="フローチャート: 判断 143"/>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45" name="フローチャート: 判断 144"/>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6" name="フローチャート: 判断 145"/>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19413</xdr:rowOff>
    </xdr:from>
    <xdr:to>
      <xdr:col>20</xdr:col>
      <xdr:colOff>38100</xdr:colOff>
      <xdr:row>61</xdr:row>
      <xdr:rowOff>121013</xdr:rowOff>
    </xdr:to>
    <xdr:sp macro="" textlink="">
      <xdr:nvSpPr>
        <xdr:cNvPr id="152" name="楕円 151"/>
        <xdr:cNvSpPr/>
      </xdr:nvSpPr>
      <xdr:spPr>
        <a:xfrm>
          <a:off x="3746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131008</xdr:rowOff>
    </xdr:from>
    <xdr:ext cx="405111" cy="259045"/>
    <xdr:sp macro="" textlink="">
      <xdr:nvSpPr>
        <xdr:cNvPr id="153"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54"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112140</xdr:rowOff>
    </xdr:from>
    <xdr:ext cx="405111" cy="259045"/>
    <xdr:sp macro="" textlink="">
      <xdr:nvSpPr>
        <xdr:cNvPr id="155" name="n_1mainValue【橋りょう・トンネル】&#10;有形固定資産減価償却率"/>
        <xdr:cNvSpPr txBox="1"/>
      </xdr:nvSpPr>
      <xdr:spPr>
        <a:xfrm>
          <a:off x="3582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79" name="直線コネクタ 178"/>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0"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81" name="直線コネクタ 180"/>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82"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83" name="直線コネクタ 182"/>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84"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85" name="フローチャート: 判断 184"/>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86" name="フローチャート: 判断 185"/>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87" name="フローチャート: 判断 186"/>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23271</xdr:rowOff>
    </xdr:from>
    <xdr:to>
      <xdr:col>50</xdr:col>
      <xdr:colOff>165100</xdr:colOff>
      <xdr:row>64</xdr:row>
      <xdr:rowOff>124871</xdr:rowOff>
    </xdr:to>
    <xdr:sp macro="" textlink="">
      <xdr:nvSpPr>
        <xdr:cNvPr id="193" name="楕円 192"/>
        <xdr:cNvSpPr/>
      </xdr:nvSpPr>
      <xdr:spPr>
        <a:xfrm>
          <a:off x="9588500" y="1099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82014</xdr:rowOff>
    </xdr:from>
    <xdr:ext cx="599010" cy="259045"/>
    <xdr:sp macro="" textlink="">
      <xdr:nvSpPr>
        <xdr:cNvPr id="194"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195"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115998</xdr:rowOff>
    </xdr:from>
    <xdr:ext cx="469744" cy="259045"/>
    <xdr:sp macro="" textlink="">
      <xdr:nvSpPr>
        <xdr:cNvPr id="196" name="n_1mainValue【橋りょう・トンネル】&#10;一人当たり有形固定資産（償却資産）額"/>
        <xdr:cNvSpPr txBox="1"/>
      </xdr:nvSpPr>
      <xdr:spPr>
        <a:xfrm>
          <a:off x="9391728" y="1108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21" name="直線コネクタ 220"/>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22"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23" name="直線コネクタ 222"/>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5" name="直線コネクタ 22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26"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27" name="フローチャート: 判断 226"/>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28" name="フローチャート: 判断 227"/>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29" name="フローチャート: 判断 228"/>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35" name="楕円 234"/>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41927</xdr:rowOff>
    </xdr:from>
    <xdr:ext cx="405111" cy="259045"/>
    <xdr:sp macro="" textlink="">
      <xdr:nvSpPr>
        <xdr:cNvPr id="236"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37"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238" name="n_1mainValue【公営住宅】&#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9" name="直線コネクタ 24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0" name="テキスト ボックス 24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1" name="直線コネクタ 25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2" name="テキスト ボックス 25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3" name="直線コネクタ 25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4" name="テキスト ボックス 25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5" name="直線コネクタ 25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6" name="テキスト ボックス 25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7" name="直線コネクタ 25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8" name="テキスト ボックス 25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9" name="直線コネクタ 25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0" name="テキスト ボックス 25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64" name="直線コネクタ 26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6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66" name="直線コネクタ 26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6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68" name="直線コネクタ 26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69"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70" name="フローチャート: 判断 26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71" name="フローチャート: 判断 27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72" name="フローチャート: 判断 27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56533</xdr:rowOff>
    </xdr:from>
    <xdr:to>
      <xdr:col>50</xdr:col>
      <xdr:colOff>165100</xdr:colOff>
      <xdr:row>86</xdr:row>
      <xdr:rowOff>158133</xdr:rowOff>
    </xdr:to>
    <xdr:sp macro="" textlink="">
      <xdr:nvSpPr>
        <xdr:cNvPr id="278" name="楕円 277"/>
        <xdr:cNvSpPr/>
      </xdr:nvSpPr>
      <xdr:spPr>
        <a:xfrm>
          <a:off x="9588500" y="148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34234</xdr:rowOff>
    </xdr:from>
    <xdr:ext cx="469744" cy="259045"/>
    <xdr:sp macro="" textlink="">
      <xdr:nvSpPr>
        <xdr:cNvPr id="279"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80"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149260</xdr:rowOff>
    </xdr:from>
    <xdr:ext cx="469744" cy="259045"/>
    <xdr:sp macro="" textlink="">
      <xdr:nvSpPr>
        <xdr:cNvPr id="281" name="n_1mainValue【公営住宅】&#10;一人当たり面積"/>
        <xdr:cNvSpPr txBox="1"/>
      </xdr:nvSpPr>
      <xdr:spPr>
        <a:xfrm>
          <a:off x="9391727" y="14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23" name="直線コネクタ 322"/>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24"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25" name="直線コネクタ 324"/>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7" name="直線コネクタ 32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28"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29" name="フローチャート: 判断 328"/>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30" name="フローチャート: 判断 329"/>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31" name="フローチャート: 判断 330"/>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89081</xdr:rowOff>
    </xdr:from>
    <xdr:to>
      <xdr:col>81</xdr:col>
      <xdr:colOff>101600</xdr:colOff>
      <xdr:row>36</xdr:row>
      <xdr:rowOff>19231</xdr:rowOff>
    </xdr:to>
    <xdr:sp macro="" textlink="">
      <xdr:nvSpPr>
        <xdr:cNvPr id="337" name="楕円 336"/>
        <xdr:cNvSpPr/>
      </xdr:nvSpPr>
      <xdr:spPr>
        <a:xfrm>
          <a:off x="15430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69141</xdr:rowOff>
    </xdr:from>
    <xdr:ext cx="405111" cy="259045"/>
    <xdr:sp macro="" textlink="">
      <xdr:nvSpPr>
        <xdr:cNvPr id="338"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39"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35758</xdr:rowOff>
    </xdr:from>
    <xdr:ext cx="405111" cy="259045"/>
    <xdr:sp macro="" textlink="">
      <xdr:nvSpPr>
        <xdr:cNvPr id="340" name="n_1mainValue【認定こども園・幼稚園・保育所】&#10;有形固定資産減価償却率"/>
        <xdr:cNvSpPr txBox="1"/>
      </xdr:nvSpPr>
      <xdr:spPr>
        <a:xfrm>
          <a:off x="152660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64" name="直線コネクタ 363"/>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6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66" name="直線コネクタ 36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67"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68" name="直線コネクタ 367"/>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69"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70" name="フローチャート: 判断 369"/>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71" name="フローチャート: 判断 370"/>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72" name="フローチャート: 判断 371"/>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105410</xdr:rowOff>
    </xdr:from>
    <xdr:to>
      <xdr:col>112</xdr:col>
      <xdr:colOff>38100</xdr:colOff>
      <xdr:row>42</xdr:row>
      <xdr:rowOff>35560</xdr:rowOff>
    </xdr:to>
    <xdr:sp macro="" textlink="">
      <xdr:nvSpPr>
        <xdr:cNvPr id="378" name="楕円 377"/>
        <xdr:cNvSpPr/>
      </xdr:nvSpPr>
      <xdr:spPr>
        <a:xfrm>
          <a:off x="2127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652</xdr:rowOff>
    </xdr:from>
    <xdr:ext cx="469744" cy="259045"/>
    <xdr:sp macro="" textlink="">
      <xdr:nvSpPr>
        <xdr:cNvPr id="379"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380"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26687</xdr:rowOff>
    </xdr:from>
    <xdr:ext cx="469744" cy="259045"/>
    <xdr:sp macro="" textlink="">
      <xdr:nvSpPr>
        <xdr:cNvPr id="381" name="n_1mainValue【認定こども園・幼稚園・保育所】&#10;一人当たり面積"/>
        <xdr:cNvSpPr txBox="1"/>
      </xdr:nvSpPr>
      <xdr:spPr>
        <a:xfrm>
          <a:off x="210757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2" name="テキスト ボックス 3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2" name="テキスト ボックス 40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06" name="直線コネクタ 405"/>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07"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08" name="直線コネクタ 407"/>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09"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10" name="直線コネクタ 409"/>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11"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12" name="フローチャート: 判断 411"/>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13" name="フローチャート: 判断 412"/>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14" name="フローチャート: 判断 413"/>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420" name="楕円 419"/>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17162</xdr:rowOff>
    </xdr:from>
    <xdr:ext cx="405111" cy="259045"/>
    <xdr:sp macro="" textlink="">
      <xdr:nvSpPr>
        <xdr:cNvPr id="421"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22"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423" name="n_1mainValue【学校施設】&#10;有形固定資産減価償却率"/>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4" name="テキスト ボックス 4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5" name="直線コネクタ 43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6" name="テキスト ボックス 43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7" name="直線コネクタ 43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8" name="テキスト ボックス 43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9" name="直線コネクタ 43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0" name="テキスト ボックス 43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1" name="直線コネクタ 44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2" name="テキスト ボックス 44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46" name="直線コネクタ 445"/>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47"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48" name="直線コネクタ 447"/>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49"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50" name="直線コネクタ 449"/>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51"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52" name="フローチャート: 判断 451"/>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53" name="フローチャート: 判断 452"/>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54" name="フローチャート: 判断 453"/>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95504</xdr:rowOff>
    </xdr:from>
    <xdr:to>
      <xdr:col>112</xdr:col>
      <xdr:colOff>38100</xdr:colOff>
      <xdr:row>63</xdr:row>
      <xdr:rowOff>25654</xdr:rowOff>
    </xdr:to>
    <xdr:sp macro="" textlink="">
      <xdr:nvSpPr>
        <xdr:cNvPr id="460" name="楕円 459"/>
        <xdr:cNvSpPr/>
      </xdr:nvSpPr>
      <xdr:spPr>
        <a:xfrm>
          <a:off x="21272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152823</xdr:rowOff>
    </xdr:from>
    <xdr:ext cx="469744" cy="259045"/>
    <xdr:sp macro="" textlink="">
      <xdr:nvSpPr>
        <xdr:cNvPr id="461"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62"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16781</xdr:rowOff>
    </xdr:from>
    <xdr:ext cx="469744" cy="259045"/>
    <xdr:sp macro="" textlink="">
      <xdr:nvSpPr>
        <xdr:cNvPr id="463" name="n_1mainValue【学校施設】&#10;一人当たり面積"/>
        <xdr:cNvSpPr txBox="1"/>
      </xdr:nvSpPr>
      <xdr:spPr>
        <a:xfrm>
          <a:off x="21075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4" name="直線コネクタ 4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5" name="テキスト ボックス 47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6" name="直線コネクタ 4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7" name="テキスト ボックス 4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8" name="直線コネクタ 4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9" name="テキスト ボックス 4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0" name="直線コネクタ 4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1" name="テキスト ボックス 4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2" name="直線コネクタ 4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3" name="テキスト ボックス 4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4" name="直線コネクタ 4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5" name="テキスト ボックス 48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489" name="直線コネクタ 48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49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491" name="直線コネクタ 49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3" name="直線コネクタ 49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494"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495" name="フローチャート: 判断 49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496" name="フローチャート: 判断 49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497" name="フローチャート: 判断 49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8" name="テキスト ボックス 4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106499</xdr:rowOff>
    </xdr:from>
    <xdr:to>
      <xdr:col>81</xdr:col>
      <xdr:colOff>101600</xdr:colOff>
      <xdr:row>84</xdr:row>
      <xdr:rowOff>36649</xdr:rowOff>
    </xdr:to>
    <xdr:sp macro="" textlink="">
      <xdr:nvSpPr>
        <xdr:cNvPr id="503" name="楕円 502"/>
        <xdr:cNvSpPr/>
      </xdr:nvSpPr>
      <xdr:spPr>
        <a:xfrm>
          <a:off x="15430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504"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05"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27776</xdr:rowOff>
    </xdr:from>
    <xdr:ext cx="405111" cy="259045"/>
    <xdr:sp macro="" textlink="">
      <xdr:nvSpPr>
        <xdr:cNvPr id="506" name="n_1mainValue【児童館】&#10;有形固定資産減価償却率"/>
        <xdr:cNvSpPr txBox="1"/>
      </xdr:nvSpPr>
      <xdr:spPr>
        <a:xfrm>
          <a:off x="152660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5" name="テキスト ボックス 5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6" name="直線コネクタ 5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7" name="直線コネクタ 5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8" name="テキスト ボックス 5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9" name="直線コネクタ 5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0" name="テキスト ボックス 5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1" name="直線コネクタ 5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2" name="テキスト ボックス 5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3" name="直線コネクタ 5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4" name="テキスト ボックス 5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5" name="直線コネクタ 5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6" name="テキスト ボックス 5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7" name="直線コネクタ 5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8" name="テキスト ボックス 5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30" name="直線コネクタ 529"/>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3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32" name="直線コネクタ 53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33"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34" name="直線コネクタ 533"/>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35"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36" name="フローチャート: 判断 535"/>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37" name="フローチャート: 判断 536"/>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38" name="フローチャート: 判断 537"/>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9" name="テキスト ボックス 5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0" name="テキスト ボックス 5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1" name="テキスト ボックス 5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2" name="テキスト ボックス 5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3" name="テキスト ボックス 5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152400</xdr:rowOff>
    </xdr:from>
    <xdr:to>
      <xdr:col>112</xdr:col>
      <xdr:colOff>38100</xdr:colOff>
      <xdr:row>83</xdr:row>
      <xdr:rowOff>82550</xdr:rowOff>
    </xdr:to>
    <xdr:sp macro="" textlink="">
      <xdr:nvSpPr>
        <xdr:cNvPr id="544" name="楕円 543"/>
        <xdr:cNvSpPr/>
      </xdr:nvSpPr>
      <xdr:spPr>
        <a:xfrm>
          <a:off x="21272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105427</xdr:rowOff>
    </xdr:from>
    <xdr:ext cx="469744" cy="259045"/>
    <xdr:sp macro="" textlink="">
      <xdr:nvSpPr>
        <xdr:cNvPr id="545"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546"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99077</xdr:rowOff>
    </xdr:from>
    <xdr:ext cx="469744" cy="259045"/>
    <xdr:sp macro="" textlink="">
      <xdr:nvSpPr>
        <xdr:cNvPr id="547" name="n_1mainValue【児童館】&#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8" name="正方形/長方形 5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9" name="正方形/長方形 5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0" name="正方形/長方形 5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1" name="正方形/長方形 5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2" name="正方形/長方形 5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3" name="正方形/長方形 5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4" name="正方形/長方形 5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正方形/長方形 5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6" name="テキスト ボックス 5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7" name="直線コネクタ 5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8" name="テキスト ボックス 5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9" name="直線コネクタ 55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0" name="テキスト ボックス 55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1" name="直線コネクタ 56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2" name="テキスト ボックス 56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3" name="直線コネクタ 56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4" name="テキスト ボックス 56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5" name="直線コネクタ 56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6" name="テキスト ボックス 56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70" name="直線コネクタ 569"/>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71"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72" name="直線コネクタ 571"/>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73"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74" name="直線コネクタ 57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75"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76" name="フローチャート: 判断 575"/>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77" name="フローチャート: 判断 576"/>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78" name="フローチャート: 判断 577"/>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43687</xdr:rowOff>
    </xdr:from>
    <xdr:to>
      <xdr:col>81</xdr:col>
      <xdr:colOff>101600</xdr:colOff>
      <xdr:row>105</xdr:row>
      <xdr:rowOff>145287</xdr:rowOff>
    </xdr:to>
    <xdr:sp macro="" textlink="">
      <xdr:nvSpPr>
        <xdr:cNvPr id="584" name="楕円 583"/>
        <xdr:cNvSpPr/>
      </xdr:nvSpPr>
      <xdr:spPr>
        <a:xfrm>
          <a:off x="154305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157242</xdr:rowOff>
    </xdr:from>
    <xdr:ext cx="405111" cy="259045"/>
    <xdr:sp macro="" textlink="">
      <xdr:nvSpPr>
        <xdr:cNvPr id="585"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586"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136414</xdr:rowOff>
    </xdr:from>
    <xdr:ext cx="405111" cy="259045"/>
    <xdr:sp macro="" textlink="">
      <xdr:nvSpPr>
        <xdr:cNvPr id="587" name="n_1mainValue【公民館】&#10;有形固定資産減価償却率"/>
        <xdr:cNvSpPr txBox="1"/>
      </xdr:nvSpPr>
      <xdr:spPr>
        <a:xfrm>
          <a:off x="152660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8" name="直線コネクタ 5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9" name="テキスト ボックス 5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0" name="直線コネクタ 5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1" name="テキスト ボックス 6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2" name="直線コネクタ 6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3" name="テキスト ボックス 6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4" name="直線コネクタ 6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5" name="テキスト ボックス 6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9" name="直線コネクタ 608"/>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10"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11" name="直線コネクタ 610"/>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12"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3" name="直線コネクタ 612"/>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14"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5" name="フローチャート: 判断 614"/>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6" name="フローチャート: 判断 615"/>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7" name="フローチャート: 判断 616"/>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66548</xdr:rowOff>
    </xdr:from>
    <xdr:to>
      <xdr:col>112</xdr:col>
      <xdr:colOff>38100</xdr:colOff>
      <xdr:row>107</xdr:row>
      <xdr:rowOff>168148</xdr:rowOff>
    </xdr:to>
    <xdr:sp macro="" textlink="">
      <xdr:nvSpPr>
        <xdr:cNvPr id="623" name="楕円 622"/>
        <xdr:cNvSpPr/>
      </xdr:nvSpPr>
      <xdr:spPr>
        <a:xfrm>
          <a:off x="21272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24655</xdr:rowOff>
    </xdr:from>
    <xdr:ext cx="469744" cy="259045"/>
    <xdr:sp macro="" textlink="">
      <xdr:nvSpPr>
        <xdr:cNvPr id="624"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5"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159275</xdr:rowOff>
    </xdr:from>
    <xdr:ext cx="469744" cy="259045"/>
    <xdr:sp macro="" textlink="">
      <xdr:nvSpPr>
        <xdr:cNvPr id="626" name="n_1mainValue【公民館】&#10;一人当たり面積"/>
        <xdr:cNvSpPr txBox="1"/>
      </xdr:nvSpPr>
      <xdr:spPr>
        <a:xfrm>
          <a:off x="210757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年度において類似単体と比較して特に有形固定資産減価償却率が高くなっている施設は、学校施設や保育所等であり、特に低くなっている施設は、道路、橋りょう・トンネルである。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学校施設については更新時期を迎えている施設もあるため、今後策定予定である個別施設計画に基づき整備を行っていく。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30,243
29,922
20.94
11,871,998
11,049,471
421,006
5,896,444
9,305,854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19829</xdr:rowOff>
    </xdr:from>
    <xdr:ext cx="405111" cy="259045"/>
    <xdr:sp macro="" textlink="">
      <xdr:nvSpPr>
        <xdr:cNvPr id="6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65803</xdr:rowOff>
    </xdr:from>
    <xdr:ext cx="405111" cy="259045"/>
    <xdr:sp macro="" textlink="">
      <xdr:nvSpPr>
        <xdr:cNvPr id="64"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153416</xdr:rowOff>
    </xdr:from>
    <xdr:to>
      <xdr:col>20</xdr:col>
      <xdr:colOff>38100</xdr:colOff>
      <xdr:row>36</xdr:row>
      <xdr:rowOff>83566</xdr:rowOff>
    </xdr:to>
    <xdr:sp macro="" textlink="">
      <xdr:nvSpPr>
        <xdr:cNvPr id="70" name="楕円 69"/>
        <xdr:cNvSpPr/>
      </xdr:nvSpPr>
      <xdr:spPr>
        <a:xfrm>
          <a:off x="37465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100093</xdr:rowOff>
    </xdr:from>
    <xdr:ext cx="405111" cy="259045"/>
    <xdr:sp macro="" textlink="">
      <xdr:nvSpPr>
        <xdr:cNvPr id="71" name="n_1mainValue【図書館】&#10;有形固定資産減価償却率"/>
        <xdr:cNvSpPr txBox="1"/>
      </xdr:nvSpPr>
      <xdr:spPr>
        <a:xfrm>
          <a:off x="35820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3" name="直線コネクタ 92"/>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4"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5" name="直線コネクタ 94"/>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6"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97" name="直線コネクタ 96"/>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98"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99" name="フローチャート: 判断 98"/>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0" name="フローチャート: 判断 99"/>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1"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2" name="フローチャート: 判断 101"/>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3"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34544</xdr:rowOff>
    </xdr:from>
    <xdr:to>
      <xdr:col>50</xdr:col>
      <xdr:colOff>165100</xdr:colOff>
      <xdr:row>40</xdr:row>
      <xdr:rowOff>136144</xdr:rowOff>
    </xdr:to>
    <xdr:sp macro="" textlink="">
      <xdr:nvSpPr>
        <xdr:cNvPr id="109" name="楕円 108"/>
        <xdr:cNvSpPr/>
      </xdr:nvSpPr>
      <xdr:spPr>
        <a:xfrm>
          <a:off x="9588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127271</xdr:rowOff>
    </xdr:from>
    <xdr:ext cx="469744" cy="259045"/>
    <xdr:sp macro="" textlink="">
      <xdr:nvSpPr>
        <xdr:cNvPr id="110" name="n_1mainValue【図書館】&#10;一人当たり面積"/>
        <xdr:cNvSpPr txBox="1"/>
      </xdr:nvSpPr>
      <xdr:spPr>
        <a:xfrm>
          <a:off x="9391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36" name="直線コネクタ 135"/>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37"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38" name="直線コネクタ 137"/>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39"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0" name="直線コネクタ 13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1"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2" name="フローチャート: 判断 141"/>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3" name="フローチャート: 判断 142"/>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44"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45" name="フローチャート: 判断 144"/>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146"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30843</xdr:rowOff>
    </xdr:from>
    <xdr:to>
      <xdr:col>20</xdr:col>
      <xdr:colOff>38100</xdr:colOff>
      <xdr:row>58</xdr:row>
      <xdr:rowOff>132443</xdr:rowOff>
    </xdr:to>
    <xdr:sp macro="" textlink="">
      <xdr:nvSpPr>
        <xdr:cNvPr id="152" name="楕円 151"/>
        <xdr:cNvSpPr/>
      </xdr:nvSpPr>
      <xdr:spPr>
        <a:xfrm>
          <a:off x="3746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148970</xdr:rowOff>
    </xdr:from>
    <xdr:ext cx="405111" cy="259045"/>
    <xdr:sp macro="" textlink="">
      <xdr:nvSpPr>
        <xdr:cNvPr id="153" name="n_1mainValue【体育館・プール】&#10;有形固定資産減価償却率"/>
        <xdr:cNvSpPr txBox="1"/>
      </xdr:nvSpPr>
      <xdr:spPr>
        <a:xfrm>
          <a:off x="3582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77" name="直線コネクタ 176"/>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78"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79" name="直線コネクタ 178"/>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0"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81" name="直線コネクタ 180"/>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82"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83" name="フローチャート: 判断 182"/>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84" name="フローチャート: 判断 183"/>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8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86" name="フローチャート: 判断 185"/>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87"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105410</xdr:rowOff>
    </xdr:from>
    <xdr:to>
      <xdr:col>50</xdr:col>
      <xdr:colOff>165100</xdr:colOff>
      <xdr:row>63</xdr:row>
      <xdr:rowOff>35560</xdr:rowOff>
    </xdr:to>
    <xdr:sp macro="" textlink="">
      <xdr:nvSpPr>
        <xdr:cNvPr id="193" name="楕円 192"/>
        <xdr:cNvSpPr/>
      </xdr:nvSpPr>
      <xdr:spPr>
        <a:xfrm>
          <a:off x="9588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26687</xdr:rowOff>
    </xdr:from>
    <xdr:ext cx="469744" cy="259045"/>
    <xdr:sp macro="" textlink="">
      <xdr:nvSpPr>
        <xdr:cNvPr id="194" name="n_1mainValue【体育館・プール】&#10;一人当たり面積"/>
        <xdr:cNvSpPr txBox="1"/>
      </xdr:nvSpPr>
      <xdr:spPr>
        <a:xfrm>
          <a:off x="9391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3" name="テキスト ボックス 21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17" name="直線コネクタ 216"/>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18"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19" name="直線コネクタ 218"/>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0"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1" name="直線コネクタ 22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22"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23" name="フローチャート: 判断 222"/>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24" name="フローチャート: 判断 223"/>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16273</xdr:rowOff>
    </xdr:from>
    <xdr:ext cx="405111" cy="259045"/>
    <xdr:sp macro="" textlink="">
      <xdr:nvSpPr>
        <xdr:cNvPr id="225" name="n_1aveValue【福祉施設】&#10;有形固定資産減価償却率"/>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26" name="フローチャート: 判断 225"/>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160290</xdr:rowOff>
    </xdr:from>
    <xdr:ext cx="405111" cy="259045"/>
    <xdr:sp macro="" textlink="">
      <xdr:nvSpPr>
        <xdr:cNvPr id="227"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99313</xdr:rowOff>
    </xdr:from>
    <xdr:to>
      <xdr:col>20</xdr:col>
      <xdr:colOff>38100</xdr:colOff>
      <xdr:row>86</xdr:row>
      <xdr:rowOff>29463</xdr:rowOff>
    </xdr:to>
    <xdr:sp macro="" textlink="">
      <xdr:nvSpPr>
        <xdr:cNvPr id="233" name="楕円 232"/>
        <xdr:cNvSpPr/>
      </xdr:nvSpPr>
      <xdr:spPr>
        <a:xfrm>
          <a:off x="3746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86</xdr:row>
      <xdr:rowOff>20590</xdr:rowOff>
    </xdr:from>
    <xdr:ext cx="405111" cy="259045"/>
    <xdr:sp macro="" textlink="">
      <xdr:nvSpPr>
        <xdr:cNvPr id="234" name="n_1mainValue【福祉施設】&#10;有形固定資産減価償却率"/>
        <xdr:cNvSpPr txBox="1"/>
      </xdr:nvSpPr>
      <xdr:spPr>
        <a:xfrm>
          <a:off x="3582044" y="1476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5" name="直線コネクタ 24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6" name="テキスト ボックス 24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7" name="直線コネクタ 24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48" name="テキスト ボックス 24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49" name="直線コネクタ 24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0" name="テキスト ボックス 24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1" name="直線コネクタ 25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2" name="テキスト ボックス 25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56" name="直線コネクタ 25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5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58" name="直線コネクタ 25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5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60" name="直線コネクタ 25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61"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62" name="フローチャート: 判断 26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63" name="フローチャート: 判断 26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167149</xdr:rowOff>
    </xdr:from>
    <xdr:ext cx="469744" cy="259045"/>
    <xdr:sp macro="" textlink="">
      <xdr:nvSpPr>
        <xdr:cNvPr id="264"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65" name="フローチャート: 判断 264"/>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66"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46737</xdr:rowOff>
    </xdr:from>
    <xdr:to>
      <xdr:col>50</xdr:col>
      <xdr:colOff>165100</xdr:colOff>
      <xdr:row>84</xdr:row>
      <xdr:rowOff>148337</xdr:rowOff>
    </xdr:to>
    <xdr:sp macro="" textlink="">
      <xdr:nvSpPr>
        <xdr:cNvPr id="272" name="楕円 271"/>
        <xdr:cNvSpPr/>
      </xdr:nvSpPr>
      <xdr:spPr>
        <a:xfrm>
          <a:off x="9588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139464</xdr:rowOff>
    </xdr:from>
    <xdr:ext cx="469744" cy="259045"/>
    <xdr:sp macro="" textlink="">
      <xdr:nvSpPr>
        <xdr:cNvPr id="273" name="n_1mainValue【福祉施設】&#10;一人当たり面積"/>
        <xdr:cNvSpPr txBox="1"/>
      </xdr:nvSpPr>
      <xdr:spPr>
        <a:xfrm>
          <a:off x="9391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4" name="テキスト ボックス 28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5" name="直線コネクタ 2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6" name="テキスト ボックス 2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7" name="直線コネクタ 2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8" name="テキスト ボックス 2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9" name="直線コネクタ 2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0" name="テキスト ボックス 2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1" name="直線コネクタ 2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2" name="テキスト ボックス 2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3" name="直線コネクタ 2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4" name="テキスト ボックス 29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6" name="テキスト ボックス 29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98" name="直線コネクタ 29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9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00" name="直線コネクタ 29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2" name="直線コネクタ 3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03"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04" name="フローチャート: 判断 303"/>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05" name="フローチャート: 判断 304"/>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306"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307" name="フローチャート: 判断 306"/>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308"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09" name="テキスト ボックス 3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0" name="テキスト ボックス 3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1" name="テキスト ボックス 3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2" name="テキスト ボックス 3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3" name="テキスト ボックス 3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145414</xdr:rowOff>
    </xdr:from>
    <xdr:to>
      <xdr:col>20</xdr:col>
      <xdr:colOff>38100</xdr:colOff>
      <xdr:row>107</xdr:row>
      <xdr:rowOff>75564</xdr:rowOff>
    </xdr:to>
    <xdr:sp macro="" textlink="">
      <xdr:nvSpPr>
        <xdr:cNvPr id="314" name="楕円 313"/>
        <xdr:cNvSpPr/>
      </xdr:nvSpPr>
      <xdr:spPr>
        <a:xfrm>
          <a:off x="3746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107</xdr:row>
      <xdr:rowOff>66691</xdr:rowOff>
    </xdr:from>
    <xdr:ext cx="405111" cy="259045"/>
    <xdr:sp macro="" textlink="">
      <xdr:nvSpPr>
        <xdr:cNvPr id="315" name="n_1mainValue【市民会館】&#10;有形固定資産減価償却率"/>
        <xdr:cNvSpPr txBox="1"/>
      </xdr:nvSpPr>
      <xdr:spPr>
        <a:xfrm>
          <a:off x="3582044" y="184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6" name="直線コネクタ 32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7" name="テキスト ボックス 32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8" name="直線コネクタ 32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9" name="テキスト ボックス 32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0" name="直線コネクタ 32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1" name="テキスト ボックス 33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2" name="直線コネクタ 33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3" name="テキスト ボックス 33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4" name="直線コネクタ 33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5" name="テキスト ボックス 33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6" name="直線コネクタ 33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7" name="テキスト ボックス 33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41" name="直線コネクタ 340"/>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42"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43" name="直線コネクタ 342"/>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44"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45" name="直線コネクタ 344"/>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46"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47" name="フローチャート: 判断 346"/>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48" name="フローチャート: 判断 347"/>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111596</xdr:rowOff>
    </xdr:from>
    <xdr:ext cx="469744" cy="259045"/>
    <xdr:sp macro="" textlink="">
      <xdr:nvSpPr>
        <xdr:cNvPr id="349" name="n_1aveValue【市民会館】&#10;一人当たり面積"/>
        <xdr:cNvSpPr txBox="1"/>
      </xdr:nvSpPr>
      <xdr:spPr>
        <a:xfrm>
          <a:off x="9391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50" name="フローチャート: 判断 349"/>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51"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22134</xdr:rowOff>
    </xdr:from>
    <xdr:to>
      <xdr:col>50</xdr:col>
      <xdr:colOff>165100</xdr:colOff>
      <xdr:row>102</xdr:row>
      <xdr:rowOff>123734</xdr:rowOff>
    </xdr:to>
    <xdr:sp macro="" textlink="">
      <xdr:nvSpPr>
        <xdr:cNvPr id="357" name="楕円 356"/>
        <xdr:cNvSpPr/>
      </xdr:nvSpPr>
      <xdr:spPr>
        <a:xfrm>
          <a:off x="9588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100</xdr:row>
      <xdr:rowOff>140261</xdr:rowOff>
    </xdr:from>
    <xdr:ext cx="469744" cy="259045"/>
    <xdr:sp macro="" textlink="">
      <xdr:nvSpPr>
        <xdr:cNvPr id="358" name="n_1mainValue【市民会館】&#10;一人当たり面積"/>
        <xdr:cNvSpPr txBox="1"/>
      </xdr:nvSpPr>
      <xdr:spPr>
        <a:xfrm>
          <a:off x="9391727" y="172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0" name="テキスト ボックス 3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0" name="テキスト ボックス 3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126819</xdr:rowOff>
    </xdr:from>
    <xdr:to>
      <xdr:col>85</xdr:col>
      <xdr:colOff>126364</xdr:colOff>
      <xdr:row>40</xdr:row>
      <xdr:rowOff>152944</xdr:rowOff>
    </xdr:to>
    <xdr:cxnSp macro="">
      <xdr:nvCxnSpPr>
        <xdr:cNvPr id="384" name="直線コネクタ 383"/>
        <xdr:cNvCxnSpPr/>
      </xdr:nvCxnSpPr>
      <xdr:spPr>
        <a:xfrm flipV="1">
          <a:off x="16318864" y="5784669"/>
          <a:ext cx="0" cy="1226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156771</xdr:rowOff>
    </xdr:from>
    <xdr:ext cx="405111" cy="259045"/>
    <xdr:sp macro="" textlink="">
      <xdr:nvSpPr>
        <xdr:cNvPr id="385" name="【一般廃棄物処理施設】&#10;有形固定資産減価償却率最小値テキスト"/>
        <xdr:cNvSpPr txBox="1"/>
      </xdr:nvSpPr>
      <xdr:spPr>
        <a:xfrm>
          <a:off x="16357600" y="701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152944</xdr:rowOff>
    </xdr:from>
    <xdr:to>
      <xdr:col>86</xdr:col>
      <xdr:colOff>25400</xdr:colOff>
      <xdr:row>40</xdr:row>
      <xdr:rowOff>152944</xdr:rowOff>
    </xdr:to>
    <xdr:cxnSp macro="">
      <xdr:nvCxnSpPr>
        <xdr:cNvPr id="386" name="直線コネクタ 385"/>
        <xdr:cNvCxnSpPr/>
      </xdr:nvCxnSpPr>
      <xdr:spPr>
        <a:xfrm>
          <a:off x="16230600" y="7010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73496</xdr:rowOff>
    </xdr:from>
    <xdr:ext cx="405111" cy="259045"/>
    <xdr:sp macro="" textlink="">
      <xdr:nvSpPr>
        <xdr:cNvPr id="387" name="【一般廃棄物処理施設】&#10;有形固定資産減価償却率最大値テキスト"/>
        <xdr:cNvSpPr txBox="1"/>
      </xdr:nvSpPr>
      <xdr:spPr>
        <a:xfrm>
          <a:off x="16357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126819</xdr:rowOff>
    </xdr:from>
    <xdr:to>
      <xdr:col>86</xdr:col>
      <xdr:colOff>25400</xdr:colOff>
      <xdr:row>33</xdr:row>
      <xdr:rowOff>126819</xdr:rowOff>
    </xdr:to>
    <xdr:cxnSp macro="">
      <xdr:nvCxnSpPr>
        <xdr:cNvPr id="388" name="直線コネクタ 387"/>
        <xdr:cNvCxnSpPr/>
      </xdr:nvCxnSpPr>
      <xdr:spPr>
        <a:xfrm>
          <a:off x="16230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25054</xdr:rowOff>
    </xdr:from>
    <xdr:ext cx="405111" cy="259045"/>
    <xdr:sp macro="" textlink="">
      <xdr:nvSpPr>
        <xdr:cNvPr id="389" name="【一般廃棄物処理施設】&#10;有形固定資産減価償却率平均値テキスト"/>
        <xdr:cNvSpPr txBox="1"/>
      </xdr:nvSpPr>
      <xdr:spPr>
        <a:xfrm>
          <a:off x="16357600" y="61972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46627</xdr:rowOff>
    </xdr:from>
    <xdr:to>
      <xdr:col>85</xdr:col>
      <xdr:colOff>177800</xdr:colOff>
      <xdr:row>36</xdr:row>
      <xdr:rowOff>148227</xdr:rowOff>
    </xdr:to>
    <xdr:sp macro="" textlink="">
      <xdr:nvSpPr>
        <xdr:cNvPr id="390" name="フローチャート: 判断 389"/>
        <xdr:cNvSpPr/>
      </xdr:nvSpPr>
      <xdr:spPr>
        <a:xfrm>
          <a:off x="162687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69487</xdr:rowOff>
    </xdr:from>
    <xdr:to>
      <xdr:col>81</xdr:col>
      <xdr:colOff>101600</xdr:colOff>
      <xdr:row>36</xdr:row>
      <xdr:rowOff>171087</xdr:rowOff>
    </xdr:to>
    <xdr:sp macro="" textlink="">
      <xdr:nvSpPr>
        <xdr:cNvPr id="391" name="フローチャート: 判断 390"/>
        <xdr:cNvSpPr/>
      </xdr:nvSpPr>
      <xdr:spPr>
        <a:xfrm>
          <a:off x="15430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16164</xdr:rowOff>
    </xdr:from>
    <xdr:ext cx="405111" cy="259045"/>
    <xdr:sp macro="" textlink="">
      <xdr:nvSpPr>
        <xdr:cNvPr id="392" name="n_1aveValue【一般廃棄物処理施設】&#10;有形固定資産減価償却率"/>
        <xdr:cNvSpPr txBox="1"/>
      </xdr:nvSpPr>
      <xdr:spPr>
        <a:xfrm>
          <a:off x="15266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139700</xdr:rowOff>
    </xdr:from>
    <xdr:to>
      <xdr:col>76</xdr:col>
      <xdr:colOff>165100</xdr:colOff>
      <xdr:row>37</xdr:row>
      <xdr:rowOff>69850</xdr:rowOff>
    </xdr:to>
    <xdr:sp macro="" textlink="">
      <xdr:nvSpPr>
        <xdr:cNvPr id="393" name="フローチャート: 判断 392"/>
        <xdr:cNvSpPr/>
      </xdr:nvSpPr>
      <xdr:spPr>
        <a:xfrm>
          <a:off x="14541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86377</xdr:rowOff>
    </xdr:from>
    <xdr:ext cx="405111" cy="259045"/>
    <xdr:sp macro="" textlink="">
      <xdr:nvSpPr>
        <xdr:cNvPr id="394" name="n_2aveValue【一般廃棄物処理施設】&#10;有形固定資産減価償却率"/>
        <xdr:cNvSpPr txBox="1"/>
      </xdr:nvSpPr>
      <xdr:spPr>
        <a:xfrm>
          <a:off x="14389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66222</xdr:rowOff>
    </xdr:from>
    <xdr:to>
      <xdr:col>81</xdr:col>
      <xdr:colOff>101600</xdr:colOff>
      <xdr:row>41</xdr:row>
      <xdr:rowOff>167822</xdr:rowOff>
    </xdr:to>
    <xdr:sp macro="" textlink="">
      <xdr:nvSpPr>
        <xdr:cNvPr id="400" name="楕円 399"/>
        <xdr:cNvSpPr/>
      </xdr:nvSpPr>
      <xdr:spPr>
        <a:xfrm>
          <a:off x="15430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41</xdr:row>
      <xdr:rowOff>158949</xdr:rowOff>
    </xdr:from>
    <xdr:ext cx="340478" cy="259045"/>
    <xdr:sp macro="" textlink="">
      <xdr:nvSpPr>
        <xdr:cNvPr id="401" name="n_1mainValue【一般廃棄物処理施設】&#10;有形固定資産減価償却率"/>
        <xdr:cNvSpPr txBox="1"/>
      </xdr:nvSpPr>
      <xdr:spPr>
        <a:xfrm>
          <a:off x="15298361" y="7188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0" name="テキスト ボックス 4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1" name="直線コネクタ 4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2" name="直線コネクタ 41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3" name="テキスト ボックス 41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4" name="直線コネクタ 41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5" name="テキスト ボックス 41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6" name="直線コネクタ 41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7" name="テキスト ボックス 41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8" name="直線コネクタ 41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9" name="テキスト ボックス 41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1" name="テキスト ボックス 4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23" name="直線コネクタ 422"/>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24"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25" name="直線コネクタ 424"/>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26"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27" name="直線コネクタ 426"/>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28"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29" name="フローチャート: 判断 428"/>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30" name="フローチャート: 判断 429"/>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431"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432" name="フローチャート: 判断 431"/>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433"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77141</xdr:rowOff>
    </xdr:from>
    <xdr:to>
      <xdr:col>112</xdr:col>
      <xdr:colOff>38100</xdr:colOff>
      <xdr:row>41</xdr:row>
      <xdr:rowOff>7291</xdr:rowOff>
    </xdr:to>
    <xdr:sp macro="" textlink="">
      <xdr:nvSpPr>
        <xdr:cNvPr id="439" name="楕円 438"/>
        <xdr:cNvSpPr/>
      </xdr:nvSpPr>
      <xdr:spPr>
        <a:xfrm>
          <a:off x="21272500" y="69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169868</xdr:rowOff>
    </xdr:from>
    <xdr:ext cx="534377" cy="259045"/>
    <xdr:sp macro="" textlink="">
      <xdr:nvSpPr>
        <xdr:cNvPr id="440" name="n_1mainValue【一般廃棄物処理施設】&#10;一人当たり有形固定資産（償却資産）額"/>
        <xdr:cNvSpPr txBox="1"/>
      </xdr:nvSpPr>
      <xdr:spPr>
        <a:xfrm>
          <a:off x="21043411" y="702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1" name="テキスト ボックス 45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2" name="直線コネクタ 4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3" name="テキスト ボックス 45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4" name="直線コネクタ 4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5" name="テキスト ボックス 4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8" name="直線コネクタ 4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9" name="テキスト ボックス 4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0" name="直線コネクタ 4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1" name="テキスト ボックス 46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65" name="直線コネクタ 464"/>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66"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67" name="直線コネクタ 466"/>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68"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69" name="直線コネクタ 468"/>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70"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71" name="フローチャート: 判断 470"/>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72" name="フローチャート: 判断 471"/>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167657</xdr:rowOff>
    </xdr:from>
    <xdr:ext cx="405111" cy="259045"/>
    <xdr:sp macro="" textlink="">
      <xdr:nvSpPr>
        <xdr:cNvPr id="473"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474" name="フローチャート: 判断 473"/>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475"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xdr:rowOff>
    </xdr:from>
    <xdr:to>
      <xdr:col>81</xdr:col>
      <xdr:colOff>101600</xdr:colOff>
      <xdr:row>60</xdr:row>
      <xdr:rowOff>111760</xdr:rowOff>
    </xdr:to>
    <xdr:sp macro="" textlink="">
      <xdr:nvSpPr>
        <xdr:cNvPr id="481" name="楕円 480"/>
        <xdr:cNvSpPr/>
      </xdr:nvSpPr>
      <xdr:spPr>
        <a:xfrm>
          <a:off x="15430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128287</xdr:rowOff>
    </xdr:from>
    <xdr:ext cx="405111" cy="259045"/>
    <xdr:sp macro="" textlink="">
      <xdr:nvSpPr>
        <xdr:cNvPr id="482" name="n_1mainValue【保健センター・保健所】&#10;有形固定資産減価償却率"/>
        <xdr:cNvSpPr txBox="1"/>
      </xdr:nvSpPr>
      <xdr:spPr>
        <a:xfrm>
          <a:off x="15266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3" name="直線コネクタ 49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4" name="テキスト ボックス 49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5" name="直線コネクタ 49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6" name="テキスト ボックス 49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7" name="直線コネクタ 49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8" name="テキスト ボックス 49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9" name="直線コネクタ 49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0" name="テキスト ボックス 49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1" name="直線コネクタ 50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2" name="テキスト ボックス 50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3" name="直線コネクタ 50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4" name="テキスト ボックス 50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08" name="直線コネクタ 507"/>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09"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10" name="直線コネクタ 509"/>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11"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12" name="直線コネクタ 511"/>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513"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14" name="フローチャート: 判断 513"/>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15" name="フローチャート: 判断 514"/>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516"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517" name="フローチャート: 判断 516"/>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518"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524" name="楕円 523"/>
        <xdr:cNvSpPr/>
      </xdr:nvSpPr>
      <xdr:spPr>
        <a:xfrm>
          <a:off x="21272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103976</xdr:rowOff>
    </xdr:from>
    <xdr:ext cx="469744" cy="259045"/>
    <xdr:sp macro="" textlink="">
      <xdr:nvSpPr>
        <xdr:cNvPr id="525" name="n_1mainValue【保健センター・保健所】&#10;一人当たり面積"/>
        <xdr:cNvSpPr txBox="1"/>
      </xdr:nvSpPr>
      <xdr:spPr>
        <a:xfrm>
          <a:off x="210757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51" name="直線コネクタ 550"/>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52"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53" name="直線コネクタ 552"/>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5" name="直線コネクタ 55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56"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57" name="フローチャート: 判断 556"/>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58" name="フローチャート: 判断 557"/>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559"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60" name="フローチャート: 判断 559"/>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561"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129358</xdr:rowOff>
    </xdr:from>
    <xdr:to>
      <xdr:col>81</xdr:col>
      <xdr:colOff>101600</xdr:colOff>
      <xdr:row>81</xdr:row>
      <xdr:rowOff>59508</xdr:rowOff>
    </xdr:to>
    <xdr:sp macro="" textlink="">
      <xdr:nvSpPr>
        <xdr:cNvPr id="567" name="楕円 566"/>
        <xdr:cNvSpPr/>
      </xdr:nvSpPr>
      <xdr:spPr>
        <a:xfrm>
          <a:off x="15430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76035</xdr:rowOff>
    </xdr:from>
    <xdr:ext cx="405111" cy="259045"/>
    <xdr:sp macro="" textlink="">
      <xdr:nvSpPr>
        <xdr:cNvPr id="568" name="n_1mainValue【消防施設】&#10;有形固定資産減価償却率"/>
        <xdr:cNvSpPr txBox="1"/>
      </xdr:nvSpPr>
      <xdr:spPr>
        <a:xfrm>
          <a:off x="152660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9" name="直線コネクタ 5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0" name="テキスト ボックス 5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1" name="直線コネクタ 5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2" name="テキスト ボックス 5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3" name="直線コネクタ 5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4" name="テキスト ボックス 5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5" name="直線コネクタ 5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6" name="テキスト ボックス 5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90" name="直線コネクタ 589"/>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91"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92" name="直線コネクタ 591"/>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93"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94" name="直線コネクタ 593"/>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95"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96" name="フローチャート: 判断 595"/>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97" name="フローチャート: 判断 596"/>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598"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99" name="フローチャート: 判断 598"/>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600"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606" name="楕円 605"/>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73169</xdr:rowOff>
    </xdr:from>
    <xdr:ext cx="469744" cy="259045"/>
    <xdr:sp macro="" textlink="">
      <xdr:nvSpPr>
        <xdr:cNvPr id="607" name="n_1mainValue【消防施設】&#10;一人当たり面積"/>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9" name="テキスト ボックス 6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9" name="テキスト ボックス 6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33" name="直線コネクタ 632"/>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34"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5" name="直線コネクタ 63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36"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37" name="直線コネクタ 63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38"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39" name="フローチャート: 判断 638"/>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40" name="フローチャート: 判断 639"/>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127198</xdr:rowOff>
    </xdr:from>
    <xdr:ext cx="405111" cy="259045"/>
    <xdr:sp macro="" textlink="">
      <xdr:nvSpPr>
        <xdr:cNvPr id="641"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42" name="フローチャート: 判断 641"/>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643"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649" name="楕円 648"/>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140988</xdr:rowOff>
    </xdr:from>
    <xdr:ext cx="405111" cy="259045"/>
    <xdr:sp macro="" textlink="">
      <xdr:nvSpPr>
        <xdr:cNvPr id="650" name="n_1main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9" name="テキスト ボックス 6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0" name="直線コネクタ 6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1" name="直線コネクタ 66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2" name="テキスト ボックス 66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3" name="直線コネクタ 66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4" name="テキスト ボックス 66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5" name="直線コネクタ 66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6" name="テキスト ボックス 66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7" name="直線コネクタ 66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8" name="テキスト ボックス 66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9" name="直線コネクタ 66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0" name="テキスト ボックス 66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1" name="直線コネクタ 67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2" name="テキスト ボックス 67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76" name="直線コネクタ 675"/>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77"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78" name="直線コネクタ 677"/>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79"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80" name="直線コネクタ 679"/>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81"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82" name="フローチャート: 判断 681"/>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83" name="フローチャート: 判断 682"/>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684"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85" name="フローチャート: 判断 684"/>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686"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1995</xdr:rowOff>
    </xdr:from>
    <xdr:to>
      <xdr:col>112</xdr:col>
      <xdr:colOff>38100</xdr:colOff>
      <xdr:row>107</xdr:row>
      <xdr:rowOff>103595</xdr:rowOff>
    </xdr:to>
    <xdr:sp macro="" textlink="">
      <xdr:nvSpPr>
        <xdr:cNvPr id="692" name="楕円 691"/>
        <xdr:cNvSpPr/>
      </xdr:nvSpPr>
      <xdr:spPr>
        <a:xfrm>
          <a:off x="21272500" y="183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120122</xdr:rowOff>
    </xdr:from>
    <xdr:ext cx="469744" cy="259045"/>
    <xdr:sp macro="" textlink="">
      <xdr:nvSpPr>
        <xdr:cNvPr id="693" name="n_1mainValue【庁舎】&#10;一人当たり面積"/>
        <xdr:cNvSpPr txBox="1"/>
      </xdr:nvSpPr>
      <xdr:spPr>
        <a:xfrm>
          <a:off x="21075727" y="181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年度において有形固定資産減価償却率が特に高くなっている施設は図書館となっている。昭和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年に取得したため耐用年数の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年に近づいており、今後策定する個別施設計画に基づき、維持管理を行う。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また、一般廃棄物処理施設の有形固定資産減価償却率が特に低くなっているのは、平成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年に取得した「クリーンパーク長与」の未償却分が多いことによる。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30,243
29,922
20.94
11,871,998
11,049,471
421,006
5,896,444
9,305,854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との差がなく横ばいで推移していたが、平成２９年度は前年度より０．２改善され、類似団体平均を０．０４上回った。今後も、歳出の徹底的な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79022</xdr:rowOff>
    </xdr:to>
    <xdr:cxnSp macro="">
      <xdr:nvCxnSpPr>
        <xdr:cNvPr id="69" name="直線コネクタ 68"/>
        <xdr:cNvCxnSpPr/>
      </xdr:nvCxnSpPr>
      <xdr:spPr>
        <a:xfrm flipV="1">
          <a:off x="4114800" y="72531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119239</xdr:rowOff>
    </xdr:to>
    <xdr:cxnSp macro="">
      <xdr:nvCxnSpPr>
        <xdr:cNvPr id="72" name="直線コネクタ 71"/>
        <xdr:cNvCxnSpPr/>
      </xdr:nvCxnSpPr>
      <xdr:spPr>
        <a:xfrm flipV="1">
          <a:off x="3225800" y="727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146050</xdr:rowOff>
    </xdr:to>
    <xdr:cxnSp macro="">
      <xdr:nvCxnSpPr>
        <xdr:cNvPr id="75" name="直線コネクタ 74"/>
        <xdr:cNvCxnSpPr/>
      </xdr:nvCxnSpPr>
      <xdr:spPr>
        <a:xfrm flipV="1">
          <a:off x="2336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9"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91" name="テキスト ボックス 90"/>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横ばいであるが、前年度の９２．９％と比較すると０．１％悪化している。今後も事業評価等による事務事業の見直しを進め、優先度を厳しく点検し精査することで、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110279</xdr:rowOff>
    </xdr:from>
    <xdr:to>
      <xdr:col>23</xdr:col>
      <xdr:colOff>133350</xdr:colOff>
      <xdr:row>63</xdr:row>
      <xdr:rowOff>114300</xdr:rowOff>
    </xdr:to>
    <xdr:cxnSp macro="">
      <xdr:nvCxnSpPr>
        <xdr:cNvPr id="132" name="直線コネクタ 131"/>
        <xdr:cNvCxnSpPr/>
      </xdr:nvCxnSpPr>
      <xdr:spPr>
        <a:xfrm>
          <a:off x="4114800" y="1091162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63</xdr:row>
      <xdr:rowOff>110279</xdr:rowOff>
    </xdr:to>
    <xdr:cxnSp macro="">
      <xdr:nvCxnSpPr>
        <xdr:cNvPr id="135" name="直線コネクタ 134"/>
        <xdr:cNvCxnSpPr/>
      </xdr:nvCxnSpPr>
      <xdr:spPr>
        <a:xfrm>
          <a:off x="3225800" y="10714567"/>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84667</xdr:rowOff>
    </xdr:from>
    <xdr:to>
      <xdr:col>15</xdr:col>
      <xdr:colOff>82550</xdr:colOff>
      <xdr:row>62</xdr:row>
      <xdr:rowOff>157056</xdr:rowOff>
    </xdr:to>
    <xdr:cxnSp macro="">
      <xdr:nvCxnSpPr>
        <xdr:cNvPr id="138" name="直線コネクタ 137"/>
        <xdr:cNvCxnSpPr/>
      </xdr:nvCxnSpPr>
      <xdr:spPr>
        <a:xfrm flipV="1">
          <a:off x="2336800" y="107145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13758</xdr:rowOff>
    </xdr:to>
    <xdr:cxnSp macro="">
      <xdr:nvCxnSpPr>
        <xdr:cNvPr id="141" name="直線コネクタ 140"/>
        <xdr:cNvCxnSpPr/>
      </xdr:nvCxnSpPr>
      <xdr:spPr>
        <a:xfrm flipV="1">
          <a:off x="1447800" y="1078695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1" name="楕円 150"/>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2"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59479</xdr:rowOff>
    </xdr:from>
    <xdr:to>
      <xdr:col>19</xdr:col>
      <xdr:colOff>184150</xdr:colOff>
      <xdr:row>63</xdr:row>
      <xdr:rowOff>161079</xdr:rowOff>
    </xdr:to>
    <xdr:sp macro="" textlink="">
      <xdr:nvSpPr>
        <xdr:cNvPr id="153" name="楕円 152"/>
        <xdr:cNvSpPr/>
      </xdr:nvSpPr>
      <xdr:spPr>
        <a:xfrm>
          <a:off x="4064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145856</xdr:rowOff>
    </xdr:from>
    <xdr:ext cx="736600" cy="259045"/>
    <xdr:sp macro="" textlink="">
      <xdr:nvSpPr>
        <xdr:cNvPr id="154" name="テキスト ボックス 153"/>
        <xdr:cNvSpPr txBox="1"/>
      </xdr:nvSpPr>
      <xdr:spPr>
        <a:xfrm>
          <a:off x="3733800" y="10947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33867</xdr:rowOff>
    </xdr:from>
    <xdr:to>
      <xdr:col>15</xdr:col>
      <xdr:colOff>133350</xdr:colOff>
      <xdr:row>62</xdr:row>
      <xdr:rowOff>135467</xdr:rowOff>
    </xdr:to>
    <xdr:sp macro="" textlink="">
      <xdr:nvSpPr>
        <xdr:cNvPr id="155" name="楕円 154"/>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120244</xdr:rowOff>
    </xdr:from>
    <xdr:ext cx="762000" cy="259045"/>
    <xdr:sp macro="" textlink="">
      <xdr:nvSpPr>
        <xdr:cNvPr id="156" name="テキスト ボックス 155"/>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58" name="テキスト ボックス 157"/>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134408</xdr:rowOff>
    </xdr:from>
    <xdr:to>
      <xdr:col>7</xdr:col>
      <xdr:colOff>31750</xdr:colOff>
      <xdr:row>63</xdr:row>
      <xdr:rowOff>64558</xdr:rowOff>
    </xdr:to>
    <xdr:sp macro="" textlink="">
      <xdr:nvSpPr>
        <xdr:cNvPr id="159" name="楕円 158"/>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49335</xdr:rowOff>
    </xdr:from>
    <xdr:ext cx="762000" cy="259045"/>
    <xdr:sp macro="" textlink="">
      <xdr:nvSpPr>
        <xdr:cNvPr id="160" name="テキスト ボックス 159"/>
        <xdr:cNvSpPr txBox="1"/>
      </xdr:nvSpPr>
      <xdr:spPr>
        <a:xfrm>
          <a:off x="1066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のは、類似団体に比べて職員が少なく、人件費が大きく抑えられていることが原因である。しかしながら、物件費については類似団体平均を上回っているため、今後も経費の削減に取り組み、現在の水準を維持するよう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162361</xdr:rowOff>
    </xdr:from>
    <xdr:to>
      <xdr:col>23</xdr:col>
      <xdr:colOff>133350</xdr:colOff>
      <xdr:row>83</xdr:row>
      <xdr:rowOff>42035</xdr:rowOff>
    </xdr:to>
    <xdr:cxnSp macro="">
      <xdr:nvCxnSpPr>
        <xdr:cNvPr id="195" name="直線コネクタ 194"/>
        <xdr:cNvCxnSpPr/>
      </xdr:nvCxnSpPr>
      <xdr:spPr>
        <a:xfrm>
          <a:off x="4114800" y="14221261"/>
          <a:ext cx="838200" cy="5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135013</xdr:rowOff>
    </xdr:from>
    <xdr:to>
      <xdr:col>19</xdr:col>
      <xdr:colOff>133350</xdr:colOff>
      <xdr:row>82</xdr:row>
      <xdr:rowOff>162361</xdr:rowOff>
    </xdr:to>
    <xdr:cxnSp macro="">
      <xdr:nvCxnSpPr>
        <xdr:cNvPr id="198" name="直線コネクタ 197"/>
        <xdr:cNvCxnSpPr/>
      </xdr:nvCxnSpPr>
      <xdr:spPr>
        <a:xfrm>
          <a:off x="3225800" y="14193913"/>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126278</xdr:rowOff>
    </xdr:from>
    <xdr:to>
      <xdr:col>15</xdr:col>
      <xdr:colOff>82550</xdr:colOff>
      <xdr:row>82</xdr:row>
      <xdr:rowOff>135013</xdr:rowOff>
    </xdr:to>
    <xdr:cxnSp macro="">
      <xdr:nvCxnSpPr>
        <xdr:cNvPr id="201" name="直線コネクタ 200"/>
        <xdr:cNvCxnSpPr/>
      </xdr:nvCxnSpPr>
      <xdr:spPr>
        <a:xfrm>
          <a:off x="2336800" y="14185178"/>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68576</xdr:rowOff>
    </xdr:from>
    <xdr:to>
      <xdr:col>11</xdr:col>
      <xdr:colOff>31750</xdr:colOff>
      <xdr:row>82</xdr:row>
      <xdr:rowOff>126278</xdr:rowOff>
    </xdr:to>
    <xdr:cxnSp macro="">
      <xdr:nvCxnSpPr>
        <xdr:cNvPr id="204" name="直線コネクタ 203"/>
        <xdr:cNvCxnSpPr/>
      </xdr:nvCxnSpPr>
      <xdr:spPr>
        <a:xfrm>
          <a:off x="1447800" y="14127476"/>
          <a:ext cx="889000" cy="5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162685</xdr:rowOff>
    </xdr:from>
    <xdr:to>
      <xdr:col>23</xdr:col>
      <xdr:colOff>184150</xdr:colOff>
      <xdr:row>83</xdr:row>
      <xdr:rowOff>92835</xdr:rowOff>
    </xdr:to>
    <xdr:sp macro="" textlink="">
      <xdr:nvSpPr>
        <xdr:cNvPr id="214" name="楕円 213"/>
        <xdr:cNvSpPr/>
      </xdr:nvSpPr>
      <xdr:spPr>
        <a:xfrm>
          <a:off x="4902200" y="142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7762</xdr:rowOff>
    </xdr:from>
    <xdr:ext cx="762000" cy="259045"/>
    <xdr:sp macro="" textlink="">
      <xdr:nvSpPr>
        <xdr:cNvPr id="215" name="人件費・物件費等の状況該当値テキスト"/>
        <xdr:cNvSpPr txBox="1"/>
      </xdr:nvSpPr>
      <xdr:spPr>
        <a:xfrm>
          <a:off x="5041900" y="140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111561</xdr:rowOff>
    </xdr:from>
    <xdr:to>
      <xdr:col>19</xdr:col>
      <xdr:colOff>184150</xdr:colOff>
      <xdr:row>83</xdr:row>
      <xdr:rowOff>41711</xdr:rowOff>
    </xdr:to>
    <xdr:sp macro="" textlink="">
      <xdr:nvSpPr>
        <xdr:cNvPr id="216" name="楕円 215"/>
        <xdr:cNvSpPr/>
      </xdr:nvSpPr>
      <xdr:spPr>
        <a:xfrm>
          <a:off x="4064000" y="141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51888</xdr:rowOff>
    </xdr:from>
    <xdr:ext cx="736600" cy="259045"/>
    <xdr:sp macro="" textlink="">
      <xdr:nvSpPr>
        <xdr:cNvPr id="217" name="テキスト ボックス 216"/>
        <xdr:cNvSpPr txBox="1"/>
      </xdr:nvSpPr>
      <xdr:spPr>
        <a:xfrm>
          <a:off x="3733800" y="1393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84213</xdr:rowOff>
    </xdr:from>
    <xdr:to>
      <xdr:col>15</xdr:col>
      <xdr:colOff>133350</xdr:colOff>
      <xdr:row>83</xdr:row>
      <xdr:rowOff>14363</xdr:rowOff>
    </xdr:to>
    <xdr:sp macro="" textlink="">
      <xdr:nvSpPr>
        <xdr:cNvPr id="218" name="楕円 217"/>
        <xdr:cNvSpPr/>
      </xdr:nvSpPr>
      <xdr:spPr>
        <a:xfrm>
          <a:off x="3175000" y="1414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24540</xdr:rowOff>
    </xdr:from>
    <xdr:ext cx="762000" cy="259045"/>
    <xdr:sp macro="" textlink="">
      <xdr:nvSpPr>
        <xdr:cNvPr id="219" name="テキスト ボックス 218"/>
        <xdr:cNvSpPr txBox="1"/>
      </xdr:nvSpPr>
      <xdr:spPr>
        <a:xfrm>
          <a:off x="2844800" y="1391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75478</xdr:rowOff>
    </xdr:from>
    <xdr:to>
      <xdr:col>11</xdr:col>
      <xdr:colOff>82550</xdr:colOff>
      <xdr:row>83</xdr:row>
      <xdr:rowOff>5628</xdr:rowOff>
    </xdr:to>
    <xdr:sp macro="" textlink="">
      <xdr:nvSpPr>
        <xdr:cNvPr id="220" name="楕円 219"/>
        <xdr:cNvSpPr/>
      </xdr:nvSpPr>
      <xdr:spPr>
        <a:xfrm>
          <a:off x="2286000" y="141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15805</xdr:rowOff>
    </xdr:from>
    <xdr:ext cx="762000" cy="259045"/>
    <xdr:sp macro="" textlink="">
      <xdr:nvSpPr>
        <xdr:cNvPr id="221" name="テキスト ボックス 220"/>
        <xdr:cNvSpPr txBox="1"/>
      </xdr:nvSpPr>
      <xdr:spPr>
        <a:xfrm>
          <a:off x="1955800" y="1390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17776</xdr:rowOff>
    </xdr:from>
    <xdr:to>
      <xdr:col>7</xdr:col>
      <xdr:colOff>31750</xdr:colOff>
      <xdr:row>82</xdr:row>
      <xdr:rowOff>119376</xdr:rowOff>
    </xdr:to>
    <xdr:sp macro="" textlink="">
      <xdr:nvSpPr>
        <xdr:cNvPr id="222" name="楕円 221"/>
        <xdr:cNvSpPr/>
      </xdr:nvSpPr>
      <xdr:spPr>
        <a:xfrm>
          <a:off x="1397000" y="140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129553</xdr:rowOff>
    </xdr:from>
    <xdr:ext cx="762000" cy="259045"/>
    <xdr:sp macro="" textlink="">
      <xdr:nvSpPr>
        <xdr:cNvPr id="223" name="テキスト ボックス 222"/>
        <xdr:cNvSpPr txBox="1"/>
      </xdr:nvSpPr>
      <xdr:spPr>
        <a:xfrm>
          <a:off x="1066800" y="1384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類似団体平均を上回る１００．３となっており、全国平均よりも高い水準にあるため、より一層の給与体系の適正化に努める。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114905</xdr:rowOff>
    </xdr:to>
    <xdr:cxnSp macro="">
      <xdr:nvCxnSpPr>
        <xdr:cNvPr id="254" name="直線コネクタ 253"/>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86982</xdr:rowOff>
    </xdr:from>
    <xdr:ext cx="762000" cy="259045"/>
    <xdr:sp macro="" textlink="">
      <xdr:nvSpPr>
        <xdr:cNvPr id="255"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114905</xdr:rowOff>
    </xdr:from>
    <xdr:to>
      <xdr:col>81</xdr:col>
      <xdr:colOff>133350</xdr:colOff>
      <xdr:row>88</xdr:row>
      <xdr:rowOff>114905</xdr:rowOff>
    </xdr:to>
    <xdr:cxnSp macro="">
      <xdr:nvCxnSpPr>
        <xdr:cNvPr id="256" name="直線コネクタ 255"/>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7"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8" name="直線コネクタ 257"/>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59" name="直線コネクタ 258"/>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145945</xdr:rowOff>
    </xdr:from>
    <xdr:ext cx="762000" cy="259045"/>
    <xdr:sp macro="" textlink="">
      <xdr:nvSpPr>
        <xdr:cNvPr id="260" name="給与水準   （国との比較）平均値テキスト"/>
        <xdr:cNvSpPr txBox="1"/>
      </xdr:nvSpPr>
      <xdr:spPr>
        <a:xfrm>
          <a:off x="17106900" y="1437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61" name="フローチャート: 判断 260"/>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89</xdr:row>
      <xdr:rowOff>12398</xdr:rowOff>
    </xdr:to>
    <xdr:cxnSp macro="">
      <xdr:nvCxnSpPr>
        <xdr:cNvPr id="262" name="直線コネクタ 261"/>
        <xdr:cNvCxnSpPr/>
      </xdr:nvCxnSpPr>
      <xdr:spPr>
        <a:xfrm flipV="1">
          <a:off x="15290800" y="14926734"/>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129418</xdr:rowOff>
    </xdr:from>
    <xdr:to>
      <xdr:col>77</xdr:col>
      <xdr:colOff>95250</xdr:colOff>
      <xdr:row>85</xdr:row>
      <xdr:rowOff>59568</xdr:rowOff>
    </xdr:to>
    <xdr:sp macro="" textlink="">
      <xdr:nvSpPr>
        <xdr:cNvPr id="263" name="フローチャート: 判断 262"/>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64" name="テキスト ボックス 263"/>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89</xdr:row>
      <xdr:rowOff>12398</xdr:rowOff>
    </xdr:to>
    <xdr:cxnSp macro="">
      <xdr:nvCxnSpPr>
        <xdr:cNvPr id="265" name="直線コネクタ 264"/>
        <xdr:cNvCxnSpPr/>
      </xdr:nvCxnSpPr>
      <xdr:spPr>
        <a:xfrm>
          <a:off x="14401800" y="151335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66" name="フローチャート: 判断 265"/>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67" name="テキスト ボックス 266"/>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45962</xdr:rowOff>
    </xdr:from>
    <xdr:to>
      <xdr:col>68</xdr:col>
      <xdr:colOff>152400</xdr:colOff>
      <xdr:row>88</xdr:row>
      <xdr:rowOff>80434</xdr:rowOff>
    </xdr:to>
    <xdr:cxnSp macro="">
      <xdr:nvCxnSpPr>
        <xdr:cNvPr id="268" name="直線コネクタ 267"/>
        <xdr:cNvCxnSpPr/>
      </xdr:nvCxnSpPr>
      <xdr:spPr>
        <a:xfrm flipV="1">
          <a:off x="13512800" y="151335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71966</xdr:rowOff>
    </xdr:from>
    <xdr:to>
      <xdr:col>68</xdr:col>
      <xdr:colOff>203200</xdr:colOff>
      <xdr:row>85</xdr:row>
      <xdr:rowOff>2116</xdr:rowOff>
    </xdr:to>
    <xdr:sp macro="" textlink="">
      <xdr:nvSpPr>
        <xdr:cNvPr id="269" name="フローチャート: 判断 268"/>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70" name="テキスト ボックス 269"/>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60477</xdr:rowOff>
    </xdr:from>
    <xdr:to>
      <xdr:col>64</xdr:col>
      <xdr:colOff>152400</xdr:colOff>
      <xdr:row>84</xdr:row>
      <xdr:rowOff>162077</xdr:rowOff>
    </xdr:to>
    <xdr:sp macro="" textlink="">
      <xdr:nvSpPr>
        <xdr:cNvPr id="271" name="フローチャート: 判断 270"/>
        <xdr:cNvSpPr/>
      </xdr:nvSpPr>
      <xdr:spPr>
        <a:xfrm>
          <a:off x="13462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804</xdr:rowOff>
    </xdr:from>
    <xdr:ext cx="762000" cy="259045"/>
    <xdr:sp macro="" textlink="">
      <xdr:nvSpPr>
        <xdr:cNvPr id="272" name="テキスト ボックス 271"/>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8" name="楕円 277"/>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9"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0" name="楕円 279"/>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1" name="テキスト ボックス 280"/>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133048</xdr:rowOff>
    </xdr:from>
    <xdr:to>
      <xdr:col>73</xdr:col>
      <xdr:colOff>44450</xdr:colOff>
      <xdr:row>89</xdr:row>
      <xdr:rowOff>63198</xdr:rowOff>
    </xdr:to>
    <xdr:sp macro="" textlink="">
      <xdr:nvSpPr>
        <xdr:cNvPr id="282" name="楕円 281"/>
        <xdr:cNvSpPr/>
      </xdr:nvSpPr>
      <xdr:spPr>
        <a:xfrm>
          <a:off x="15240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47975</xdr:rowOff>
    </xdr:from>
    <xdr:ext cx="762000" cy="259045"/>
    <xdr:sp macro="" textlink="">
      <xdr:nvSpPr>
        <xdr:cNvPr id="283" name="テキスト ボックス 282"/>
        <xdr:cNvSpPr txBox="1"/>
      </xdr:nvSpPr>
      <xdr:spPr>
        <a:xfrm>
          <a:off x="14909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166612</xdr:rowOff>
    </xdr:from>
    <xdr:to>
      <xdr:col>68</xdr:col>
      <xdr:colOff>203200</xdr:colOff>
      <xdr:row>88</xdr:row>
      <xdr:rowOff>96762</xdr:rowOff>
    </xdr:to>
    <xdr:sp macro="" textlink="">
      <xdr:nvSpPr>
        <xdr:cNvPr id="284" name="楕円 283"/>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81539</xdr:rowOff>
    </xdr:from>
    <xdr:ext cx="762000" cy="259045"/>
    <xdr:sp macro="" textlink="">
      <xdr:nvSpPr>
        <xdr:cNvPr id="285" name="テキスト ボックス 284"/>
        <xdr:cNvSpPr txBox="1"/>
      </xdr:nvSpPr>
      <xdr:spPr>
        <a:xfrm>
          <a:off x="14020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6" name="楕円 285"/>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7" name="テキスト ボックス 286"/>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過去からの職員数抑制対策により、類似団体平均を大きく下回る４．７９人となっている。今後も、住民サービスの向上に努めるとともに、より適切な定員管理に努める。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7" name="直線コネクタ 316"/>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8"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9" name="直線コネクタ 318"/>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20"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21" name="直線コネクタ 320"/>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113736</xdr:rowOff>
    </xdr:from>
    <xdr:to>
      <xdr:col>81</xdr:col>
      <xdr:colOff>44450</xdr:colOff>
      <xdr:row>59</xdr:row>
      <xdr:rowOff>115076</xdr:rowOff>
    </xdr:to>
    <xdr:cxnSp macro="">
      <xdr:nvCxnSpPr>
        <xdr:cNvPr id="322" name="直線コネクタ 321"/>
        <xdr:cNvCxnSpPr/>
      </xdr:nvCxnSpPr>
      <xdr:spPr>
        <a:xfrm>
          <a:off x="16179800" y="10229286"/>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3"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4" name="フローチャート: 判断 323"/>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90946</xdr:rowOff>
    </xdr:from>
    <xdr:to>
      <xdr:col>77</xdr:col>
      <xdr:colOff>44450</xdr:colOff>
      <xdr:row>59</xdr:row>
      <xdr:rowOff>113736</xdr:rowOff>
    </xdr:to>
    <xdr:cxnSp macro="">
      <xdr:nvCxnSpPr>
        <xdr:cNvPr id="325" name="直線コネクタ 324"/>
        <xdr:cNvCxnSpPr/>
      </xdr:nvCxnSpPr>
      <xdr:spPr>
        <a:xfrm>
          <a:off x="15290800" y="10206496"/>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6" name="フローチャート: 判断 325"/>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7" name="テキスト ボックス 326"/>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80221</xdr:rowOff>
    </xdr:from>
    <xdr:to>
      <xdr:col>72</xdr:col>
      <xdr:colOff>203200</xdr:colOff>
      <xdr:row>59</xdr:row>
      <xdr:rowOff>90946</xdr:rowOff>
    </xdr:to>
    <xdr:cxnSp macro="">
      <xdr:nvCxnSpPr>
        <xdr:cNvPr id="328" name="直線コネクタ 327"/>
        <xdr:cNvCxnSpPr/>
      </xdr:nvCxnSpPr>
      <xdr:spPr>
        <a:xfrm>
          <a:off x="14401800" y="10195771"/>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9" name="フローチャート: 判断 328"/>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30" name="テキスト ボックス 329"/>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73519</xdr:rowOff>
    </xdr:from>
    <xdr:to>
      <xdr:col>68</xdr:col>
      <xdr:colOff>152400</xdr:colOff>
      <xdr:row>59</xdr:row>
      <xdr:rowOff>80221</xdr:rowOff>
    </xdr:to>
    <xdr:cxnSp macro="">
      <xdr:nvCxnSpPr>
        <xdr:cNvPr id="331" name="直線コネクタ 330"/>
        <xdr:cNvCxnSpPr/>
      </xdr:nvCxnSpPr>
      <xdr:spPr>
        <a:xfrm>
          <a:off x="13512800" y="10189069"/>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2" name="フローチャート: 判断 331"/>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3" name="テキスト ボックス 332"/>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4" name="フローチャート: 判断 333"/>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5" name="テキスト ボックス 334"/>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64276</xdr:rowOff>
    </xdr:from>
    <xdr:to>
      <xdr:col>81</xdr:col>
      <xdr:colOff>95250</xdr:colOff>
      <xdr:row>59</xdr:row>
      <xdr:rowOff>165876</xdr:rowOff>
    </xdr:to>
    <xdr:sp macro="" textlink="">
      <xdr:nvSpPr>
        <xdr:cNvPr id="341" name="楕円 340"/>
        <xdr:cNvSpPr/>
      </xdr:nvSpPr>
      <xdr:spPr>
        <a:xfrm>
          <a:off x="16967200" y="1017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80803</xdr:rowOff>
    </xdr:from>
    <xdr:ext cx="762000" cy="259045"/>
    <xdr:sp macro="" textlink="">
      <xdr:nvSpPr>
        <xdr:cNvPr id="342" name="定員管理の状況該当値テキスト"/>
        <xdr:cNvSpPr txBox="1"/>
      </xdr:nvSpPr>
      <xdr:spPr>
        <a:xfrm>
          <a:off x="17106900" y="1002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62936</xdr:rowOff>
    </xdr:from>
    <xdr:to>
      <xdr:col>77</xdr:col>
      <xdr:colOff>95250</xdr:colOff>
      <xdr:row>59</xdr:row>
      <xdr:rowOff>164536</xdr:rowOff>
    </xdr:to>
    <xdr:sp macro="" textlink="">
      <xdr:nvSpPr>
        <xdr:cNvPr id="343" name="楕円 342"/>
        <xdr:cNvSpPr/>
      </xdr:nvSpPr>
      <xdr:spPr>
        <a:xfrm>
          <a:off x="16129000" y="101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3263</xdr:rowOff>
    </xdr:from>
    <xdr:ext cx="736600" cy="259045"/>
    <xdr:sp macro="" textlink="">
      <xdr:nvSpPr>
        <xdr:cNvPr id="344" name="テキスト ボックス 343"/>
        <xdr:cNvSpPr txBox="1"/>
      </xdr:nvSpPr>
      <xdr:spPr>
        <a:xfrm>
          <a:off x="15798800" y="9947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40146</xdr:rowOff>
    </xdr:from>
    <xdr:to>
      <xdr:col>73</xdr:col>
      <xdr:colOff>44450</xdr:colOff>
      <xdr:row>59</xdr:row>
      <xdr:rowOff>141746</xdr:rowOff>
    </xdr:to>
    <xdr:sp macro="" textlink="">
      <xdr:nvSpPr>
        <xdr:cNvPr id="345" name="楕円 344"/>
        <xdr:cNvSpPr/>
      </xdr:nvSpPr>
      <xdr:spPr>
        <a:xfrm>
          <a:off x="15240000" y="101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151923</xdr:rowOff>
    </xdr:from>
    <xdr:ext cx="762000" cy="259045"/>
    <xdr:sp macro="" textlink="">
      <xdr:nvSpPr>
        <xdr:cNvPr id="346" name="テキスト ボックス 345"/>
        <xdr:cNvSpPr txBox="1"/>
      </xdr:nvSpPr>
      <xdr:spPr>
        <a:xfrm>
          <a:off x="14909800" y="992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29421</xdr:rowOff>
    </xdr:from>
    <xdr:to>
      <xdr:col>68</xdr:col>
      <xdr:colOff>203200</xdr:colOff>
      <xdr:row>59</xdr:row>
      <xdr:rowOff>131021</xdr:rowOff>
    </xdr:to>
    <xdr:sp macro="" textlink="">
      <xdr:nvSpPr>
        <xdr:cNvPr id="347" name="楕円 346"/>
        <xdr:cNvSpPr/>
      </xdr:nvSpPr>
      <xdr:spPr>
        <a:xfrm>
          <a:off x="14351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141198</xdr:rowOff>
    </xdr:from>
    <xdr:ext cx="762000" cy="259045"/>
    <xdr:sp macro="" textlink="">
      <xdr:nvSpPr>
        <xdr:cNvPr id="348" name="テキスト ボックス 347"/>
        <xdr:cNvSpPr txBox="1"/>
      </xdr:nvSpPr>
      <xdr:spPr>
        <a:xfrm>
          <a:off x="14020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22719</xdr:rowOff>
    </xdr:from>
    <xdr:to>
      <xdr:col>64</xdr:col>
      <xdr:colOff>152400</xdr:colOff>
      <xdr:row>59</xdr:row>
      <xdr:rowOff>124319</xdr:rowOff>
    </xdr:to>
    <xdr:sp macro="" textlink="">
      <xdr:nvSpPr>
        <xdr:cNvPr id="349" name="楕円 348"/>
        <xdr:cNvSpPr/>
      </xdr:nvSpPr>
      <xdr:spPr>
        <a:xfrm>
          <a:off x="13462000" y="101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134496</xdr:rowOff>
    </xdr:from>
    <xdr:ext cx="762000" cy="259045"/>
    <xdr:sp macro="" textlink="">
      <xdr:nvSpPr>
        <xdr:cNvPr id="350" name="テキスト ボックス 349"/>
        <xdr:cNvSpPr txBox="1"/>
      </xdr:nvSpPr>
      <xdr:spPr>
        <a:xfrm>
          <a:off x="13131800" y="990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の０．１％と比較すると０．９％悪化したものの、類似団体平均を大きく下回る１．０％となっている。第２土地区画整理事業など大規模の起債事業によるものである。今後も、緊急度、住民ニーズを把握し、的確な事業を選択することで、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7" name="直線コネクタ 376"/>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98552</xdr:rowOff>
    </xdr:from>
    <xdr:to>
      <xdr:col>81</xdr:col>
      <xdr:colOff>44450</xdr:colOff>
      <xdr:row>37</xdr:row>
      <xdr:rowOff>13970</xdr:rowOff>
    </xdr:to>
    <xdr:cxnSp macro="">
      <xdr:nvCxnSpPr>
        <xdr:cNvPr id="382" name="直線コネクタ 381"/>
        <xdr:cNvCxnSpPr/>
      </xdr:nvCxnSpPr>
      <xdr:spPr>
        <a:xfrm>
          <a:off x="16179800" y="62707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3"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4" name="フローチャート: 判断 383"/>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98552</xdr:rowOff>
    </xdr:from>
    <xdr:to>
      <xdr:col>77</xdr:col>
      <xdr:colOff>44450</xdr:colOff>
      <xdr:row>36</xdr:row>
      <xdr:rowOff>146812</xdr:rowOff>
    </xdr:to>
    <xdr:cxnSp macro="">
      <xdr:nvCxnSpPr>
        <xdr:cNvPr id="385" name="直線コネクタ 384"/>
        <xdr:cNvCxnSpPr/>
      </xdr:nvCxnSpPr>
      <xdr:spPr>
        <a:xfrm flipV="1">
          <a:off x="15290800" y="62707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6" name="フローチャート: 判断 385"/>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7" name="テキスト ボックス 386"/>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146812</xdr:rowOff>
    </xdr:from>
    <xdr:to>
      <xdr:col>72</xdr:col>
      <xdr:colOff>203200</xdr:colOff>
      <xdr:row>37</xdr:row>
      <xdr:rowOff>110490</xdr:rowOff>
    </xdr:to>
    <xdr:cxnSp macro="">
      <xdr:nvCxnSpPr>
        <xdr:cNvPr id="388" name="直線コネクタ 387"/>
        <xdr:cNvCxnSpPr/>
      </xdr:nvCxnSpPr>
      <xdr:spPr>
        <a:xfrm flipV="1">
          <a:off x="14401800" y="631901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9" name="フローチャート: 判断 388"/>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90" name="テキスト ボックス 389"/>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110490</xdr:rowOff>
    </xdr:from>
    <xdr:to>
      <xdr:col>68</xdr:col>
      <xdr:colOff>152400</xdr:colOff>
      <xdr:row>38</xdr:row>
      <xdr:rowOff>54864</xdr:rowOff>
    </xdr:to>
    <xdr:cxnSp macro="">
      <xdr:nvCxnSpPr>
        <xdr:cNvPr id="391" name="直線コネクタ 390"/>
        <xdr:cNvCxnSpPr/>
      </xdr:nvCxnSpPr>
      <xdr:spPr>
        <a:xfrm flipV="1">
          <a:off x="13512800" y="64541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2" name="フローチャート: 判断 391"/>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3" name="テキスト ボックス 392"/>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4" name="フローチャート: 判断 393"/>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5" name="テキスト ボックス 394"/>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1" name="楕円 400"/>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151147</xdr:rowOff>
    </xdr:from>
    <xdr:ext cx="762000" cy="259045"/>
    <xdr:sp macro="" textlink="">
      <xdr:nvSpPr>
        <xdr:cNvPr id="402" name="公債費負担の状況該当値テキスト"/>
        <xdr:cNvSpPr txBox="1"/>
      </xdr:nvSpPr>
      <xdr:spPr>
        <a:xfrm>
          <a:off x="17106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47752</xdr:rowOff>
    </xdr:from>
    <xdr:to>
      <xdr:col>77</xdr:col>
      <xdr:colOff>95250</xdr:colOff>
      <xdr:row>36</xdr:row>
      <xdr:rowOff>149352</xdr:rowOff>
    </xdr:to>
    <xdr:sp macro="" textlink="">
      <xdr:nvSpPr>
        <xdr:cNvPr id="403" name="楕円 402"/>
        <xdr:cNvSpPr/>
      </xdr:nvSpPr>
      <xdr:spPr>
        <a:xfrm>
          <a:off x="16129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159529</xdr:rowOff>
    </xdr:from>
    <xdr:ext cx="736600" cy="259045"/>
    <xdr:sp macro="" textlink="">
      <xdr:nvSpPr>
        <xdr:cNvPr id="404" name="テキスト ボックス 403"/>
        <xdr:cNvSpPr txBox="1"/>
      </xdr:nvSpPr>
      <xdr:spPr>
        <a:xfrm>
          <a:off x="15798800" y="598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96012</xdr:rowOff>
    </xdr:from>
    <xdr:to>
      <xdr:col>73</xdr:col>
      <xdr:colOff>44450</xdr:colOff>
      <xdr:row>37</xdr:row>
      <xdr:rowOff>26162</xdr:rowOff>
    </xdr:to>
    <xdr:sp macro="" textlink="">
      <xdr:nvSpPr>
        <xdr:cNvPr id="405" name="楕円 404"/>
        <xdr:cNvSpPr/>
      </xdr:nvSpPr>
      <xdr:spPr>
        <a:xfrm>
          <a:off x="15240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36339</xdr:rowOff>
    </xdr:from>
    <xdr:ext cx="762000" cy="259045"/>
    <xdr:sp macro="" textlink="">
      <xdr:nvSpPr>
        <xdr:cNvPr id="406" name="テキスト ボックス 405"/>
        <xdr:cNvSpPr txBox="1"/>
      </xdr:nvSpPr>
      <xdr:spPr>
        <a:xfrm>
          <a:off x="14909800" y="603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59690</xdr:rowOff>
    </xdr:from>
    <xdr:to>
      <xdr:col>68</xdr:col>
      <xdr:colOff>203200</xdr:colOff>
      <xdr:row>37</xdr:row>
      <xdr:rowOff>161290</xdr:rowOff>
    </xdr:to>
    <xdr:sp macro="" textlink="">
      <xdr:nvSpPr>
        <xdr:cNvPr id="407" name="楕円 406"/>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17</xdr:rowOff>
    </xdr:from>
    <xdr:ext cx="762000" cy="259045"/>
    <xdr:sp macro="" textlink="">
      <xdr:nvSpPr>
        <xdr:cNvPr id="408" name="テキスト ボックス 407"/>
        <xdr:cNvSpPr txBox="1"/>
      </xdr:nvSpPr>
      <xdr:spPr>
        <a:xfrm>
          <a:off x="14020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4064</xdr:rowOff>
    </xdr:from>
    <xdr:to>
      <xdr:col>64</xdr:col>
      <xdr:colOff>152400</xdr:colOff>
      <xdr:row>38</xdr:row>
      <xdr:rowOff>105664</xdr:rowOff>
    </xdr:to>
    <xdr:sp macro="" textlink="">
      <xdr:nvSpPr>
        <xdr:cNvPr id="409" name="楕円 408"/>
        <xdr:cNvSpPr/>
      </xdr:nvSpPr>
      <xdr:spPr>
        <a:xfrm>
          <a:off x="13462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115841</xdr:rowOff>
    </xdr:from>
    <xdr:ext cx="762000" cy="259045"/>
    <xdr:sp macro="" textlink="">
      <xdr:nvSpPr>
        <xdr:cNvPr id="410" name="テキスト ボックス 409"/>
        <xdr:cNvSpPr txBox="1"/>
      </xdr:nvSpPr>
      <xdr:spPr>
        <a:xfrm>
          <a:off x="13131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よりも基金などの充当可能財源等が上回り、将来負担比率がない状況である。この理由としては、地方債の繰り上げ償還による地方債残高の減や、財政調整基金及び減債基金の積み立てによる充当可能基金の増額等が挙げられ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41" name="直線コネクタ 440"/>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2"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3" name="直線コネクタ 442"/>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6"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7" name="フローチャート: 判断 446"/>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50" name="フローチャート: 判断 449"/>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1" name="テキスト ボックス 450"/>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2" name="フローチャート: 判断 451"/>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3" name="テキスト ボックス 452"/>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4" name="フローチャート: 判断 453"/>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5" name="テキスト ボックス 454"/>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30,243
29,922
20.94
11,871,998
11,049,471
421,006
5,896,444
9,305,854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人件費に係る計上収支比率は２．０％を下回っている。これは、早くから業務の外部委託に積極的に取り組み、事務の効率化や職員定数の抑制に努めてきた結果である。今後も住民サービスを低下させることのないように配慮しながら、事務の効率化や適性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53848</xdr:rowOff>
    </xdr:to>
    <xdr:cxnSp macro="">
      <xdr:nvCxnSpPr>
        <xdr:cNvPr id="64" name="直線コネクタ 63"/>
        <xdr:cNvCxnSpPr/>
      </xdr:nvCxnSpPr>
      <xdr:spPr>
        <a:xfrm flipV="1">
          <a:off x="3987800" y="62169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53848</xdr:rowOff>
    </xdr:to>
    <xdr:cxnSp macro="">
      <xdr:nvCxnSpPr>
        <xdr:cNvPr id="67" name="直線コネクタ 66"/>
        <xdr:cNvCxnSpPr/>
      </xdr:nvCxnSpPr>
      <xdr:spPr>
        <a:xfrm>
          <a:off x="3098800" y="6194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21844</xdr:rowOff>
    </xdr:to>
    <xdr:cxnSp macro="">
      <xdr:nvCxnSpPr>
        <xdr:cNvPr id="70" name="直線コネクタ 69"/>
        <xdr:cNvCxnSpPr/>
      </xdr:nvCxnSpPr>
      <xdr:spPr>
        <a:xfrm>
          <a:off x="2209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36</xdr:row>
      <xdr:rowOff>12700</xdr:rowOff>
    </xdr:to>
    <xdr:cxnSp macro="">
      <xdr:nvCxnSpPr>
        <xdr:cNvPr id="73" name="直線コネクタ 72"/>
        <xdr:cNvCxnSpPr/>
      </xdr:nvCxnSpPr>
      <xdr:spPr>
        <a:xfrm>
          <a:off x="1320800" y="6152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率が高いのは、指定管理者制度の導入により、社会教育施設の管理・運営を教育振興公社に委託しており、本庁で管理・運営を行えば人件費に計上される経費が物件費で計上されていいるた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16</xdr:row>
      <xdr:rowOff>157480</xdr:rowOff>
    </xdr:to>
    <xdr:cxnSp macro="">
      <xdr:nvCxnSpPr>
        <xdr:cNvPr id="125" name="直線コネクタ 124"/>
        <xdr:cNvCxnSpPr/>
      </xdr:nvCxnSpPr>
      <xdr:spPr>
        <a:xfrm>
          <a:off x="15671800" y="2893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149860</xdr:rowOff>
    </xdr:to>
    <xdr:cxnSp macro="">
      <xdr:nvCxnSpPr>
        <xdr:cNvPr id="128" name="直線コネクタ 127"/>
        <xdr:cNvCxnSpPr/>
      </xdr:nvCxnSpPr>
      <xdr:spPr>
        <a:xfrm>
          <a:off x="14782800" y="2824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17</xdr:row>
      <xdr:rowOff>130810</xdr:rowOff>
    </xdr:to>
    <xdr:cxnSp macro="">
      <xdr:nvCxnSpPr>
        <xdr:cNvPr id="131" name="直線コネクタ 130"/>
        <xdr:cNvCxnSpPr/>
      </xdr:nvCxnSpPr>
      <xdr:spPr>
        <a:xfrm flipV="1">
          <a:off x="13893800" y="28244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130810</xdr:rowOff>
    </xdr:to>
    <xdr:cxnSp macro="">
      <xdr:nvCxnSpPr>
        <xdr:cNvPr id="134" name="直線コネクタ 133"/>
        <xdr:cNvCxnSpPr/>
      </xdr:nvCxnSpPr>
      <xdr:spPr>
        <a:xfrm>
          <a:off x="13004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78757</xdr:rowOff>
    </xdr:from>
    <xdr:ext cx="762000" cy="259045"/>
    <xdr:sp macro="" textlink="">
      <xdr:nvSpPr>
        <xdr:cNvPr id="145" name="物件費該当値テキスト"/>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7" name="テキスト ボックス 146"/>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8" name="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49" name="テキスト ボックス 148"/>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0" name="楕円 149"/>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1" name="テキスト ボックス 150"/>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2" name="楕円 151"/>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3" name="テキスト ボックス 152"/>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年々増加傾向にあったが、平成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ja-JP" altLang="en-US" sz="1300">
              <a:latin typeface="ＭＳ Ｐゴシック" panose="020B0600070205080204" pitchFamily="50" charset="-128"/>
              <a:ea typeface="ＭＳ Ｐゴシック" panose="020B0600070205080204" pitchFamily="50" charset="-128"/>
            </a:rPr>
            <a:t>福祉医療費の中学生への対象拡大（町単独事業）により増となった。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今後も社会保障と税の一体改革等による扶助費の上昇が懸念されるため、各種手当・サービス等の見直しを進めていくことで、より一層の改善に努める。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58965</xdr:rowOff>
    </xdr:to>
    <xdr:cxnSp macro="">
      <xdr:nvCxnSpPr>
        <xdr:cNvPr id="188" name="直線コネクタ 187"/>
        <xdr:cNvCxnSpPr/>
      </xdr:nvCxnSpPr>
      <xdr:spPr>
        <a:xfrm>
          <a:off x="3987800" y="9711872"/>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110672</xdr:rowOff>
    </xdr:to>
    <xdr:cxnSp macro="">
      <xdr:nvCxnSpPr>
        <xdr:cNvPr id="191" name="直線コネクタ 190"/>
        <xdr:cNvCxnSpPr/>
      </xdr:nvCxnSpPr>
      <xdr:spPr>
        <a:xfrm>
          <a:off x="3098800" y="9603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18143</xdr:rowOff>
    </xdr:from>
    <xdr:to>
      <xdr:col>15</xdr:col>
      <xdr:colOff>98425</xdr:colOff>
      <xdr:row>56</xdr:row>
      <xdr:rowOff>1815</xdr:rowOff>
    </xdr:to>
    <xdr:cxnSp macro="">
      <xdr:nvCxnSpPr>
        <xdr:cNvPr id="194" name="直線コネクタ 193"/>
        <xdr:cNvCxnSpPr/>
      </xdr:nvCxnSpPr>
      <xdr:spPr>
        <a:xfrm>
          <a:off x="2209800" y="9276443"/>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18143</xdr:rowOff>
    </xdr:to>
    <xdr:cxnSp macro="">
      <xdr:nvCxnSpPr>
        <xdr:cNvPr id="197" name="直線コネクタ 196"/>
        <xdr:cNvCxnSpPr/>
      </xdr:nvCxnSpPr>
      <xdr:spPr>
        <a:xfrm>
          <a:off x="1320800" y="926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07" name="楕円 206"/>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151692</xdr:rowOff>
    </xdr:from>
    <xdr:ext cx="762000" cy="259045"/>
    <xdr:sp macro="" textlink="">
      <xdr:nvSpPr>
        <xdr:cNvPr id="208" name="扶助費該当値テキスト"/>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9" name="楕円 208"/>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0" name="テキスト ボックス 209"/>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1" name="楕円 210"/>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37392</xdr:rowOff>
    </xdr:from>
    <xdr:ext cx="762000" cy="259045"/>
    <xdr:sp macro="" textlink="">
      <xdr:nvSpPr>
        <xdr:cNvPr id="212" name="テキスト ボックス 211"/>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138793</xdr:rowOff>
    </xdr:from>
    <xdr:to>
      <xdr:col>11</xdr:col>
      <xdr:colOff>60325</xdr:colOff>
      <xdr:row>54</xdr:row>
      <xdr:rowOff>68943</xdr:rowOff>
    </xdr:to>
    <xdr:sp macro="" textlink="">
      <xdr:nvSpPr>
        <xdr:cNvPr id="213" name="楕円 212"/>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79120</xdr:rowOff>
    </xdr:from>
    <xdr:ext cx="762000" cy="259045"/>
    <xdr:sp macro="" textlink="">
      <xdr:nvSpPr>
        <xdr:cNvPr id="214" name="テキスト ボックス 213"/>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5" name="楕円 214"/>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16" name="テキスト ボックス 215"/>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類似団体平均と比較すると、経常収支比率は０．９％下回っている。その他の経常収支比率はおおむね横ばいで推移している。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56</xdr:row>
      <xdr:rowOff>165100</xdr:rowOff>
    </xdr:to>
    <xdr:cxnSp macro="">
      <xdr:nvCxnSpPr>
        <xdr:cNvPr id="249" name="直線コネクタ 248"/>
        <xdr:cNvCxnSpPr/>
      </xdr:nvCxnSpPr>
      <xdr:spPr>
        <a:xfrm flipV="1">
          <a:off x="15671800" y="9758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165100</xdr:rowOff>
    </xdr:to>
    <xdr:cxnSp macro="">
      <xdr:nvCxnSpPr>
        <xdr:cNvPr id="252" name="直線コネクタ 251"/>
        <xdr:cNvCxnSpPr/>
      </xdr:nvCxnSpPr>
      <xdr:spPr>
        <a:xfrm>
          <a:off x="14782800" y="9705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104140</xdr:rowOff>
    </xdr:to>
    <xdr:cxnSp macro="">
      <xdr:nvCxnSpPr>
        <xdr:cNvPr id="255" name="直線コネクタ 254"/>
        <xdr:cNvCxnSpPr/>
      </xdr:nvCxnSpPr>
      <xdr:spPr>
        <a:xfrm>
          <a:off x="13893800" y="965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50800</xdr:rowOff>
    </xdr:to>
    <xdr:cxnSp macro="">
      <xdr:nvCxnSpPr>
        <xdr:cNvPr id="258" name="直線コネクタ 257"/>
        <xdr:cNvCxnSpPr/>
      </xdr:nvCxnSpPr>
      <xdr:spPr>
        <a:xfrm>
          <a:off x="13004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8" name="楕円 267"/>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123207</xdr:rowOff>
    </xdr:from>
    <xdr:ext cx="762000" cy="259045"/>
    <xdr:sp macro="" textlink="">
      <xdr:nvSpPr>
        <xdr:cNvPr id="269"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1" name="テキスト ボックス 27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2" name="楕円 271"/>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3" name="テキスト ボックス 272"/>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4" name="楕円 273"/>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5" name="テキスト ボックス 274"/>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6" name="楕円 275"/>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7" name="テキスト ボックス 276"/>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類似団体平均を１．９％上回ったが、昨年度から１．５％減少している。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これは、消防事務委託費負担金や下水道会計補助金が減少したことことなどによる。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147574</xdr:rowOff>
    </xdr:to>
    <xdr:cxnSp macro="">
      <xdr:nvCxnSpPr>
        <xdr:cNvPr id="307" name="直線コネクタ 306"/>
        <xdr:cNvCxnSpPr/>
      </xdr:nvCxnSpPr>
      <xdr:spPr>
        <a:xfrm flipV="1">
          <a:off x="15671800" y="64226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147574</xdr:rowOff>
    </xdr:to>
    <xdr:cxnSp macro="">
      <xdr:nvCxnSpPr>
        <xdr:cNvPr id="310" name="直線コネクタ 309"/>
        <xdr:cNvCxnSpPr/>
      </xdr:nvCxnSpPr>
      <xdr:spPr>
        <a:xfrm>
          <a:off x="14782800" y="6440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115570</xdr:rowOff>
    </xdr:to>
    <xdr:cxnSp macro="">
      <xdr:nvCxnSpPr>
        <xdr:cNvPr id="313" name="直線コネクタ 312"/>
        <xdr:cNvCxnSpPr/>
      </xdr:nvCxnSpPr>
      <xdr:spPr>
        <a:xfrm flipV="1">
          <a:off x="13893800" y="6440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30988</xdr:rowOff>
    </xdr:to>
    <xdr:cxnSp macro="">
      <xdr:nvCxnSpPr>
        <xdr:cNvPr id="316" name="直線コネクタ 315"/>
        <xdr:cNvCxnSpPr/>
      </xdr:nvCxnSpPr>
      <xdr:spPr>
        <a:xfrm flipV="1">
          <a:off x="13004800" y="64592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6" name="楕円 325"/>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7"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8" name="楕円 327"/>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9" name="テキスト ボックス 328"/>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30" name="楕円 329"/>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31" name="テキスト ボックス 330"/>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2" name="楕円 331"/>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3" name="テキスト ボックス 332"/>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4" name="楕円 333"/>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5" name="テキスト ボックス 334"/>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今年度は類似団体平均を０．２％上回った。、大型事業のピークに差し掛かり、起債額の増加とともに償還額が増加していることが主な要因である。今後数年は公債費の増加が見込まれるが、緊急度・住民ニーズを的確に把握した事業の選択により、地方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157480</xdr:rowOff>
    </xdr:to>
    <xdr:cxnSp macro="">
      <xdr:nvCxnSpPr>
        <xdr:cNvPr id="368" name="直線コネクタ 367"/>
        <xdr:cNvCxnSpPr/>
      </xdr:nvCxnSpPr>
      <xdr:spPr>
        <a:xfrm>
          <a:off x="3987800" y="131343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104139</xdr:rowOff>
    </xdr:to>
    <xdr:cxnSp macro="">
      <xdr:nvCxnSpPr>
        <xdr:cNvPr id="371" name="直線コネクタ 370"/>
        <xdr:cNvCxnSpPr/>
      </xdr:nvCxnSpPr>
      <xdr:spPr>
        <a:xfrm>
          <a:off x="3098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77</xdr:row>
      <xdr:rowOff>85089</xdr:rowOff>
    </xdr:to>
    <xdr:cxnSp macro="">
      <xdr:nvCxnSpPr>
        <xdr:cNvPr id="374" name="直線コネクタ 373"/>
        <xdr:cNvCxnSpPr/>
      </xdr:nvCxnSpPr>
      <xdr:spPr>
        <a:xfrm flipV="1">
          <a:off x="2209800" y="131038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153670</xdr:rowOff>
    </xdr:to>
    <xdr:cxnSp macro="">
      <xdr:nvCxnSpPr>
        <xdr:cNvPr id="377" name="直線コネクタ 376"/>
        <xdr:cNvCxnSpPr/>
      </xdr:nvCxnSpPr>
      <xdr:spPr>
        <a:xfrm flipV="1">
          <a:off x="1320800" y="132867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7" name="楕円 386"/>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78757</xdr:rowOff>
    </xdr:from>
    <xdr:ext cx="762000" cy="259045"/>
    <xdr:sp macro="" textlink="">
      <xdr:nvSpPr>
        <xdr:cNvPr id="388" name="公債費該当値テキスト"/>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9" name="楕円 388"/>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0" name="テキスト ボックス 389"/>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1" name="楕円 390"/>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2" name="テキスト ボックス 391"/>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93" name="楕円 392"/>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94" name="テキスト ボックス 393"/>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95" name="楕円 394"/>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96" name="テキスト ボックス 395"/>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類似団体平均と比較すると、今年度の経常収支比率は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％上回っている。今後も、事業評価等による事務事業の見直しを進め、事務事業の優先度を厳しく点検し、優先度の低い事務事業については計画的に廃止・縮小するなど、経常経費の削減を図る。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113285</xdr:rowOff>
    </xdr:to>
    <xdr:cxnSp macro="">
      <xdr:nvCxnSpPr>
        <xdr:cNvPr id="427" name="直線コネクタ 426"/>
        <xdr:cNvCxnSpPr/>
      </xdr:nvCxnSpPr>
      <xdr:spPr>
        <a:xfrm flipV="1">
          <a:off x="15671800" y="134589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113285</xdr:rowOff>
    </xdr:to>
    <xdr:cxnSp macro="">
      <xdr:nvCxnSpPr>
        <xdr:cNvPr id="430" name="直線コネクタ 429"/>
        <xdr:cNvCxnSpPr/>
      </xdr:nvCxnSpPr>
      <xdr:spPr>
        <a:xfrm>
          <a:off x="14782800" y="13280644"/>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78994</xdr:rowOff>
    </xdr:to>
    <xdr:cxnSp macro="">
      <xdr:nvCxnSpPr>
        <xdr:cNvPr id="433" name="直線コネクタ 432"/>
        <xdr:cNvCxnSpPr/>
      </xdr:nvCxnSpPr>
      <xdr:spPr>
        <a:xfrm>
          <a:off x="13893800" y="13253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51563</xdr:rowOff>
    </xdr:to>
    <xdr:cxnSp macro="">
      <xdr:nvCxnSpPr>
        <xdr:cNvPr id="436" name="直線コネクタ 435"/>
        <xdr:cNvCxnSpPr/>
      </xdr:nvCxnSpPr>
      <xdr:spPr>
        <a:xfrm>
          <a:off x="13004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6" name="楕円 445"/>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7"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48" name="楕円 447"/>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49" name="テキスト ボックス 448"/>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0" name="楕円 449"/>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1" name="テキスト ボックス 450"/>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2" name="楕円 451"/>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3" name="テキスト ボックス 45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4" name="楕円 453"/>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5" name="テキスト ボックス 454"/>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132204</xdr:rowOff>
    </xdr:from>
    <xdr:to>
      <xdr:col>29</xdr:col>
      <xdr:colOff>127000</xdr:colOff>
      <xdr:row>19</xdr:row>
      <xdr:rowOff>154557</xdr:rowOff>
    </xdr:to>
    <xdr:cxnSp macro="">
      <xdr:nvCxnSpPr>
        <xdr:cNvPr id="52" name="直線コネクタ 51"/>
        <xdr:cNvCxnSpPr/>
      </xdr:nvCxnSpPr>
      <xdr:spPr bwMode="auto">
        <a:xfrm flipV="1">
          <a:off x="5003800" y="3437379"/>
          <a:ext cx="647700" cy="22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132873</xdr:rowOff>
    </xdr:from>
    <xdr:to>
      <xdr:col>26</xdr:col>
      <xdr:colOff>50800</xdr:colOff>
      <xdr:row>19</xdr:row>
      <xdr:rowOff>154557</xdr:rowOff>
    </xdr:to>
    <xdr:cxnSp macro="">
      <xdr:nvCxnSpPr>
        <xdr:cNvPr id="55" name="直線コネクタ 54"/>
        <xdr:cNvCxnSpPr/>
      </xdr:nvCxnSpPr>
      <xdr:spPr bwMode="auto">
        <a:xfrm>
          <a:off x="4305300" y="3438048"/>
          <a:ext cx="698500" cy="2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128660</xdr:rowOff>
    </xdr:from>
    <xdr:to>
      <xdr:col>22</xdr:col>
      <xdr:colOff>114300</xdr:colOff>
      <xdr:row>19</xdr:row>
      <xdr:rowOff>132873</xdr:rowOff>
    </xdr:to>
    <xdr:cxnSp macro="">
      <xdr:nvCxnSpPr>
        <xdr:cNvPr id="58" name="直線コネクタ 57"/>
        <xdr:cNvCxnSpPr/>
      </xdr:nvCxnSpPr>
      <xdr:spPr bwMode="auto">
        <a:xfrm>
          <a:off x="3606800" y="3433835"/>
          <a:ext cx="698500" cy="4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128660</xdr:rowOff>
    </xdr:from>
    <xdr:to>
      <xdr:col>18</xdr:col>
      <xdr:colOff>177800</xdr:colOff>
      <xdr:row>20</xdr:row>
      <xdr:rowOff>8025</xdr:rowOff>
    </xdr:to>
    <xdr:cxnSp macro="">
      <xdr:nvCxnSpPr>
        <xdr:cNvPr id="61" name="直線コネクタ 60"/>
        <xdr:cNvCxnSpPr/>
      </xdr:nvCxnSpPr>
      <xdr:spPr bwMode="auto">
        <a:xfrm flipV="1">
          <a:off x="2908300" y="3433835"/>
          <a:ext cx="698500" cy="5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81404</xdr:rowOff>
    </xdr:from>
    <xdr:to>
      <xdr:col>29</xdr:col>
      <xdr:colOff>177800</xdr:colOff>
      <xdr:row>20</xdr:row>
      <xdr:rowOff>11554</xdr:rowOff>
    </xdr:to>
    <xdr:sp macro="" textlink="">
      <xdr:nvSpPr>
        <xdr:cNvPr id="71" name="楕円 70"/>
        <xdr:cNvSpPr/>
      </xdr:nvSpPr>
      <xdr:spPr bwMode="auto">
        <a:xfrm>
          <a:off x="5600700" y="338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53481</xdr:rowOff>
    </xdr:from>
    <xdr:ext cx="762000" cy="259045"/>
    <xdr:sp macro="" textlink="">
      <xdr:nvSpPr>
        <xdr:cNvPr id="72" name="人口1人当たり決算額の推移該当値テキスト130"/>
        <xdr:cNvSpPr txBox="1"/>
      </xdr:nvSpPr>
      <xdr:spPr>
        <a:xfrm>
          <a:off x="5740400" y="335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103757</xdr:rowOff>
    </xdr:from>
    <xdr:to>
      <xdr:col>26</xdr:col>
      <xdr:colOff>101600</xdr:colOff>
      <xdr:row>20</xdr:row>
      <xdr:rowOff>33907</xdr:rowOff>
    </xdr:to>
    <xdr:sp macro="" textlink="">
      <xdr:nvSpPr>
        <xdr:cNvPr id="73" name="楕円 72"/>
        <xdr:cNvSpPr/>
      </xdr:nvSpPr>
      <xdr:spPr bwMode="auto">
        <a:xfrm>
          <a:off x="4953000" y="340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18684</xdr:rowOff>
    </xdr:from>
    <xdr:ext cx="736600" cy="259045"/>
    <xdr:sp macro="" textlink="">
      <xdr:nvSpPr>
        <xdr:cNvPr id="74" name="テキスト ボックス 73"/>
        <xdr:cNvSpPr txBox="1"/>
      </xdr:nvSpPr>
      <xdr:spPr>
        <a:xfrm>
          <a:off x="4622800" y="3495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82073</xdr:rowOff>
    </xdr:from>
    <xdr:to>
      <xdr:col>22</xdr:col>
      <xdr:colOff>165100</xdr:colOff>
      <xdr:row>20</xdr:row>
      <xdr:rowOff>12223</xdr:rowOff>
    </xdr:to>
    <xdr:sp macro="" textlink="">
      <xdr:nvSpPr>
        <xdr:cNvPr id="75" name="楕円 74"/>
        <xdr:cNvSpPr/>
      </xdr:nvSpPr>
      <xdr:spPr bwMode="auto">
        <a:xfrm>
          <a:off x="4254500" y="338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168450</xdr:rowOff>
    </xdr:from>
    <xdr:ext cx="762000" cy="259045"/>
    <xdr:sp macro="" textlink="">
      <xdr:nvSpPr>
        <xdr:cNvPr id="76" name="テキスト ボックス 75"/>
        <xdr:cNvSpPr txBox="1"/>
      </xdr:nvSpPr>
      <xdr:spPr>
        <a:xfrm>
          <a:off x="3924300" y="347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77860</xdr:rowOff>
    </xdr:from>
    <xdr:to>
      <xdr:col>19</xdr:col>
      <xdr:colOff>38100</xdr:colOff>
      <xdr:row>20</xdr:row>
      <xdr:rowOff>8010</xdr:rowOff>
    </xdr:to>
    <xdr:sp macro="" textlink="">
      <xdr:nvSpPr>
        <xdr:cNvPr id="77" name="楕円 76"/>
        <xdr:cNvSpPr/>
      </xdr:nvSpPr>
      <xdr:spPr bwMode="auto">
        <a:xfrm>
          <a:off x="3556000" y="338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164237</xdr:rowOff>
    </xdr:from>
    <xdr:ext cx="762000" cy="259045"/>
    <xdr:sp macro="" textlink="">
      <xdr:nvSpPr>
        <xdr:cNvPr id="78" name="テキスト ボックス 77"/>
        <xdr:cNvSpPr txBox="1"/>
      </xdr:nvSpPr>
      <xdr:spPr>
        <a:xfrm>
          <a:off x="3225800" y="346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128675</xdr:rowOff>
    </xdr:from>
    <xdr:to>
      <xdr:col>15</xdr:col>
      <xdr:colOff>101600</xdr:colOff>
      <xdr:row>20</xdr:row>
      <xdr:rowOff>58825</xdr:rowOff>
    </xdr:to>
    <xdr:sp macro="" textlink="">
      <xdr:nvSpPr>
        <xdr:cNvPr id="79" name="楕円 78"/>
        <xdr:cNvSpPr/>
      </xdr:nvSpPr>
      <xdr:spPr bwMode="auto">
        <a:xfrm>
          <a:off x="2857500" y="343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43602</xdr:rowOff>
    </xdr:from>
    <xdr:ext cx="762000" cy="259045"/>
    <xdr:sp macro="" textlink="">
      <xdr:nvSpPr>
        <xdr:cNvPr id="80" name="テキスト ボックス 79"/>
        <xdr:cNvSpPr txBox="1"/>
      </xdr:nvSpPr>
      <xdr:spPr>
        <a:xfrm>
          <a:off x="2527300" y="35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1041</xdr:rowOff>
    </xdr:from>
    <xdr:to>
      <xdr:col>29</xdr:col>
      <xdr:colOff>127000</xdr:colOff>
      <xdr:row>37</xdr:row>
      <xdr:rowOff>100646</xdr:rowOff>
    </xdr:to>
    <xdr:cxnSp macro="">
      <xdr:nvCxnSpPr>
        <xdr:cNvPr id="115" name="直線コネクタ 114"/>
        <xdr:cNvCxnSpPr/>
      </xdr:nvCxnSpPr>
      <xdr:spPr bwMode="auto">
        <a:xfrm flipV="1">
          <a:off x="5003800" y="7125741"/>
          <a:ext cx="647700" cy="9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100646</xdr:rowOff>
    </xdr:from>
    <xdr:to>
      <xdr:col>26</xdr:col>
      <xdr:colOff>50800</xdr:colOff>
      <xdr:row>37</xdr:row>
      <xdr:rowOff>197083</xdr:rowOff>
    </xdr:to>
    <xdr:cxnSp macro="">
      <xdr:nvCxnSpPr>
        <xdr:cNvPr id="118" name="直線コネクタ 117"/>
        <xdr:cNvCxnSpPr/>
      </xdr:nvCxnSpPr>
      <xdr:spPr bwMode="auto">
        <a:xfrm flipV="1">
          <a:off x="4305300" y="7225346"/>
          <a:ext cx="698500" cy="96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154465</xdr:rowOff>
    </xdr:from>
    <xdr:to>
      <xdr:col>22</xdr:col>
      <xdr:colOff>114300</xdr:colOff>
      <xdr:row>37</xdr:row>
      <xdr:rowOff>197083</xdr:rowOff>
    </xdr:to>
    <xdr:cxnSp macro="">
      <xdr:nvCxnSpPr>
        <xdr:cNvPr id="121" name="直線コネクタ 120"/>
        <xdr:cNvCxnSpPr/>
      </xdr:nvCxnSpPr>
      <xdr:spPr bwMode="auto">
        <a:xfrm>
          <a:off x="3606800" y="7279165"/>
          <a:ext cx="698500" cy="4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23934</xdr:rowOff>
    </xdr:from>
    <xdr:to>
      <xdr:col>18</xdr:col>
      <xdr:colOff>177800</xdr:colOff>
      <xdr:row>37</xdr:row>
      <xdr:rowOff>154465</xdr:rowOff>
    </xdr:to>
    <xdr:cxnSp macro="">
      <xdr:nvCxnSpPr>
        <xdr:cNvPr id="124" name="直線コネクタ 123"/>
        <xdr:cNvCxnSpPr/>
      </xdr:nvCxnSpPr>
      <xdr:spPr bwMode="auto">
        <a:xfrm>
          <a:off x="2908300" y="7148634"/>
          <a:ext cx="698500" cy="13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121691</xdr:rowOff>
    </xdr:from>
    <xdr:to>
      <xdr:col>29</xdr:col>
      <xdr:colOff>177800</xdr:colOff>
      <xdr:row>37</xdr:row>
      <xdr:rowOff>51841</xdr:rowOff>
    </xdr:to>
    <xdr:sp macro="" textlink="">
      <xdr:nvSpPr>
        <xdr:cNvPr id="134" name="楕円 133"/>
        <xdr:cNvSpPr/>
      </xdr:nvSpPr>
      <xdr:spPr bwMode="auto">
        <a:xfrm>
          <a:off x="5600700" y="7074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93768</xdr:rowOff>
    </xdr:from>
    <xdr:ext cx="762000" cy="259045"/>
    <xdr:sp macro="" textlink="">
      <xdr:nvSpPr>
        <xdr:cNvPr id="135" name="人口1人当たり決算額の推移該当値テキスト445"/>
        <xdr:cNvSpPr txBox="1"/>
      </xdr:nvSpPr>
      <xdr:spPr>
        <a:xfrm>
          <a:off x="5740400" y="704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49846</xdr:rowOff>
    </xdr:from>
    <xdr:to>
      <xdr:col>26</xdr:col>
      <xdr:colOff>101600</xdr:colOff>
      <xdr:row>37</xdr:row>
      <xdr:rowOff>151446</xdr:rowOff>
    </xdr:to>
    <xdr:sp macro="" textlink="">
      <xdr:nvSpPr>
        <xdr:cNvPr id="136" name="楕円 135"/>
        <xdr:cNvSpPr/>
      </xdr:nvSpPr>
      <xdr:spPr bwMode="auto">
        <a:xfrm>
          <a:off x="4953000" y="717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136223</xdr:rowOff>
    </xdr:from>
    <xdr:ext cx="736600" cy="259045"/>
    <xdr:sp macro="" textlink="">
      <xdr:nvSpPr>
        <xdr:cNvPr id="137" name="テキスト ボックス 136"/>
        <xdr:cNvSpPr txBox="1"/>
      </xdr:nvSpPr>
      <xdr:spPr>
        <a:xfrm>
          <a:off x="4622800" y="7260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146283</xdr:rowOff>
    </xdr:from>
    <xdr:to>
      <xdr:col>22</xdr:col>
      <xdr:colOff>165100</xdr:colOff>
      <xdr:row>37</xdr:row>
      <xdr:rowOff>247883</xdr:rowOff>
    </xdr:to>
    <xdr:sp macro="" textlink="">
      <xdr:nvSpPr>
        <xdr:cNvPr id="138" name="楕円 137"/>
        <xdr:cNvSpPr/>
      </xdr:nvSpPr>
      <xdr:spPr bwMode="auto">
        <a:xfrm>
          <a:off x="4254500" y="7270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232660</xdr:rowOff>
    </xdr:from>
    <xdr:ext cx="762000" cy="259045"/>
    <xdr:sp macro="" textlink="">
      <xdr:nvSpPr>
        <xdr:cNvPr id="139" name="テキスト ボックス 138"/>
        <xdr:cNvSpPr txBox="1"/>
      </xdr:nvSpPr>
      <xdr:spPr>
        <a:xfrm>
          <a:off x="3924300" y="735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103665</xdr:rowOff>
    </xdr:from>
    <xdr:to>
      <xdr:col>19</xdr:col>
      <xdr:colOff>38100</xdr:colOff>
      <xdr:row>37</xdr:row>
      <xdr:rowOff>205265</xdr:rowOff>
    </xdr:to>
    <xdr:sp macro="" textlink="">
      <xdr:nvSpPr>
        <xdr:cNvPr id="140" name="楕円 139"/>
        <xdr:cNvSpPr/>
      </xdr:nvSpPr>
      <xdr:spPr bwMode="auto">
        <a:xfrm>
          <a:off x="3556000" y="722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190042</xdr:rowOff>
    </xdr:from>
    <xdr:ext cx="762000" cy="259045"/>
    <xdr:sp macro="" textlink="">
      <xdr:nvSpPr>
        <xdr:cNvPr id="141" name="テキスト ボックス 140"/>
        <xdr:cNvSpPr txBox="1"/>
      </xdr:nvSpPr>
      <xdr:spPr>
        <a:xfrm>
          <a:off x="3225800" y="73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144584</xdr:rowOff>
    </xdr:from>
    <xdr:to>
      <xdr:col>15</xdr:col>
      <xdr:colOff>101600</xdr:colOff>
      <xdr:row>37</xdr:row>
      <xdr:rowOff>74734</xdr:rowOff>
    </xdr:to>
    <xdr:sp macro="" textlink="">
      <xdr:nvSpPr>
        <xdr:cNvPr id="142" name="楕円 141"/>
        <xdr:cNvSpPr/>
      </xdr:nvSpPr>
      <xdr:spPr bwMode="auto">
        <a:xfrm>
          <a:off x="2857500" y="709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59511</xdr:rowOff>
    </xdr:from>
    <xdr:ext cx="762000" cy="259045"/>
    <xdr:sp macro="" textlink="">
      <xdr:nvSpPr>
        <xdr:cNvPr id="143" name="テキスト ボックス 142"/>
        <xdr:cNvSpPr txBox="1"/>
      </xdr:nvSpPr>
      <xdr:spPr>
        <a:xfrm>
          <a:off x="2527300" y="71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30,243
29,922
20.94
11,871,998
11,049,471
421,006
5,896,444
9,305,854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24633</xdr:rowOff>
    </xdr:from>
    <xdr:to>
      <xdr:col>24</xdr:col>
      <xdr:colOff>63500</xdr:colOff>
      <xdr:row>37</xdr:row>
      <xdr:rowOff>44309</xdr:rowOff>
    </xdr:to>
    <xdr:cxnSp macro="">
      <xdr:nvCxnSpPr>
        <xdr:cNvPr id="63" name="直線コネクタ 62"/>
        <xdr:cNvCxnSpPr/>
      </xdr:nvCxnSpPr>
      <xdr:spPr>
        <a:xfrm flipV="1">
          <a:off x="3797300" y="6368283"/>
          <a:ext cx="8382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25188</xdr:rowOff>
    </xdr:from>
    <xdr:to>
      <xdr:col>19</xdr:col>
      <xdr:colOff>177800</xdr:colOff>
      <xdr:row>37</xdr:row>
      <xdr:rowOff>44309</xdr:rowOff>
    </xdr:to>
    <xdr:cxnSp macro="">
      <xdr:nvCxnSpPr>
        <xdr:cNvPr id="66" name="直線コネクタ 65"/>
        <xdr:cNvCxnSpPr/>
      </xdr:nvCxnSpPr>
      <xdr:spPr>
        <a:xfrm>
          <a:off x="2908300" y="6368838"/>
          <a:ext cx="889000" cy="1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24502</xdr:rowOff>
    </xdr:from>
    <xdr:to>
      <xdr:col>15</xdr:col>
      <xdr:colOff>50800</xdr:colOff>
      <xdr:row>37</xdr:row>
      <xdr:rowOff>25188</xdr:rowOff>
    </xdr:to>
    <xdr:cxnSp macro="">
      <xdr:nvCxnSpPr>
        <xdr:cNvPr id="69" name="直線コネクタ 68"/>
        <xdr:cNvCxnSpPr/>
      </xdr:nvCxnSpPr>
      <xdr:spPr>
        <a:xfrm>
          <a:off x="2019300" y="636815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24502</xdr:rowOff>
    </xdr:from>
    <xdr:to>
      <xdr:col>10</xdr:col>
      <xdr:colOff>114300</xdr:colOff>
      <xdr:row>37</xdr:row>
      <xdr:rowOff>50203</xdr:rowOff>
    </xdr:to>
    <xdr:cxnSp macro="">
      <xdr:nvCxnSpPr>
        <xdr:cNvPr id="72" name="直線コネクタ 71"/>
        <xdr:cNvCxnSpPr/>
      </xdr:nvCxnSpPr>
      <xdr:spPr>
        <a:xfrm flipV="1">
          <a:off x="1130300" y="6368152"/>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145283</xdr:rowOff>
    </xdr:from>
    <xdr:to>
      <xdr:col>24</xdr:col>
      <xdr:colOff>114300</xdr:colOff>
      <xdr:row>37</xdr:row>
      <xdr:rowOff>75433</xdr:rowOff>
    </xdr:to>
    <xdr:sp macro="" textlink="">
      <xdr:nvSpPr>
        <xdr:cNvPr id="82" name="楕円 81"/>
        <xdr:cNvSpPr/>
      </xdr:nvSpPr>
      <xdr:spPr>
        <a:xfrm>
          <a:off x="4584700" y="63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123710</xdr:rowOff>
    </xdr:from>
    <xdr:ext cx="534377" cy="259045"/>
    <xdr:sp macro="" textlink="">
      <xdr:nvSpPr>
        <xdr:cNvPr id="83" name="人件費該当値テキスト"/>
        <xdr:cNvSpPr txBox="1"/>
      </xdr:nvSpPr>
      <xdr:spPr>
        <a:xfrm>
          <a:off x="4686300" y="629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164959</xdr:rowOff>
    </xdr:from>
    <xdr:to>
      <xdr:col>20</xdr:col>
      <xdr:colOff>38100</xdr:colOff>
      <xdr:row>37</xdr:row>
      <xdr:rowOff>95109</xdr:rowOff>
    </xdr:to>
    <xdr:sp macro="" textlink="">
      <xdr:nvSpPr>
        <xdr:cNvPr id="84" name="楕円 83"/>
        <xdr:cNvSpPr/>
      </xdr:nvSpPr>
      <xdr:spPr>
        <a:xfrm>
          <a:off x="3746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86236</xdr:rowOff>
    </xdr:from>
    <xdr:ext cx="534377" cy="259045"/>
    <xdr:sp macro="" textlink="">
      <xdr:nvSpPr>
        <xdr:cNvPr id="85" name="テキスト ボックス 84"/>
        <xdr:cNvSpPr txBox="1"/>
      </xdr:nvSpPr>
      <xdr:spPr>
        <a:xfrm>
          <a:off x="3530111" y="64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145838</xdr:rowOff>
    </xdr:from>
    <xdr:to>
      <xdr:col>15</xdr:col>
      <xdr:colOff>101600</xdr:colOff>
      <xdr:row>37</xdr:row>
      <xdr:rowOff>75988</xdr:rowOff>
    </xdr:to>
    <xdr:sp macro="" textlink="">
      <xdr:nvSpPr>
        <xdr:cNvPr id="86" name="楕円 85"/>
        <xdr:cNvSpPr/>
      </xdr:nvSpPr>
      <xdr:spPr>
        <a:xfrm>
          <a:off x="2857500" y="631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67115</xdr:rowOff>
    </xdr:from>
    <xdr:ext cx="534377" cy="259045"/>
    <xdr:sp macro="" textlink="">
      <xdr:nvSpPr>
        <xdr:cNvPr id="87" name="テキスト ボックス 86"/>
        <xdr:cNvSpPr txBox="1"/>
      </xdr:nvSpPr>
      <xdr:spPr>
        <a:xfrm>
          <a:off x="2641111" y="641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145152</xdr:rowOff>
    </xdr:from>
    <xdr:to>
      <xdr:col>10</xdr:col>
      <xdr:colOff>165100</xdr:colOff>
      <xdr:row>37</xdr:row>
      <xdr:rowOff>75302</xdr:rowOff>
    </xdr:to>
    <xdr:sp macro="" textlink="">
      <xdr:nvSpPr>
        <xdr:cNvPr id="88" name="楕円 87"/>
        <xdr:cNvSpPr/>
      </xdr:nvSpPr>
      <xdr:spPr>
        <a:xfrm>
          <a:off x="1968500" y="631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66429</xdr:rowOff>
    </xdr:from>
    <xdr:ext cx="534377" cy="259045"/>
    <xdr:sp macro="" textlink="">
      <xdr:nvSpPr>
        <xdr:cNvPr id="89" name="テキスト ボックス 88"/>
        <xdr:cNvSpPr txBox="1"/>
      </xdr:nvSpPr>
      <xdr:spPr>
        <a:xfrm>
          <a:off x="1752111" y="641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170853</xdr:rowOff>
    </xdr:from>
    <xdr:to>
      <xdr:col>6</xdr:col>
      <xdr:colOff>38100</xdr:colOff>
      <xdr:row>37</xdr:row>
      <xdr:rowOff>101003</xdr:rowOff>
    </xdr:to>
    <xdr:sp macro="" textlink="">
      <xdr:nvSpPr>
        <xdr:cNvPr id="90" name="楕円 89"/>
        <xdr:cNvSpPr/>
      </xdr:nvSpPr>
      <xdr:spPr>
        <a:xfrm>
          <a:off x="1079500" y="63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92130</xdr:rowOff>
    </xdr:from>
    <xdr:ext cx="534377" cy="259045"/>
    <xdr:sp macro="" textlink="">
      <xdr:nvSpPr>
        <xdr:cNvPr id="91" name="テキスト ボックス 90"/>
        <xdr:cNvSpPr txBox="1"/>
      </xdr:nvSpPr>
      <xdr:spPr>
        <a:xfrm>
          <a:off x="863111" y="64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82289</xdr:rowOff>
    </xdr:from>
    <xdr:to>
      <xdr:col>24</xdr:col>
      <xdr:colOff>63500</xdr:colOff>
      <xdr:row>57</xdr:row>
      <xdr:rowOff>139243</xdr:rowOff>
    </xdr:to>
    <xdr:cxnSp macro="">
      <xdr:nvCxnSpPr>
        <xdr:cNvPr id="123" name="直線コネクタ 122"/>
        <xdr:cNvCxnSpPr/>
      </xdr:nvCxnSpPr>
      <xdr:spPr>
        <a:xfrm flipV="1">
          <a:off x="3797300" y="9854939"/>
          <a:ext cx="8382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139243</xdr:rowOff>
    </xdr:from>
    <xdr:to>
      <xdr:col>19</xdr:col>
      <xdr:colOff>177800</xdr:colOff>
      <xdr:row>58</xdr:row>
      <xdr:rowOff>16006</xdr:rowOff>
    </xdr:to>
    <xdr:cxnSp macro="">
      <xdr:nvCxnSpPr>
        <xdr:cNvPr id="126" name="直線コネクタ 125"/>
        <xdr:cNvCxnSpPr/>
      </xdr:nvCxnSpPr>
      <xdr:spPr>
        <a:xfrm flipV="1">
          <a:off x="2908300" y="9911893"/>
          <a:ext cx="889000" cy="4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16006</xdr:rowOff>
    </xdr:from>
    <xdr:to>
      <xdr:col>15</xdr:col>
      <xdr:colOff>50800</xdr:colOff>
      <xdr:row>58</xdr:row>
      <xdr:rowOff>24105</xdr:rowOff>
    </xdr:to>
    <xdr:cxnSp macro="">
      <xdr:nvCxnSpPr>
        <xdr:cNvPr id="129" name="直線コネクタ 128"/>
        <xdr:cNvCxnSpPr/>
      </xdr:nvCxnSpPr>
      <xdr:spPr>
        <a:xfrm flipV="1">
          <a:off x="2019300" y="9960106"/>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24105</xdr:rowOff>
    </xdr:from>
    <xdr:to>
      <xdr:col>10</xdr:col>
      <xdr:colOff>114300</xdr:colOff>
      <xdr:row>58</xdr:row>
      <xdr:rowOff>75626</xdr:rowOff>
    </xdr:to>
    <xdr:cxnSp macro="">
      <xdr:nvCxnSpPr>
        <xdr:cNvPr id="132" name="直線コネクタ 131"/>
        <xdr:cNvCxnSpPr/>
      </xdr:nvCxnSpPr>
      <xdr:spPr>
        <a:xfrm flipV="1">
          <a:off x="1130300" y="9968205"/>
          <a:ext cx="889000" cy="5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31489</xdr:rowOff>
    </xdr:from>
    <xdr:to>
      <xdr:col>24</xdr:col>
      <xdr:colOff>114300</xdr:colOff>
      <xdr:row>57</xdr:row>
      <xdr:rowOff>133089</xdr:rowOff>
    </xdr:to>
    <xdr:sp macro="" textlink="">
      <xdr:nvSpPr>
        <xdr:cNvPr id="142" name="楕円 141"/>
        <xdr:cNvSpPr/>
      </xdr:nvSpPr>
      <xdr:spPr>
        <a:xfrm>
          <a:off x="4584700" y="98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54366</xdr:rowOff>
    </xdr:from>
    <xdr:ext cx="534377" cy="259045"/>
    <xdr:sp macro="" textlink="">
      <xdr:nvSpPr>
        <xdr:cNvPr id="143" name="物件費該当値テキスト"/>
        <xdr:cNvSpPr txBox="1"/>
      </xdr:nvSpPr>
      <xdr:spPr>
        <a:xfrm>
          <a:off x="4686300" y="96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88443</xdr:rowOff>
    </xdr:from>
    <xdr:to>
      <xdr:col>20</xdr:col>
      <xdr:colOff>38100</xdr:colOff>
      <xdr:row>58</xdr:row>
      <xdr:rowOff>18593</xdr:rowOff>
    </xdr:to>
    <xdr:sp macro="" textlink="">
      <xdr:nvSpPr>
        <xdr:cNvPr id="144" name="楕円 143"/>
        <xdr:cNvSpPr/>
      </xdr:nvSpPr>
      <xdr:spPr>
        <a:xfrm>
          <a:off x="3746500" y="98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9720</xdr:rowOff>
    </xdr:from>
    <xdr:ext cx="534377" cy="259045"/>
    <xdr:sp macro="" textlink="">
      <xdr:nvSpPr>
        <xdr:cNvPr id="145" name="テキスト ボックス 144"/>
        <xdr:cNvSpPr txBox="1"/>
      </xdr:nvSpPr>
      <xdr:spPr>
        <a:xfrm>
          <a:off x="3530111" y="99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136656</xdr:rowOff>
    </xdr:from>
    <xdr:to>
      <xdr:col>15</xdr:col>
      <xdr:colOff>101600</xdr:colOff>
      <xdr:row>58</xdr:row>
      <xdr:rowOff>66806</xdr:rowOff>
    </xdr:to>
    <xdr:sp macro="" textlink="">
      <xdr:nvSpPr>
        <xdr:cNvPr id="146" name="楕円 145"/>
        <xdr:cNvSpPr/>
      </xdr:nvSpPr>
      <xdr:spPr>
        <a:xfrm>
          <a:off x="2857500" y="990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57933</xdr:rowOff>
    </xdr:from>
    <xdr:ext cx="534377" cy="259045"/>
    <xdr:sp macro="" textlink="">
      <xdr:nvSpPr>
        <xdr:cNvPr id="147" name="テキスト ボックス 146"/>
        <xdr:cNvSpPr txBox="1"/>
      </xdr:nvSpPr>
      <xdr:spPr>
        <a:xfrm>
          <a:off x="2641111" y="1000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144755</xdr:rowOff>
    </xdr:from>
    <xdr:to>
      <xdr:col>10</xdr:col>
      <xdr:colOff>165100</xdr:colOff>
      <xdr:row>58</xdr:row>
      <xdr:rowOff>74905</xdr:rowOff>
    </xdr:to>
    <xdr:sp macro="" textlink="">
      <xdr:nvSpPr>
        <xdr:cNvPr id="148" name="楕円 147"/>
        <xdr:cNvSpPr/>
      </xdr:nvSpPr>
      <xdr:spPr>
        <a:xfrm>
          <a:off x="1968500" y="99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66032</xdr:rowOff>
    </xdr:from>
    <xdr:ext cx="534377" cy="259045"/>
    <xdr:sp macro="" textlink="">
      <xdr:nvSpPr>
        <xdr:cNvPr id="149" name="テキスト ボックス 148"/>
        <xdr:cNvSpPr txBox="1"/>
      </xdr:nvSpPr>
      <xdr:spPr>
        <a:xfrm>
          <a:off x="1752111" y="100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24826</xdr:rowOff>
    </xdr:from>
    <xdr:to>
      <xdr:col>6</xdr:col>
      <xdr:colOff>38100</xdr:colOff>
      <xdr:row>58</xdr:row>
      <xdr:rowOff>126426</xdr:rowOff>
    </xdr:to>
    <xdr:sp macro="" textlink="">
      <xdr:nvSpPr>
        <xdr:cNvPr id="150" name="楕円 149"/>
        <xdr:cNvSpPr/>
      </xdr:nvSpPr>
      <xdr:spPr>
        <a:xfrm>
          <a:off x="1079500" y="99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117553</xdr:rowOff>
    </xdr:from>
    <xdr:ext cx="534377" cy="259045"/>
    <xdr:sp macro="" textlink="">
      <xdr:nvSpPr>
        <xdr:cNvPr id="151" name="テキスト ボックス 150"/>
        <xdr:cNvSpPr txBox="1"/>
      </xdr:nvSpPr>
      <xdr:spPr>
        <a:xfrm>
          <a:off x="863111" y="100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41630</xdr:rowOff>
    </xdr:from>
    <xdr:to>
      <xdr:col>24</xdr:col>
      <xdr:colOff>63500</xdr:colOff>
      <xdr:row>78</xdr:row>
      <xdr:rowOff>46431</xdr:rowOff>
    </xdr:to>
    <xdr:cxnSp macro="">
      <xdr:nvCxnSpPr>
        <xdr:cNvPr id="180" name="直線コネクタ 179"/>
        <xdr:cNvCxnSpPr/>
      </xdr:nvCxnSpPr>
      <xdr:spPr>
        <a:xfrm>
          <a:off x="3797300" y="13414730"/>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35077</xdr:rowOff>
    </xdr:from>
    <xdr:to>
      <xdr:col>19</xdr:col>
      <xdr:colOff>177800</xdr:colOff>
      <xdr:row>78</xdr:row>
      <xdr:rowOff>41630</xdr:rowOff>
    </xdr:to>
    <xdr:cxnSp macro="">
      <xdr:nvCxnSpPr>
        <xdr:cNvPr id="183" name="直線コネクタ 182"/>
        <xdr:cNvCxnSpPr/>
      </xdr:nvCxnSpPr>
      <xdr:spPr>
        <a:xfrm>
          <a:off x="2908300" y="1340817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35077</xdr:rowOff>
    </xdr:from>
    <xdr:to>
      <xdr:col>15</xdr:col>
      <xdr:colOff>50800</xdr:colOff>
      <xdr:row>78</xdr:row>
      <xdr:rowOff>59156</xdr:rowOff>
    </xdr:to>
    <xdr:cxnSp macro="">
      <xdr:nvCxnSpPr>
        <xdr:cNvPr id="186" name="直線コネクタ 185"/>
        <xdr:cNvCxnSpPr/>
      </xdr:nvCxnSpPr>
      <xdr:spPr>
        <a:xfrm flipV="1">
          <a:off x="2019300" y="13408177"/>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59156</xdr:rowOff>
    </xdr:from>
    <xdr:to>
      <xdr:col>10</xdr:col>
      <xdr:colOff>114300</xdr:colOff>
      <xdr:row>78</xdr:row>
      <xdr:rowOff>69444</xdr:rowOff>
    </xdr:to>
    <xdr:cxnSp macro="">
      <xdr:nvCxnSpPr>
        <xdr:cNvPr id="189" name="直線コネクタ 188"/>
        <xdr:cNvCxnSpPr/>
      </xdr:nvCxnSpPr>
      <xdr:spPr>
        <a:xfrm flipV="1">
          <a:off x="1130300" y="13432256"/>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167081</xdr:rowOff>
    </xdr:from>
    <xdr:to>
      <xdr:col>24</xdr:col>
      <xdr:colOff>114300</xdr:colOff>
      <xdr:row>78</xdr:row>
      <xdr:rowOff>97231</xdr:rowOff>
    </xdr:to>
    <xdr:sp macro="" textlink="">
      <xdr:nvSpPr>
        <xdr:cNvPr id="199" name="楕円 198"/>
        <xdr:cNvSpPr/>
      </xdr:nvSpPr>
      <xdr:spPr>
        <a:xfrm>
          <a:off x="4584700" y="133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145508</xdr:rowOff>
    </xdr:from>
    <xdr:ext cx="469744" cy="259045"/>
    <xdr:sp macro="" textlink="">
      <xdr:nvSpPr>
        <xdr:cNvPr id="200" name="維持補修費該当値テキスト"/>
        <xdr:cNvSpPr txBox="1"/>
      </xdr:nvSpPr>
      <xdr:spPr>
        <a:xfrm>
          <a:off x="4686300" y="1334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162280</xdr:rowOff>
    </xdr:from>
    <xdr:to>
      <xdr:col>20</xdr:col>
      <xdr:colOff>38100</xdr:colOff>
      <xdr:row>78</xdr:row>
      <xdr:rowOff>92430</xdr:rowOff>
    </xdr:to>
    <xdr:sp macro="" textlink="">
      <xdr:nvSpPr>
        <xdr:cNvPr id="201" name="楕円 200"/>
        <xdr:cNvSpPr/>
      </xdr:nvSpPr>
      <xdr:spPr>
        <a:xfrm>
          <a:off x="3746500" y="133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83557</xdr:rowOff>
    </xdr:from>
    <xdr:ext cx="469744" cy="259045"/>
    <xdr:sp macro="" textlink="">
      <xdr:nvSpPr>
        <xdr:cNvPr id="202" name="テキスト ボックス 201"/>
        <xdr:cNvSpPr txBox="1"/>
      </xdr:nvSpPr>
      <xdr:spPr>
        <a:xfrm>
          <a:off x="3562428"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155727</xdr:rowOff>
    </xdr:from>
    <xdr:to>
      <xdr:col>15</xdr:col>
      <xdr:colOff>101600</xdr:colOff>
      <xdr:row>78</xdr:row>
      <xdr:rowOff>85877</xdr:rowOff>
    </xdr:to>
    <xdr:sp macro="" textlink="">
      <xdr:nvSpPr>
        <xdr:cNvPr id="203" name="楕円 202"/>
        <xdr:cNvSpPr/>
      </xdr:nvSpPr>
      <xdr:spPr>
        <a:xfrm>
          <a:off x="2857500" y="133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77004</xdr:rowOff>
    </xdr:from>
    <xdr:ext cx="469744" cy="259045"/>
    <xdr:sp macro="" textlink="">
      <xdr:nvSpPr>
        <xdr:cNvPr id="204" name="テキスト ボックス 203"/>
        <xdr:cNvSpPr txBox="1"/>
      </xdr:nvSpPr>
      <xdr:spPr>
        <a:xfrm>
          <a:off x="2673428" y="1345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8356</xdr:rowOff>
    </xdr:from>
    <xdr:to>
      <xdr:col>10</xdr:col>
      <xdr:colOff>165100</xdr:colOff>
      <xdr:row>78</xdr:row>
      <xdr:rowOff>109956</xdr:rowOff>
    </xdr:to>
    <xdr:sp macro="" textlink="">
      <xdr:nvSpPr>
        <xdr:cNvPr id="205" name="楕円 204"/>
        <xdr:cNvSpPr/>
      </xdr:nvSpPr>
      <xdr:spPr>
        <a:xfrm>
          <a:off x="1968500" y="133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101083</xdr:rowOff>
    </xdr:from>
    <xdr:ext cx="469744" cy="259045"/>
    <xdr:sp macro="" textlink="">
      <xdr:nvSpPr>
        <xdr:cNvPr id="206" name="テキスト ボックス 205"/>
        <xdr:cNvSpPr txBox="1"/>
      </xdr:nvSpPr>
      <xdr:spPr>
        <a:xfrm>
          <a:off x="1784428" y="134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18644</xdr:rowOff>
    </xdr:from>
    <xdr:to>
      <xdr:col>6</xdr:col>
      <xdr:colOff>38100</xdr:colOff>
      <xdr:row>78</xdr:row>
      <xdr:rowOff>120244</xdr:rowOff>
    </xdr:to>
    <xdr:sp macro="" textlink="">
      <xdr:nvSpPr>
        <xdr:cNvPr id="207" name="楕円 206"/>
        <xdr:cNvSpPr/>
      </xdr:nvSpPr>
      <xdr:spPr>
        <a:xfrm>
          <a:off x="1079500" y="133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111371</xdr:rowOff>
    </xdr:from>
    <xdr:ext cx="469744" cy="259045"/>
    <xdr:sp macro="" textlink="">
      <xdr:nvSpPr>
        <xdr:cNvPr id="208" name="テキスト ボックス 207"/>
        <xdr:cNvSpPr txBox="1"/>
      </xdr:nvSpPr>
      <xdr:spPr>
        <a:xfrm>
          <a:off x="895428" y="134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146003</xdr:rowOff>
    </xdr:from>
    <xdr:to>
      <xdr:col>24</xdr:col>
      <xdr:colOff>63500</xdr:colOff>
      <xdr:row>96</xdr:row>
      <xdr:rowOff>46954</xdr:rowOff>
    </xdr:to>
    <xdr:cxnSp macro="">
      <xdr:nvCxnSpPr>
        <xdr:cNvPr id="240" name="直線コネクタ 239"/>
        <xdr:cNvCxnSpPr/>
      </xdr:nvCxnSpPr>
      <xdr:spPr>
        <a:xfrm flipV="1">
          <a:off x="3797300" y="16433753"/>
          <a:ext cx="838200" cy="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46954</xdr:rowOff>
    </xdr:from>
    <xdr:to>
      <xdr:col>19</xdr:col>
      <xdr:colOff>177800</xdr:colOff>
      <xdr:row>96</xdr:row>
      <xdr:rowOff>112677</xdr:rowOff>
    </xdr:to>
    <xdr:cxnSp macro="">
      <xdr:nvCxnSpPr>
        <xdr:cNvPr id="243" name="直線コネクタ 242"/>
        <xdr:cNvCxnSpPr/>
      </xdr:nvCxnSpPr>
      <xdr:spPr>
        <a:xfrm flipV="1">
          <a:off x="2908300" y="16506154"/>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112677</xdr:rowOff>
    </xdr:from>
    <xdr:to>
      <xdr:col>15</xdr:col>
      <xdr:colOff>50800</xdr:colOff>
      <xdr:row>99</xdr:row>
      <xdr:rowOff>12974</xdr:rowOff>
    </xdr:to>
    <xdr:cxnSp macro="">
      <xdr:nvCxnSpPr>
        <xdr:cNvPr id="246" name="直線コネクタ 245"/>
        <xdr:cNvCxnSpPr/>
      </xdr:nvCxnSpPr>
      <xdr:spPr>
        <a:xfrm flipV="1">
          <a:off x="2019300" y="16571877"/>
          <a:ext cx="889000" cy="4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12974</xdr:rowOff>
    </xdr:from>
    <xdr:to>
      <xdr:col>10</xdr:col>
      <xdr:colOff>114300</xdr:colOff>
      <xdr:row>99</xdr:row>
      <xdr:rowOff>77570</xdr:rowOff>
    </xdr:to>
    <xdr:cxnSp macro="">
      <xdr:nvCxnSpPr>
        <xdr:cNvPr id="249" name="直線コネクタ 248"/>
        <xdr:cNvCxnSpPr/>
      </xdr:nvCxnSpPr>
      <xdr:spPr>
        <a:xfrm flipV="1">
          <a:off x="1130300" y="16986524"/>
          <a:ext cx="889000" cy="6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95203</xdr:rowOff>
    </xdr:from>
    <xdr:to>
      <xdr:col>24</xdr:col>
      <xdr:colOff>114300</xdr:colOff>
      <xdr:row>96</xdr:row>
      <xdr:rowOff>25353</xdr:rowOff>
    </xdr:to>
    <xdr:sp macro="" textlink="">
      <xdr:nvSpPr>
        <xdr:cNvPr id="259" name="楕円 258"/>
        <xdr:cNvSpPr/>
      </xdr:nvSpPr>
      <xdr:spPr>
        <a:xfrm>
          <a:off x="4584700" y="163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118080</xdr:rowOff>
    </xdr:from>
    <xdr:ext cx="534377" cy="259045"/>
    <xdr:sp macro="" textlink="">
      <xdr:nvSpPr>
        <xdr:cNvPr id="260" name="扶助費該当値テキスト"/>
        <xdr:cNvSpPr txBox="1"/>
      </xdr:nvSpPr>
      <xdr:spPr>
        <a:xfrm>
          <a:off x="4686300" y="1623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167604</xdr:rowOff>
    </xdr:from>
    <xdr:to>
      <xdr:col>20</xdr:col>
      <xdr:colOff>38100</xdr:colOff>
      <xdr:row>96</xdr:row>
      <xdr:rowOff>97754</xdr:rowOff>
    </xdr:to>
    <xdr:sp macro="" textlink="">
      <xdr:nvSpPr>
        <xdr:cNvPr id="261" name="楕円 260"/>
        <xdr:cNvSpPr/>
      </xdr:nvSpPr>
      <xdr:spPr>
        <a:xfrm>
          <a:off x="3746500" y="164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114281</xdr:rowOff>
    </xdr:from>
    <xdr:ext cx="534377" cy="259045"/>
    <xdr:sp macro="" textlink="">
      <xdr:nvSpPr>
        <xdr:cNvPr id="262" name="テキスト ボックス 261"/>
        <xdr:cNvSpPr txBox="1"/>
      </xdr:nvSpPr>
      <xdr:spPr>
        <a:xfrm>
          <a:off x="3530111" y="162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61877</xdr:rowOff>
    </xdr:from>
    <xdr:to>
      <xdr:col>15</xdr:col>
      <xdr:colOff>101600</xdr:colOff>
      <xdr:row>96</xdr:row>
      <xdr:rowOff>163477</xdr:rowOff>
    </xdr:to>
    <xdr:sp macro="" textlink="">
      <xdr:nvSpPr>
        <xdr:cNvPr id="263" name="楕円 262"/>
        <xdr:cNvSpPr/>
      </xdr:nvSpPr>
      <xdr:spPr>
        <a:xfrm>
          <a:off x="2857500" y="165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8554</xdr:rowOff>
    </xdr:from>
    <xdr:ext cx="534377" cy="259045"/>
    <xdr:sp macro="" textlink="">
      <xdr:nvSpPr>
        <xdr:cNvPr id="264" name="テキスト ボックス 263"/>
        <xdr:cNvSpPr txBox="1"/>
      </xdr:nvSpPr>
      <xdr:spPr>
        <a:xfrm>
          <a:off x="2641111" y="1629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133624</xdr:rowOff>
    </xdr:from>
    <xdr:to>
      <xdr:col>10</xdr:col>
      <xdr:colOff>165100</xdr:colOff>
      <xdr:row>99</xdr:row>
      <xdr:rowOff>63774</xdr:rowOff>
    </xdr:to>
    <xdr:sp macro="" textlink="">
      <xdr:nvSpPr>
        <xdr:cNvPr id="265" name="楕円 264"/>
        <xdr:cNvSpPr/>
      </xdr:nvSpPr>
      <xdr:spPr>
        <a:xfrm>
          <a:off x="1968500" y="169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54901</xdr:rowOff>
    </xdr:from>
    <xdr:ext cx="534377" cy="259045"/>
    <xdr:sp macro="" textlink="">
      <xdr:nvSpPr>
        <xdr:cNvPr id="266" name="テキスト ボックス 265"/>
        <xdr:cNvSpPr txBox="1"/>
      </xdr:nvSpPr>
      <xdr:spPr>
        <a:xfrm>
          <a:off x="1752111" y="1702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26770</xdr:rowOff>
    </xdr:from>
    <xdr:to>
      <xdr:col>6</xdr:col>
      <xdr:colOff>38100</xdr:colOff>
      <xdr:row>99</xdr:row>
      <xdr:rowOff>128370</xdr:rowOff>
    </xdr:to>
    <xdr:sp macro="" textlink="">
      <xdr:nvSpPr>
        <xdr:cNvPr id="267" name="楕円 266"/>
        <xdr:cNvSpPr/>
      </xdr:nvSpPr>
      <xdr:spPr>
        <a:xfrm>
          <a:off x="1079500" y="1700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119497</xdr:rowOff>
    </xdr:from>
    <xdr:ext cx="534377" cy="259045"/>
    <xdr:sp macro="" textlink="">
      <xdr:nvSpPr>
        <xdr:cNvPr id="268" name="テキスト ボックス 267"/>
        <xdr:cNvSpPr txBox="1"/>
      </xdr:nvSpPr>
      <xdr:spPr>
        <a:xfrm>
          <a:off x="863111" y="170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144529</xdr:rowOff>
    </xdr:from>
    <xdr:to>
      <xdr:col>55</xdr:col>
      <xdr:colOff>0</xdr:colOff>
      <xdr:row>36</xdr:row>
      <xdr:rowOff>156679</xdr:rowOff>
    </xdr:to>
    <xdr:cxnSp macro="">
      <xdr:nvCxnSpPr>
        <xdr:cNvPr id="293" name="直線コネクタ 292"/>
        <xdr:cNvCxnSpPr/>
      </xdr:nvCxnSpPr>
      <xdr:spPr>
        <a:xfrm>
          <a:off x="9639300" y="6316729"/>
          <a:ext cx="838200" cy="1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143043</xdr:rowOff>
    </xdr:from>
    <xdr:to>
      <xdr:col>50</xdr:col>
      <xdr:colOff>114300</xdr:colOff>
      <xdr:row>36</xdr:row>
      <xdr:rowOff>144529</xdr:rowOff>
    </xdr:to>
    <xdr:cxnSp macro="">
      <xdr:nvCxnSpPr>
        <xdr:cNvPr id="296" name="直線コネクタ 295"/>
        <xdr:cNvCxnSpPr/>
      </xdr:nvCxnSpPr>
      <xdr:spPr>
        <a:xfrm>
          <a:off x="8750300" y="6315243"/>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170744</xdr:rowOff>
    </xdr:from>
    <xdr:to>
      <xdr:col>45</xdr:col>
      <xdr:colOff>177800</xdr:colOff>
      <xdr:row>36</xdr:row>
      <xdr:rowOff>143043</xdr:rowOff>
    </xdr:to>
    <xdr:cxnSp macro="">
      <xdr:nvCxnSpPr>
        <xdr:cNvPr id="299" name="直線コネクタ 298"/>
        <xdr:cNvCxnSpPr/>
      </xdr:nvCxnSpPr>
      <xdr:spPr>
        <a:xfrm>
          <a:off x="7861300" y="6171494"/>
          <a:ext cx="889000" cy="14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170744</xdr:rowOff>
    </xdr:from>
    <xdr:to>
      <xdr:col>41</xdr:col>
      <xdr:colOff>50800</xdr:colOff>
      <xdr:row>36</xdr:row>
      <xdr:rowOff>29326</xdr:rowOff>
    </xdr:to>
    <xdr:cxnSp macro="">
      <xdr:nvCxnSpPr>
        <xdr:cNvPr id="302" name="直線コネクタ 301"/>
        <xdr:cNvCxnSpPr/>
      </xdr:nvCxnSpPr>
      <xdr:spPr>
        <a:xfrm flipV="1">
          <a:off x="6972300" y="6171494"/>
          <a:ext cx="889000" cy="3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105879</xdr:rowOff>
    </xdr:from>
    <xdr:to>
      <xdr:col>55</xdr:col>
      <xdr:colOff>50800</xdr:colOff>
      <xdr:row>37</xdr:row>
      <xdr:rowOff>36029</xdr:rowOff>
    </xdr:to>
    <xdr:sp macro="" textlink="">
      <xdr:nvSpPr>
        <xdr:cNvPr id="312" name="楕円 311"/>
        <xdr:cNvSpPr/>
      </xdr:nvSpPr>
      <xdr:spPr>
        <a:xfrm>
          <a:off x="10426700" y="62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84306</xdr:rowOff>
    </xdr:from>
    <xdr:ext cx="534377" cy="259045"/>
    <xdr:sp macro="" textlink="">
      <xdr:nvSpPr>
        <xdr:cNvPr id="313" name="補助費等該当値テキスト"/>
        <xdr:cNvSpPr txBox="1"/>
      </xdr:nvSpPr>
      <xdr:spPr>
        <a:xfrm>
          <a:off x="10528300" y="625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93729</xdr:rowOff>
    </xdr:from>
    <xdr:to>
      <xdr:col>50</xdr:col>
      <xdr:colOff>165100</xdr:colOff>
      <xdr:row>37</xdr:row>
      <xdr:rowOff>23879</xdr:rowOff>
    </xdr:to>
    <xdr:sp macro="" textlink="">
      <xdr:nvSpPr>
        <xdr:cNvPr id="314" name="楕円 313"/>
        <xdr:cNvSpPr/>
      </xdr:nvSpPr>
      <xdr:spPr>
        <a:xfrm>
          <a:off x="9588500" y="62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15006</xdr:rowOff>
    </xdr:from>
    <xdr:ext cx="534377" cy="259045"/>
    <xdr:sp macro="" textlink="">
      <xdr:nvSpPr>
        <xdr:cNvPr id="315" name="テキスト ボックス 314"/>
        <xdr:cNvSpPr txBox="1"/>
      </xdr:nvSpPr>
      <xdr:spPr>
        <a:xfrm>
          <a:off x="9372111" y="635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92243</xdr:rowOff>
    </xdr:from>
    <xdr:to>
      <xdr:col>46</xdr:col>
      <xdr:colOff>38100</xdr:colOff>
      <xdr:row>37</xdr:row>
      <xdr:rowOff>22393</xdr:rowOff>
    </xdr:to>
    <xdr:sp macro="" textlink="">
      <xdr:nvSpPr>
        <xdr:cNvPr id="316" name="楕円 315"/>
        <xdr:cNvSpPr/>
      </xdr:nvSpPr>
      <xdr:spPr>
        <a:xfrm>
          <a:off x="8699500" y="62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13520</xdr:rowOff>
    </xdr:from>
    <xdr:ext cx="534377" cy="259045"/>
    <xdr:sp macro="" textlink="">
      <xdr:nvSpPr>
        <xdr:cNvPr id="317" name="テキスト ボックス 316"/>
        <xdr:cNvSpPr txBox="1"/>
      </xdr:nvSpPr>
      <xdr:spPr>
        <a:xfrm>
          <a:off x="8483111" y="635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119944</xdr:rowOff>
    </xdr:from>
    <xdr:to>
      <xdr:col>41</xdr:col>
      <xdr:colOff>101600</xdr:colOff>
      <xdr:row>36</xdr:row>
      <xdr:rowOff>50094</xdr:rowOff>
    </xdr:to>
    <xdr:sp macro="" textlink="">
      <xdr:nvSpPr>
        <xdr:cNvPr id="318" name="楕円 317"/>
        <xdr:cNvSpPr/>
      </xdr:nvSpPr>
      <xdr:spPr>
        <a:xfrm>
          <a:off x="7810500" y="61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66621</xdr:rowOff>
    </xdr:from>
    <xdr:ext cx="534377" cy="259045"/>
    <xdr:sp macro="" textlink="">
      <xdr:nvSpPr>
        <xdr:cNvPr id="319" name="テキスト ボックス 318"/>
        <xdr:cNvSpPr txBox="1"/>
      </xdr:nvSpPr>
      <xdr:spPr>
        <a:xfrm>
          <a:off x="7594111" y="589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149976</xdr:rowOff>
    </xdr:from>
    <xdr:to>
      <xdr:col>36</xdr:col>
      <xdr:colOff>165100</xdr:colOff>
      <xdr:row>36</xdr:row>
      <xdr:rowOff>80126</xdr:rowOff>
    </xdr:to>
    <xdr:sp macro="" textlink="">
      <xdr:nvSpPr>
        <xdr:cNvPr id="320" name="楕円 319"/>
        <xdr:cNvSpPr/>
      </xdr:nvSpPr>
      <xdr:spPr>
        <a:xfrm>
          <a:off x="6921500" y="61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96653</xdr:rowOff>
    </xdr:from>
    <xdr:ext cx="534377" cy="259045"/>
    <xdr:sp macro="" textlink="">
      <xdr:nvSpPr>
        <xdr:cNvPr id="321" name="テキスト ボックス 320"/>
        <xdr:cNvSpPr txBox="1"/>
      </xdr:nvSpPr>
      <xdr:spPr>
        <a:xfrm>
          <a:off x="6705111" y="592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162072</xdr:rowOff>
    </xdr:from>
    <xdr:to>
      <xdr:col>55</xdr:col>
      <xdr:colOff>0</xdr:colOff>
      <xdr:row>56</xdr:row>
      <xdr:rowOff>27053</xdr:rowOff>
    </xdr:to>
    <xdr:cxnSp macro="">
      <xdr:nvCxnSpPr>
        <xdr:cNvPr id="350" name="直線コネクタ 349"/>
        <xdr:cNvCxnSpPr/>
      </xdr:nvCxnSpPr>
      <xdr:spPr>
        <a:xfrm flipV="1">
          <a:off x="9639300" y="9591822"/>
          <a:ext cx="838200" cy="3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27053</xdr:rowOff>
    </xdr:from>
    <xdr:to>
      <xdr:col>50</xdr:col>
      <xdr:colOff>114300</xdr:colOff>
      <xdr:row>57</xdr:row>
      <xdr:rowOff>155</xdr:rowOff>
    </xdr:to>
    <xdr:cxnSp macro="">
      <xdr:nvCxnSpPr>
        <xdr:cNvPr id="353" name="直線コネクタ 352"/>
        <xdr:cNvCxnSpPr/>
      </xdr:nvCxnSpPr>
      <xdr:spPr>
        <a:xfrm flipV="1">
          <a:off x="8750300" y="9628253"/>
          <a:ext cx="889000" cy="14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169151</xdr:rowOff>
    </xdr:from>
    <xdr:to>
      <xdr:col>45</xdr:col>
      <xdr:colOff>177800</xdr:colOff>
      <xdr:row>57</xdr:row>
      <xdr:rowOff>155</xdr:rowOff>
    </xdr:to>
    <xdr:cxnSp macro="">
      <xdr:nvCxnSpPr>
        <xdr:cNvPr id="356" name="直線コネクタ 355"/>
        <xdr:cNvCxnSpPr/>
      </xdr:nvCxnSpPr>
      <xdr:spPr>
        <a:xfrm>
          <a:off x="7861300" y="9770351"/>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150132</xdr:rowOff>
    </xdr:from>
    <xdr:to>
      <xdr:col>41</xdr:col>
      <xdr:colOff>50800</xdr:colOff>
      <xdr:row>56</xdr:row>
      <xdr:rowOff>169151</xdr:rowOff>
    </xdr:to>
    <xdr:cxnSp macro="">
      <xdr:nvCxnSpPr>
        <xdr:cNvPr id="359" name="直線コネクタ 358"/>
        <xdr:cNvCxnSpPr/>
      </xdr:nvCxnSpPr>
      <xdr:spPr>
        <a:xfrm>
          <a:off x="6972300" y="9751332"/>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111272</xdr:rowOff>
    </xdr:from>
    <xdr:to>
      <xdr:col>55</xdr:col>
      <xdr:colOff>50800</xdr:colOff>
      <xdr:row>56</xdr:row>
      <xdr:rowOff>41422</xdr:rowOff>
    </xdr:to>
    <xdr:sp macro="" textlink="">
      <xdr:nvSpPr>
        <xdr:cNvPr id="369" name="楕円 368"/>
        <xdr:cNvSpPr/>
      </xdr:nvSpPr>
      <xdr:spPr>
        <a:xfrm>
          <a:off x="10426700" y="954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134149</xdr:rowOff>
    </xdr:from>
    <xdr:ext cx="534377" cy="259045"/>
    <xdr:sp macro="" textlink="">
      <xdr:nvSpPr>
        <xdr:cNvPr id="370" name="普通建設事業費該当値テキスト"/>
        <xdr:cNvSpPr txBox="1"/>
      </xdr:nvSpPr>
      <xdr:spPr>
        <a:xfrm>
          <a:off x="10528300" y="93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147703</xdr:rowOff>
    </xdr:from>
    <xdr:to>
      <xdr:col>50</xdr:col>
      <xdr:colOff>165100</xdr:colOff>
      <xdr:row>56</xdr:row>
      <xdr:rowOff>77853</xdr:rowOff>
    </xdr:to>
    <xdr:sp macro="" textlink="">
      <xdr:nvSpPr>
        <xdr:cNvPr id="371" name="楕円 370"/>
        <xdr:cNvSpPr/>
      </xdr:nvSpPr>
      <xdr:spPr>
        <a:xfrm>
          <a:off x="9588500" y="95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94380</xdr:rowOff>
    </xdr:from>
    <xdr:ext cx="534377" cy="259045"/>
    <xdr:sp macro="" textlink="">
      <xdr:nvSpPr>
        <xdr:cNvPr id="372" name="テキスト ボックス 371"/>
        <xdr:cNvSpPr txBox="1"/>
      </xdr:nvSpPr>
      <xdr:spPr>
        <a:xfrm>
          <a:off x="9372111" y="935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120805</xdr:rowOff>
    </xdr:from>
    <xdr:to>
      <xdr:col>46</xdr:col>
      <xdr:colOff>38100</xdr:colOff>
      <xdr:row>57</xdr:row>
      <xdr:rowOff>50955</xdr:rowOff>
    </xdr:to>
    <xdr:sp macro="" textlink="">
      <xdr:nvSpPr>
        <xdr:cNvPr id="373" name="楕円 372"/>
        <xdr:cNvSpPr/>
      </xdr:nvSpPr>
      <xdr:spPr>
        <a:xfrm>
          <a:off x="8699500" y="972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67482</xdr:rowOff>
    </xdr:from>
    <xdr:ext cx="534377" cy="259045"/>
    <xdr:sp macro="" textlink="">
      <xdr:nvSpPr>
        <xdr:cNvPr id="374" name="テキスト ボックス 373"/>
        <xdr:cNvSpPr txBox="1"/>
      </xdr:nvSpPr>
      <xdr:spPr>
        <a:xfrm>
          <a:off x="8483111" y="949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118351</xdr:rowOff>
    </xdr:from>
    <xdr:to>
      <xdr:col>41</xdr:col>
      <xdr:colOff>101600</xdr:colOff>
      <xdr:row>57</xdr:row>
      <xdr:rowOff>48501</xdr:rowOff>
    </xdr:to>
    <xdr:sp macro="" textlink="">
      <xdr:nvSpPr>
        <xdr:cNvPr id="375" name="楕円 374"/>
        <xdr:cNvSpPr/>
      </xdr:nvSpPr>
      <xdr:spPr>
        <a:xfrm>
          <a:off x="7810500" y="97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39628</xdr:rowOff>
    </xdr:from>
    <xdr:ext cx="534377" cy="259045"/>
    <xdr:sp macro="" textlink="">
      <xdr:nvSpPr>
        <xdr:cNvPr id="376" name="テキスト ボックス 375"/>
        <xdr:cNvSpPr txBox="1"/>
      </xdr:nvSpPr>
      <xdr:spPr>
        <a:xfrm>
          <a:off x="7594111" y="98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99332</xdr:rowOff>
    </xdr:from>
    <xdr:to>
      <xdr:col>36</xdr:col>
      <xdr:colOff>165100</xdr:colOff>
      <xdr:row>57</xdr:row>
      <xdr:rowOff>29482</xdr:rowOff>
    </xdr:to>
    <xdr:sp macro="" textlink="">
      <xdr:nvSpPr>
        <xdr:cNvPr id="377" name="楕円 376"/>
        <xdr:cNvSpPr/>
      </xdr:nvSpPr>
      <xdr:spPr>
        <a:xfrm>
          <a:off x="6921500" y="97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46009</xdr:rowOff>
    </xdr:from>
    <xdr:ext cx="534377" cy="259045"/>
    <xdr:sp macro="" textlink="">
      <xdr:nvSpPr>
        <xdr:cNvPr id="378" name="テキスト ボックス 377"/>
        <xdr:cNvSpPr txBox="1"/>
      </xdr:nvSpPr>
      <xdr:spPr>
        <a:xfrm>
          <a:off x="6705111" y="94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26445</xdr:rowOff>
    </xdr:from>
    <xdr:to>
      <xdr:col>55</xdr:col>
      <xdr:colOff>0</xdr:colOff>
      <xdr:row>75</xdr:row>
      <xdr:rowOff>167687</xdr:rowOff>
    </xdr:to>
    <xdr:cxnSp macro="">
      <xdr:nvCxnSpPr>
        <xdr:cNvPr id="409" name="直線コネクタ 408"/>
        <xdr:cNvCxnSpPr/>
      </xdr:nvCxnSpPr>
      <xdr:spPr>
        <a:xfrm flipV="1">
          <a:off x="9639300" y="12885195"/>
          <a:ext cx="838200" cy="14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167687</xdr:rowOff>
    </xdr:from>
    <xdr:to>
      <xdr:col>50</xdr:col>
      <xdr:colOff>114300</xdr:colOff>
      <xdr:row>76</xdr:row>
      <xdr:rowOff>23816</xdr:rowOff>
    </xdr:to>
    <xdr:cxnSp macro="">
      <xdr:nvCxnSpPr>
        <xdr:cNvPr id="412" name="直線コネクタ 411"/>
        <xdr:cNvCxnSpPr/>
      </xdr:nvCxnSpPr>
      <xdr:spPr>
        <a:xfrm flipV="1">
          <a:off x="8750300" y="13026437"/>
          <a:ext cx="889000" cy="2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3421</xdr:rowOff>
    </xdr:from>
    <xdr:to>
      <xdr:col>45</xdr:col>
      <xdr:colOff>177800</xdr:colOff>
      <xdr:row>76</xdr:row>
      <xdr:rowOff>23816</xdr:rowOff>
    </xdr:to>
    <xdr:cxnSp macro="">
      <xdr:nvCxnSpPr>
        <xdr:cNvPr id="415" name="直線コネクタ 414"/>
        <xdr:cNvCxnSpPr/>
      </xdr:nvCxnSpPr>
      <xdr:spPr>
        <a:xfrm>
          <a:off x="7861300" y="13033621"/>
          <a:ext cx="889000" cy="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147095</xdr:rowOff>
    </xdr:from>
    <xdr:to>
      <xdr:col>55</xdr:col>
      <xdr:colOff>50800</xdr:colOff>
      <xdr:row>75</xdr:row>
      <xdr:rowOff>77245</xdr:rowOff>
    </xdr:to>
    <xdr:sp macro="" textlink="">
      <xdr:nvSpPr>
        <xdr:cNvPr id="425" name="楕円 424"/>
        <xdr:cNvSpPr/>
      </xdr:nvSpPr>
      <xdr:spPr>
        <a:xfrm>
          <a:off x="10426700" y="128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169972</xdr:rowOff>
    </xdr:from>
    <xdr:ext cx="534377" cy="259045"/>
    <xdr:sp macro="" textlink="">
      <xdr:nvSpPr>
        <xdr:cNvPr id="426" name="普通建設事業費 （ うち新規整備　）該当値テキスト"/>
        <xdr:cNvSpPr txBox="1"/>
      </xdr:nvSpPr>
      <xdr:spPr>
        <a:xfrm>
          <a:off x="10528300" y="1268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116887</xdr:rowOff>
    </xdr:from>
    <xdr:to>
      <xdr:col>50</xdr:col>
      <xdr:colOff>165100</xdr:colOff>
      <xdr:row>76</xdr:row>
      <xdr:rowOff>47037</xdr:rowOff>
    </xdr:to>
    <xdr:sp macro="" textlink="">
      <xdr:nvSpPr>
        <xdr:cNvPr id="427" name="楕円 426"/>
        <xdr:cNvSpPr/>
      </xdr:nvSpPr>
      <xdr:spPr>
        <a:xfrm>
          <a:off x="9588500" y="129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63564</xdr:rowOff>
    </xdr:from>
    <xdr:ext cx="534377" cy="259045"/>
    <xdr:sp macro="" textlink="">
      <xdr:nvSpPr>
        <xdr:cNvPr id="428" name="テキスト ボックス 427"/>
        <xdr:cNvSpPr txBox="1"/>
      </xdr:nvSpPr>
      <xdr:spPr>
        <a:xfrm>
          <a:off x="9372111" y="1275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144466</xdr:rowOff>
    </xdr:from>
    <xdr:to>
      <xdr:col>46</xdr:col>
      <xdr:colOff>38100</xdr:colOff>
      <xdr:row>76</xdr:row>
      <xdr:rowOff>74616</xdr:rowOff>
    </xdr:to>
    <xdr:sp macro="" textlink="">
      <xdr:nvSpPr>
        <xdr:cNvPr id="429" name="楕円 428"/>
        <xdr:cNvSpPr/>
      </xdr:nvSpPr>
      <xdr:spPr>
        <a:xfrm>
          <a:off x="8699500" y="130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91143</xdr:rowOff>
    </xdr:from>
    <xdr:ext cx="534377" cy="259045"/>
    <xdr:sp macro="" textlink="">
      <xdr:nvSpPr>
        <xdr:cNvPr id="430" name="テキスト ボックス 429"/>
        <xdr:cNvSpPr txBox="1"/>
      </xdr:nvSpPr>
      <xdr:spPr>
        <a:xfrm>
          <a:off x="8483111" y="127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124071</xdr:rowOff>
    </xdr:from>
    <xdr:to>
      <xdr:col>41</xdr:col>
      <xdr:colOff>101600</xdr:colOff>
      <xdr:row>76</xdr:row>
      <xdr:rowOff>54221</xdr:rowOff>
    </xdr:to>
    <xdr:sp macro="" textlink="">
      <xdr:nvSpPr>
        <xdr:cNvPr id="431" name="楕円 430"/>
        <xdr:cNvSpPr/>
      </xdr:nvSpPr>
      <xdr:spPr>
        <a:xfrm>
          <a:off x="7810500" y="129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70748</xdr:rowOff>
    </xdr:from>
    <xdr:ext cx="534377" cy="259045"/>
    <xdr:sp macro="" textlink="">
      <xdr:nvSpPr>
        <xdr:cNvPr id="432" name="テキスト ボックス 431"/>
        <xdr:cNvSpPr txBox="1"/>
      </xdr:nvSpPr>
      <xdr:spPr>
        <a:xfrm>
          <a:off x="7594111" y="1275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160058</xdr:rowOff>
    </xdr:from>
    <xdr:to>
      <xdr:col>55</xdr:col>
      <xdr:colOff>0</xdr:colOff>
      <xdr:row>97</xdr:row>
      <xdr:rowOff>161570</xdr:rowOff>
    </xdr:to>
    <xdr:cxnSp macro="">
      <xdr:nvCxnSpPr>
        <xdr:cNvPr id="461" name="直線コネクタ 460"/>
        <xdr:cNvCxnSpPr/>
      </xdr:nvCxnSpPr>
      <xdr:spPr>
        <a:xfrm flipV="1">
          <a:off x="9639300" y="16790708"/>
          <a:ext cx="8382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161570</xdr:rowOff>
    </xdr:from>
    <xdr:to>
      <xdr:col>50</xdr:col>
      <xdr:colOff>114300</xdr:colOff>
      <xdr:row>98</xdr:row>
      <xdr:rowOff>167869</xdr:rowOff>
    </xdr:to>
    <xdr:cxnSp macro="">
      <xdr:nvCxnSpPr>
        <xdr:cNvPr id="464" name="直線コネクタ 463"/>
        <xdr:cNvCxnSpPr/>
      </xdr:nvCxnSpPr>
      <xdr:spPr>
        <a:xfrm flipV="1">
          <a:off x="8750300" y="16792220"/>
          <a:ext cx="889000" cy="1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167869</xdr:rowOff>
    </xdr:from>
    <xdr:to>
      <xdr:col>45</xdr:col>
      <xdr:colOff>177800</xdr:colOff>
      <xdr:row>99</xdr:row>
      <xdr:rowOff>14960</xdr:rowOff>
    </xdr:to>
    <xdr:cxnSp macro="">
      <xdr:nvCxnSpPr>
        <xdr:cNvPr id="467" name="直線コネクタ 466"/>
        <xdr:cNvCxnSpPr/>
      </xdr:nvCxnSpPr>
      <xdr:spPr>
        <a:xfrm flipV="1">
          <a:off x="7861300" y="16969969"/>
          <a:ext cx="889000" cy="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109258</xdr:rowOff>
    </xdr:from>
    <xdr:to>
      <xdr:col>55</xdr:col>
      <xdr:colOff>50800</xdr:colOff>
      <xdr:row>98</xdr:row>
      <xdr:rowOff>39408</xdr:rowOff>
    </xdr:to>
    <xdr:sp macro="" textlink="">
      <xdr:nvSpPr>
        <xdr:cNvPr id="477" name="楕円 476"/>
        <xdr:cNvSpPr/>
      </xdr:nvSpPr>
      <xdr:spPr>
        <a:xfrm>
          <a:off x="10426700" y="167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87685</xdr:rowOff>
    </xdr:from>
    <xdr:ext cx="534377" cy="259045"/>
    <xdr:sp macro="" textlink="">
      <xdr:nvSpPr>
        <xdr:cNvPr id="478" name="普通建設事業費 （ うち更新整備　）該当値テキスト"/>
        <xdr:cNvSpPr txBox="1"/>
      </xdr:nvSpPr>
      <xdr:spPr>
        <a:xfrm>
          <a:off x="10528300" y="1671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110770</xdr:rowOff>
    </xdr:from>
    <xdr:to>
      <xdr:col>50</xdr:col>
      <xdr:colOff>165100</xdr:colOff>
      <xdr:row>98</xdr:row>
      <xdr:rowOff>40920</xdr:rowOff>
    </xdr:to>
    <xdr:sp macro="" textlink="">
      <xdr:nvSpPr>
        <xdr:cNvPr id="479" name="楕円 478"/>
        <xdr:cNvSpPr/>
      </xdr:nvSpPr>
      <xdr:spPr>
        <a:xfrm>
          <a:off x="9588500" y="167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32047</xdr:rowOff>
    </xdr:from>
    <xdr:ext cx="534377" cy="259045"/>
    <xdr:sp macro="" textlink="">
      <xdr:nvSpPr>
        <xdr:cNvPr id="480" name="テキスト ボックス 479"/>
        <xdr:cNvSpPr txBox="1"/>
      </xdr:nvSpPr>
      <xdr:spPr>
        <a:xfrm>
          <a:off x="9372111" y="1683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117069</xdr:rowOff>
    </xdr:from>
    <xdr:to>
      <xdr:col>46</xdr:col>
      <xdr:colOff>38100</xdr:colOff>
      <xdr:row>99</xdr:row>
      <xdr:rowOff>47219</xdr:rowOff>
    </xdr:to>
    <xdr:sp macro="" textlink="">
      <xdr:nvSpPr>
        <xdr:cNvPr id="481" name="楕円 480"/>
        <xdr:cNvSpPr/>
      </xdr:nvSpPr>
      <xdr:spPr>
        <a:xfrm>
          <a:off x="8699500" y="1691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38346</xdr:rowOff>
    </xdr:from>
    <xdr:ext cx="469744" cy="259045"/>
    <xdr:sp macro="" textlink="">
      <xdr:nvSpPr>
        <xdr:cNvPr id="482" name="テキスト ボックス 481"/>
        <xdr:cNvSpPr txBox="1"/>
      </xdr:nvSpPr>
      <xdr:spPr>
        <a:xfrm>
          <a:off x="8515428" y="1701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135610</xdr:rowOff>
    </xdr:from>
    <xdr:to>
      <xdr:col>41</xdr:col>
      <xdr:colOff>101600</xdr:colOff>
      <xdr:row>99</xdr:row>
      <xdr:rowOff>65760</xdr:rowOff>
    </xdr:to>
    <xdr:sp macro="" textlink="">
      <xdr:nvSpPr>
        <xdr:cNvPr id="483" name="楕円 482"/>
        <xdr:cNvSpPr/>
      </xdr:nvSpPr>
      <xdr:spPr>
        <a:xfrm>
          <a:off x="7810500" y="1693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56887</xdr:rowOff>
    </xdr:from>
    <xdr:ext cx="469744" cy="259045"/>
    <xdr:sp macro="" textlink="">
      <xdr:nvSpPr>
        <xdr:cNvPr id="484" name="テキスト ボックス 483"/>
        <xdr:cNvSpPr txBox="1"/>
      </xdr:nvSpPr>
      <xdr:spPr>
        <a:xfrm>
          <a:off x="7626428" y="1703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138146</xdr:rowOff>
    </xdr:from>
    <xdr:to>
      <xdr:col>85</xdr:col>
      <xdr:colOff>127000</xdr:colOff>
      <xdr:row>38</xdr:row>
      <xdr:rowOff>139544</xdr:rowOff>
    </xdr:to>
    <xdr:cxnSp macro="">
      <xdr:nvCxnSpPr>
        <xdr:cNvPr id="511" name="直線コネクタ 510"/>
        <xdr:cNvCxnSpPr/>
      </xdr:nvCxnSpPr>
      <xdr:spPr>
        <a:xfrm>
          <a:off x="15481300" y="6653246"/>
          <a:ext cx="8382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138146</xdr:rowOff>
    </xdr:from>
    <xdr:to>
      <xdr:col>81</xdr:col>
      <xdr:colOff>50800</xdr:colOff>
      <xdr:row>38</xdr:row>
      <xdr:rowOff>138840</xdr:rowOff>
    </xdr:to>
    <xdr:cxnSp macro="">
      <xdr:nvCxnSpPr>
        <xdr:cNvPr id="514" name="直線コネクタ 513"/>
        <xdr:cNvCxnSpPr/>
      </xdr:nvCxnSpPr>
      <xdr:spPr>
        <a:xfrm flipV="1">
          <a:off x="14592300" y="6653246"/>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137706</xdr:rowOff>
    </xdr:from>
    <xdr:to>
      <xdr:col>76</xdr:col>
      <xdr:colOff>114300</xdr:colOff>
      <xdr:row>38</xdr:row>
      <xdr:rowOff>138840</xdr:rowOff>
    </xdr:to>
    <xdr:cxnSp macro="">
      <xdr:nvCxnSpPr>
        <xdr:cNvPr id="517" name="直線コネクタ 516"/>
        <xdr:cNvCxnSpPr/>
      </xdr:nvCxnSpPr>
      <xdr:spPr>
        <a:xfrm>
          <a:off x="13703300" y="6652806"/>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137706</xdr:rowOff>
    </xdr:from>
    <xdr:to>
      <xdr:col>71</xdr:col>
      <xdr:colOff>177800</xdr:colOff>
      <xdr:row>38</xdr:row>
      <xdr:rowOff>139517</xdr:rowOff>
    </xdr:to>
    <xdr:cxnSp macro="">
      <xdr:nvCxnSpPr>
        <xdr:cNvPr id="520" name="直線コネクタ 519"/>
        <xdr:cNvCxnSpPr/>
      </xdr:nvCxnSpPr>
      <xdr:spPr>
        <a:xfrm flipV="1">
          <a:off x="12814300" y="6652806"/>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88744</xdr:rowOff>
    </xdr:from>
    <xdr:to>
      <xdr:col>85</xdr:col>
      <xdr:colOff>177800</xdr:colOff>
      <xdr:row>39</xdr:row>
      <xdr:rowOff>18894</xdr:rowOff>
    </xdr:to>
    <xdr:sp macro="" textlink="">
      <xdr:nvSpPr>
        <xdr:cNvPr id="530" name="楕円 529"/>
        <xdr:cNvSpPr/>
      </xdr:nvSpPr>
      <xdr:spPr>
        <a:xfrm>
          <a:off x="16268700" y="660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61090</xdr:rowOff>
    </xdr:from>
    <xdr:ext cx="313932" cy="259045"/>
    <xdr:sp macro="" textlink="">
      <xdr:nvSpPr>
        <xdr:cNvPr id="531" name="災害復旧事業費該当値テキスト"/>
        <xdr:cNvSpPr txBox="1"/>
      </xdr:nvSpPr>
      <xdr:spPr>
        <a:xfrm>
          <a:off x="16370300" y="65761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87346</xdr:rowOff>
    </xdr:from>
    <xdr:to>
      <xdr:col>81</xdr:col>
      <xdr:colOff>101600</xdr:colOff>
      <xdr:row>39</xdr:row>
      <xdr:rowOff>17496</xdr:rowOff>
    </xdr:to>
    <xdr:sp macro="" textlink="">
      <xdr:nvSpPr>
        <xdr:cNvPr id="532" name="楕円 531"/>
        <xdr:cNvSpPr/>
      </xdr:nvSpPr>
      <xdr:spPr>
        <a:xfrm>
          <a:off x="15430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8623</xdr:rowOff>
    </xdr:from>
    <xdr:ext cx="378565" cy="259045"/>
    <xdr:sp macro="" textlink="">
      <xdr:nvSpPr>
        <xdr:cNvPr id="533" name="テキスト ボックス 532"/>
        <xdr:cNvSpPr txBox="1"/>
      </xdr:nvSpPr>
      <xdr:spPr>
        <a:xfrm>
          <a:off x="15292017" y="6695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88040</xdr:rowOff>
    </xdr:from>
    <xdr:to>
      <xdr:col>76</xdr:col>
      <xdr:colOff>165100</xdr:colOff>
      <xdr:row>39</xdr:row>
      <xdr:rowOff>18190</xdr:rowOff>
    </xdr:to>
    <xdr:sp macro="" textlink="">
      <xdr:nvSpPr>
        <xdr:cNvPr id="534" name="楕円 533"/>
        <xdr:cNvSpPr/>
      </xdr:nvSpPr>
      <xdr:spPr>
        <a:xfrm>
          <a:off x="14541500" y="660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9317</xdr:rowOff>
    </xdr:from>
    <xdr:ext cx="313932" cy="259045"/>
    <xdr:sp macro="" textlink="">
      <xdr:nvSpPr>
        <xdr:cNvPr id="535" name="テキスト ボックス 534"/>
        <xdr:cNvSpPr txBox="1"/>
      </xdr:nvSpPr>
      <xdr:spPr>
        <a:xfrm>
          <a:off x="14435333" y="6695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86906</xdr:rowOff>
    </xdr:from>
    <xdr:to>
      <xdr:col>72</xdr:col>
      <xdr:colOff>38100</xdr:colOff>
      <xdr:row>39</xdr:row>
      <xdr:rowOff>17056</xdr:rowOff>
    </xdr:to>
    <xdr:sp macro="" textlink="">
      <xdr:nvSpPr>
        <xdr:cNvPr id="536" name="楕円 535"/>
        <xdr:cNvSpPr/>
      </xdr:nvSpPr>
      <xdr:spPr>
        <a:xfrm>
          <a:off x="13652500" y="660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8183</xdr:rowOff>
    </xdr:from>
    <xdr:ext cx="378565" cy="259045"/>
    <xdr:sp macro="" textlink="">
      <xdr:nvSpPr>
        <xdr:cNvPr id="537" name="テキスト ボックス 536"/>
        <xdr:cNvSpPr txBox="1"/>
      </xdr:nvSpPr>
      <xdr:spPr>
        <a:xfrm>
          <a:off x="13514017" y="669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88717</xdr:rowOff>
    </xdr:from>
    <xdr:to>
      <xdr:col>67</xdr:col>
      <xdr:colOff>101600</xdr:colOff>
      <xdr:row>39</xdr:row>
      <xdr:rowOff>18867</xdr:rowOff>
    </xdr:to>
    <xdr:sp macro="" textlink="">
      <xdr:nvSpPr>
        <xdr:cNvPr id="538" name="楕円 537"/>
        <xdr:cNvSpPr/>
      </xdr:nvSpPr>
      <xdr:spPr>
        <a:xfrm>
          <a:off x="12763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9994</xdr:rowOff>
    </xdr:from>
    <xdr:ext cx="313932" cy="259045"/>
    <xdr:sp macro="" textlink="">
      <xdr:nvSpPr>
        <xdr:cNvPr id="539" name="テキスト ボックス 538"/>
        <xdr:cNvSpPr txBox="1"/>
      </xdr:nvSpPr>
      <xdr:spPr>
        <a:xfrm>
          <a:off x="12657333" y="66965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154837</xdr:rowOff>
    </xdr:from>
    <xdr:to>
      <xdr:col>85</xdr:col>
      <xdr:colOff>127000</xdr:colOff>
      <xdr:row>77</xdr:row>
      <xdr:rowOff>14967</xdr:rowOff>
    </xdr:to>
    <xdr:cxnSp macro="">
      <xdr:nvCxnSpPr>
        <xdr:cNvPr id="619" name="直線コネクタ 618"/>
        <xdr:cNvCxnSpPr/>
      </xdr:nvCxnSpPr>
      <xdr:spPr>
        <a:xfrm flipV="1">
          <a:off x="15481300" y="13185037"/>
          <a:ext cx="8382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891</xdr:rowOff>
    </xdr:from>
    <xdr:to>
      <xdr:col>81</xdr:col>
      <xdr:colOff>50800</xdr:colOff>
      <xdr:row>77</xdr:row>
      <xdr:rowOff>14967</xdr:rowOff>
    </xdr:to>
    <xdr:cxnSp macro="">
      <xdr:nvCxnSpPr>
        <xdr:cNvPr id="622" name="直線コネクタ 621"/>
        <xdr:cNvCxnSpPr/>
      </xdr:nvCxnSpPr>
      <xdr:spPr>
        <a:xfrm>
          <a:off x="14592300" y="1320254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74044</xdr:rowOff>
    </xdr:from>
    <xdr:to>
      <xdr:col>76</xdr:col>
      <xdr:colOff>114300</xdr:colOff>
      <xdr:row>77</xdr:row>
      <xdr:rowOff>891</xdr:rowOff>
    </xdr:to>
    <xdr:cxnSp macro="">
      <xdr:nvCxnSpPr>
        <xdr:cNvPr id="625" name="直線コネクタ 624"/>
        <xdr:cNvCxnSpPr/>
      </xdr:nvCxnSpPr>
      <xdr:spPr>
        <a:xfrm>
          <a:off x="13703300" y="13104244"/>
          <a:ext cx="8890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72247</xdr:rowOff>
    </xdr:from>
    <xdr:to>
      <xdr:col>71</xdr:col>
      <xdr:colOff>177800</xdr:colOff>
      <xdr:row>76</xdr:row>
      <xdr:rowOff>74044</xdr:rowOff>
    </xdr:to>
    <xdr:cxnSp macro="">
      <xdr:nvCxnSpPr>
        <xdr:cNvPr id="628" name="直線コネクタ 627"/>
        <xdr:cNvCxnSpPr/>
      </xdr:nvCxnSpPr>
      <xdr:spPr>
        <a:xfrm>
          <a:off x="12814300" y="13102447"/>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104037</xdr:rowOff>
    </xdr:from>
    <xdr:to>
      <xdr:col>85</xdr:col>
      <xdr:colOff>177800</xdr:colOff>
      <xdr:row>77</xdr:row>
      <xdr:rowOff>34187</xdr:rowOff>
    </xdr:to>
    <xdr:sp macro="" textlink="">
      <xdr:nvSpPr>
        <xdr:cNvPr id="638" name="楕円 637"/>
        <xdr:cNvSpPr/>
      </xdr:nvSpPr>
      <xdr:spPr>
        <a:xfrm>
          <a:off x="16268700" y="131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82464</xdr:rowOff>
    </xdr:from>
    <xdr:ext cx="534377" cy="259045"/>
    <xdr:sp macro="" textlink="">
      <xdr:nvSpPr>
        <xdr:cNvPr id="639" name="公債費該当値テキスト"/>
        <xdr:cNvSpPr txBox="1"/>
      </xdr:nvSpPr>
      <xdr:spPr>
        <a:xfrm>
          <a:off x="16370300" y="1311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135617</xdr:rowOff>
    </xdr:from>
    <xdr:to>
      <xdr:col>81</xdr:col>
      <xdr:colOff>101600</xdr:colOff>
      <xdr:row>77</xdr:row>
      <xdr:rowOff>65767</xdr:rowOff>
    </xdr:to>
    <xdr:sp macro="" textlink="">
      <xdr:nvSpPr>
        <xdr:cNvPr id="640" name="楕円 639"/>
        <xdr:cNvSpPr/>
      </xdr:nvSpPr>
      <xdr:spPr>
        <a:xfrm>
          <a:off x="15430500" y="131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56894</xdr:rowOff>
    </xdr:from>
    <xdr:ext cx="534377" cy="259045"/>
    <xdr:sp macro="" textlink="">
      <xdr:nvSpPr>
        <xdr:cNvPr id="641" name="テキスト ボックス 640"/>
        <xdr:cNvSpPr txBox="1"/>
      </xdr:nvSpPr>
      <xdr:spPr>
        <a:xfrm>
          <a:off x="15214111" y="132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121541</xdr:rowOff>
    </xdr:from>
    <xdr:to>
      <xdr:col>76</xdr:col>
      <xdr:colOff>165100</xdr:colOff>
      <xdr:row>77</xdr:row>
      <xdr:rowOff>51691</xdr:rowOff>
    </xdr:to>
    <xdr:sp macro="" textlink="">
      <xdr:nvSpPr>
        <xdr:cNvPr id="642" name="楕円 641"/>
        <xdr:cNvSpPr/>
      </xdr:nvSpPr>
      <xdr:spPr>
        <a:xfrm>
          <a:off x="14541500" y="1315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42818</xdr:rowOff>
    </xdr:from>
    <xdr:ext cx="534377" cy="259045"/>
    <xdr:sp macro="" textlink="">
      <xdr:nvSpPr>
        <xdr:cNvPr id="643" name="テキスト ボックス 642"/>
        <xdr:cNvSpPr txBox="1"/>
      </xdr:nvSpPr>
      <xdr:spPr>
        <a:xfrm>
          <a:off x="14325111" y="1324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23244</xdr:rowOff>
    </xdr:from>
    <xdr:to>
      <xdr:col>72</xdr:col>
      <xdr:colOff>38100</xdr:colOff>
      <xdr:row>76</xdr:row>
      <xdr:rowOff>124844</xdr:rowOff>
    </xdr:to>
    <xdr:sp macro="" textlink="">
      <xdr:nvSpPr>
        <xdr:cNvPr id="644" name="楕円 643"/>
        <xdr:cNvSpPr/>
      </xdr:nvSpPr>
      <xdr:spPr>
        <a:xfrm>
          <a:off x="13652500" y="1305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115971</xdr:rowOff>
    </xdr:from>
    <xdr:ext cx="534377" cy="259045"/>
    <xdr:sp macro="" textlink="">
      <xdr:nvSpPr>
        <xdr:cNvPr id="645" name="テキスト ボックス 644"/>
        <xdr:cNvSpPr txBox="1"/>
      </xdr:nvSpPr>
      <xdr:spPr>
        <a:xfrm>
          <a:off x="13436111" y="1314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21447</xdr:rowOff>
    </xdr:from>
    <xdr:to>
      <xdr:col>67</xdr:col>
      <xdr:colOff>101600</xdr:colOff>
      <xdr:row>76</xdr:row>
      <xdr:rowOff>123047</xdr:rowOff>
    </xdr:to>
    <xdr:sp macro="" textlink="">
      <xdr:nvSpPr>
        <xdr:cNvPr id="646" name="楕円 645"/>
        <xdr:cNvSpPr/>
      </xdr:nvSpPr>
      <xdr:spPr>
        <a:xfrm>
          <a:off x="12763500" y="1305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114174</xdr:rowOff>
    </xdr:from>
    <xdr:ext cx="534377" cy="259045"/>
    <xdr:sp macro="" textlink="">
      <xdr:nvSpPr>
        <xdr:cNvPr id="647" name="テキスト ボックス 646"/>
        <xdr:cNvSpPr txBox="1"/>
      </xdr:nvSpPr>
      <xdr:spPr>
        <a:xfrm>
          <a:off x="12547111" y="1314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111953</xdr:rowOff>
    </xdr:from>
    <xdr:to>
      <xdr:col>85</xdr:col>
      <xdr:colOff>127000</xdr:colOff>
      <xdr:row>98</xdr:row>
      <xdr:rowOff>128668</xdr:rowOff>
    </xdr:to>
    <xdr:cxnSp macro="">
      <xdr:nvCxnSpPr>
        <xdr:cNvPr id="674" name="直線コネクタ 673"/>
        <xdr:cNvCxnSpPr/>
      </xdr:nvCxnSpPr>
      <xdr:spPr>
        <a:xfrm>
          <a:off x="15481300" y="16914053"/>
          <a:ext cx="838200" cy="1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69597</xdr:rowOff>
    </xdr:from>
    <xdr:to>
      <xdr:col>81</xdr:col>
      <xdr:colOff>50800</xdr:colOff>
      <xdr:row>98</xdr:row>
      <xdr:rowOff>111953</xdr:rowOff>
    </xdr:to>
    <xdr:cxnSp macro="">
      <xdr:nvCxnSpPr>
        <xdr:cNvPr id="677" name="直線コネクタ 676"/>
        <xdr:cNvCxnSpPr/>
      </xdr:nvCxnSpPr>
      <xdr:spPr>
        <a:xfrm>
          <a:off x="14592300" y="16871697"/>
          <a:ext cx="8890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69597</xdr:rowOff>
    </xdr:from>
    <xdr:to>
      <xdr:col>76</xdr:col>
      <xdr:colOff>114300</xdr:colOff>
      <xdr:row>98</xdr:row>
      <xdr:rowOff>122011</xdr:rowOff>
    </xdr:to>
    <xdr:cxnSp macro="">
      <xdr:nvCxnSpPr>
        <xdr:cNvPr id="680" name="直線コネクタ 679"/>
        <xdr:cNvCxnSpPr/>
      </xdr:nvCxnSpPr>
      <xdr:spPr>
        <a:xfrm flipV="1">
          <a:off x="13703300" y="16871697"/>
          <a:ext cx="8890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111582</xdr:rowOff>
    </xdr:from>
    <xdr:to>
      <xdr:col>71</xdr:col>
      <xdr:colOff>177800</xdr:colOff>
      <xdr:row>98</xdr:row>
      <xdr:rowOff>122011</xdr:rowOff>
    </xdr:to>
    <xdr:cxnSp macro="">
      <xdr:nvCxnSpPr>
        <xdr:cNvPr id="683" name="直線コネクタ 682"/>
        <xdr:cNvCxnSpPr/>
      </xdr:nvCxnSpPr>
      <xdr:spPr>
        <a:xfrm>
          <a:off x="12814300" y="16913682"/>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77868</xdr:rowOff>
    </xdr:from>
    <xdr:to>
      <xdr:col>85</xdr:col>
      <xdr:colOff>177800</xdr:colOff>
      <xdr:row>99</xdr:row>
      <xdr:rowOff>8018</xdr:rowOff>
    </xdr:to>
    <xdr:sp macro="" textlink="">
      <xdr:nvSpPr>
        <xdr:cNvPr id="693" name="楕円 692"/>
        <xdr:cNvSpPr/>
      </xdr:nvSpPr>
      <xdr:spPr>
        <a:xfrm>
          <a:off x="16268700" y="168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61153</xdr:rowOff>
    </xdr:from>
    <xdr:to>
      <xdr:col>81</xdr:col>
      <xdr:colOff>101600</xdr:colOff>
      <xdr:row>98</xdr:row>
      <xdr:rowOff>162753</xdr:rowOff>
    </xdr:to>
    <xdr:sp macro="" textlink="">
      <xdr:nvSpPr>
        <xdr:cNvPr id="695" name="楕円 694"/>
        <xdr:cNvSpPr/>
      </xdr:nvSpPr>
      <xdr:spPr>
        <a:xfrm>
          <a:off x="15430500" y="1686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153880</xdr:rowOff>
    </xdr:from>
    <xdr:ext cx="469744" cy="259045"/>
    <xdr:sp macro="" textlink="">
      <xdr:nvSpPr>
        <xdr:cNvPr id="696" name="テキスト ボックス 695"/>
        <xdr:cNvSpPr txBox="1"/>
      </xdr:nvSpPr>
      <xdr:spPr>
        <a:xfrm>
          <a:off x="15246428" y="1695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18797</xdr:rowOff>
    </xdr:from>
    <xdr:to>
      <xdr:col>76</xdr:col>
      <xdr:colOff>165100</xdr:colOff>
      <xdr:row>98</xdr:row>
      <xdr:rowOff>120397</xdr:rowOff>
    </xdr:to>
    <xdr:sp macro="" textlink="">
      <xdr:nvSpPr>
        <xdr:cNvPr id="697" name="楕円 696"/>
        <xdr:cNvSpPr/>
      </xdr:nvSpPr>
      <xdr:spPr>
        <a:xfrm>
          <a:off x="14541500" y="168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136924</xdr:rowOff>
    </xdr:from>
    <xdr:ext cx="534377" cy="259045"/>
    <xdr:sp macro="" textlink="">
      <xdr:nvSpPr>
        <xdr:cNvPr id="698" name="テキスト ボックス 697"/>
        <xdr:cNvSpPr txBox="1"/>
      </xdr:nvSpPr>
      <xdr:spPr>
        <a:xfrm>
          <a:off x="14325111" y="1659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71211</xdr:rowOff>
    </xdr:from>
    <xdr:to>
      <xdr:col>72</xdr:col>
      <xdr:colOff>38100</xdr:colOff>
      <xdr:row>99</xdr:row>
      <xdr:rowOff>1361</xdr:rowOff>
    </xdr:to>
    <xdr:sp macro="" textlink="">
      <xdr:nvSpPr>
        <xdr:cNvPr id="699" name="楕円 698"/>
        <xdr:cNvSpPr/>
      </xdr:nvSpPr>
      <xdr:spPr>
        <a:xfrm>
          <a:off x="13652500" y="168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163938</xdr:rowOff>
    </xdr:from>
    <xdr:ext cx="469744" cy="259045"/>
    <xdr:sp macro="" textlink="">
      <xdr:nvSpPr>
        <xdr:cNvPr id="700" name="テキスト ボックス 699"/>
        <xdr:cNvSpPr txBox="1"/>
      </xdr:nvSpPr>
      <xdr:spPr>
        <a:xfrm>
          <a:off x="13468428" y="1696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60782</xdr:rowOff>
    </xdr:from>
    <xdr:to>
      <xdr:col>67</xdr:col>
      <xdr:colOff>101600</xdr:colOff>
      <xdr:row>98</xdr:row>
      <xdr:rowOff>162382</xdr:rowOff>
    </xdr:to>
    <xdr:sp macro="" textlink="">
      <xdr:nvSpPr>
        <xdr:cNvPr id="701" name="楕円 700"/>
        <xdr:cNvSpPr/>
      </xdr:nvSpPr>
      <xdr:spPr>
        <a:xfrm>
          <a:off x="12763500" y="168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153509</xdr:rowOff>
    </xdr:from>
    <xdr:ext cx="469744" cy="259045"/>
    <xdr:sp macro="" textlink="">
      <xdr:nvSpPr>
        <xdr:cNvPr id="702" name="テキスト ボックス 701"/>
        <xdr:cNvSpPr txBox="1"/>
      </xdr:nvSpPr>
      <xdr:spPr>
        <a:xfrm>
          <a:off x="12579428" y="1695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139517</xdr:rowOff>
    </xdr:from>
    <xdr:to>
      <xdr:col>116</xdr:col>
      <xdr:colOff>63500</xdr:colOff>
      <xdr:row>58</xdr:row>
      <xdr:rowOff>139563</xdr:rowOff>
    </xdr:to>
    <xdr:cxnSp macro="">
      <xdr:nvCxnSpPr>
        <xdr:cNvPr id="788" name="直線コネクタ 787"/>
        <xdr:cNvCxnSpPr/>
      </xdr:nvCxnSpPr>
      <xdr:spPr>
        <a:xfrm>
          <a:off x="21323300" y="10083617"/>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139517</xdr:rowOff>
    </xdr:to>
    <xdr:cxnSp macro="">
      <xdr:nvCxnSpPr>
        <xdr:cNvPr id="791" name="直線コネクタ 790"/>
        <xdr:cNvCxnSpPr/>
      </xdr:nvCxnSpPr>
      <xdr:spPr>
        <a:xfrm>
          <a:off x="20434300" y="1008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139517</xdr:rowOff>
    </xdr:from>
    <xdr:to>
      <xdr:col>107</xdr:col>
      <xdr:colOff>50800</xdr:colOff>
      <xdr:row>58</xdr:row>
      <xdr:rowOff>139517</xdr:rowOff>
    </xdr:to>
    <xdr:cxnSp macro="">
      <xdr:nvCxnSpPr>
        <xdr:cNvPr id="794" name="直線コネクタ 793"/>
        <xdr:cNvCxnSpPr/>
      </xdr:nvCxnSpPr>
      <xdr:spPr>
        <a:xfrm>
          <a:off x="19545300" y="1008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139517</xdr:rowOff>
    </xdr:from>
    <xdr:to>
      <xdr:col>102</xdr:col>
      <xdr:colOff>114300</xdr:colOff>
      <xdr:row>58</xdr:row>
      <xdr:rowOff>139517</xdr:rowOff>
    </xdr:to>
    <xdr:cxnSp macro="">
      <xdr:nvCxnSpPr>
        <xdr:cNvPr id="797" name="直線コネクタ 796"/>
        <xdr:cNvCxnSpPr/>
      </xdr:nvCxnSpPr>
      <xdr:spPr>
        <a:xfrm>
          <a:off x="18656300" y="1008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88763</xdr:rowOff>
    </xdr:from>
    <xdr:to>
      <xdr:col>116</xdr:col>
      <xdr:colOff>114300</xdr:colOff>
      <xdr:row>59</xdr:row>
      <xdr:rowOff>18913</xdr:rowOff>
    </xdr:to>
    <xdr:sp macro="" textlink="">
      <xdr:nvSpPr>
        <xdr:cNvPr id="807" name="楕円 806"/>
        <xdr:cNvSpPr/>
      </xdr:nvSpPr>
      <xdr:spPr>
        <a:xfrm>
          <a:off x="221107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88717</xdr:rowOff>
    </xdr:from>
    <xdr:to>
      <xdr:col>112</xdr:col>
      <xdr:colOff>38100</xdr:colOff>
      <xdr:row>59</xdr:row>
      <xdr:rowOff>18867</xdr:rowOff>
    </xdr:to>
    <xdr:sp macro="" textlink="">
      <xdr:nvSpPr>
        <xdr:cNvPr id="809" name="楕円 808"/>
        <xdr:cNvSpPr/>
      </xdr:nvSpPr>
      <xdr:spPr>
        <a:xfrm>
          <a:off x="21272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9994</xdr:rowOff>
    </xdr:from>
    <xdr:ext cx="249299" cy="259045"/>
    <xdr:sp macro="" textlink="">
      <xdr:nvSpPr>
        <xdr:cNvPr id="810" name="テキスト ボックス 809"/>
        <xdr:cNvSpPr txBox="1"/>
      </xdr:nvSpPr>
      <xdr:spPr>
        <a:xfrm>
          <a:off x="21198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88717</xdr:rowOff>
    </xdr:from>
    <xdr:to>
      <xdr:col>107</xdr:col>
      <xdr:colOff>101600</xdr:colOff>
      <xdr:row>59</xdr:row>
      <xdr:rowOff>18867</xdr:rowOff>
    </xdr:to>
    <xdr:sp macro="" textlink="">
      <xdr:nvSpPr>
        <xdr:cNvPr id="811" name="楕円 810"/>
        <xdr:cNvSpPr/>
      </xdr:nvSpPr>
      <xdr:spPr>
        <a:xfrm>
          <a:off x="20383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9994</xdr:rowOff>
    </xdr:from>
    <xdr:ext cx="249299" cy="259045"/>
    <xdr:sp macro="" textlink="">
      <xdr:nvSpPr>
        <xdr:cNvPr id="812" name="テキスト ボックス 811"/>
        <xdr:cNvSpPr txBox="1"/>
      </xdr:nvSpPr>
      <xdr:spPr>
        <a:xfrm>
          <a:off x="20309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88717</xdr:rowOff>
    </xdr:from>
    <xdr:to>
      <xdr:col>102</xdr:col>
      <xdr:colOff>165100</xdr:colOff>
      <xdr:row>59</xdr:row>
      <xdr:rowOff>18867</xdr:rowOff>
    </xdr:to>
    <xdr:sp macro="" textlink="">
      <xdr:nvSpPr>
        <xdr:cNvPr id="813" name="楕円 812"/>
        <xdr:cNvSpPr/>
      </xdr:nvSpPr>
      <xdr:spPr>
        <a:xfrm>
          <a:off x="19494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9994</xdr:rowOff>
    </xdr:from>
    <xdr:ext cx="249299" cy="259045"/>
    <xdr:sp macro="" textlink="">
      <xdr:nvSpPr>
        <xdr:cNvPr id="814" name="テキスト ボックス 813"/>
        <xdr:cNvSpPr txBox="1"/>
      </xdr:nvSpPr>
      <xdr:spPr>
        <a:xfrm>
          <a:off x="19420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88717</xdr:rowOff>
    </xdr:from>
    <xdr:to>
      <xdr:col>98</xdr:col>
      <xdr:colOff>38100</xdr:colOff>
      <xdr:row>59</xdr:row>
      <xdr:rowOff>18867</xdr:rowOff>
    </xdr:to>
    <xdr:sp macro="" textlink="">
      <xdr:nvSpPr>
        <xdr:cNvPr id="815" name="楕円 814"/>
        <xdr:cNvSpPr/>
      </xdr:nvSpPr>
      <xdr:spPr>
        <a:xfrm>
          <a:off x="18605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9994</xdr:rowOff>
    </xdr:from>
    <xdr:ext cx="249299" cy="259045"/>
    <xdr:sp macro="" textlink="">
      <xdr:nvSpPr>
        <xdr:cNvPr id="816" name="テキスト ボックス 815"/>
        <xdr:cNvSpPr txBox="1"/>
      </xdr:nvSpPr>
      <xdr:spPr>
        <a:xfrm>
          <a:off x="18531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5992</xdr:rowOff>
    </xdr:from>
    <xdr:to>
      <xdr:col>116</xdr:col>
      <xdr:colOff>63500</xdr:colOff>
      <xdr:row>77</xdr:row>
      <xdr:rowOff>14267</xdr:rowOff>
    </xdr:to>
    <xdr:cxnSp macro="">
      <xdr:nvCxnSpPr>
        <xdr:cNvPr id="844" name="直線コネクタ 843"/>
        <xdr:cNvCxnSpPr/>
      </xdr:nvCxnSpPr>
      <xdr:spPr>
        <a:xfrm flipV="1">
          <a:off x="21323300" y="13207642"/>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167177</xdr:rowOff>
    </xdr:from>
    <xdr:to>
      <xdr:col>111</xdr:col>
      <xdr:colOff>177800</xdr:colOff>
      <xdr:row>77</xdr:row>
      <xdr:rowOff>14267</xdr:rowOff>
    </xdr:to>
    <xdr:cxnSp macro="">
      <xdr:nvCxnSpPr>
        <xdr:cNvPr id="847" name="直線コネクタ 846"/>
        <xdr:cNvCxnSpPr/>
      </xdr:nvCxnSpPr>
      <xdr:spPr>
        <a:xfrm>
          <a:off x="20434300" y="13197377"/>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167177</xdr:rowOff>
    </xdr:from>
    <xdr:to>
      <xdr:col>107</xdr:col>
      <xdr:colOff>50800</xdr:colOff>
      <xdr:row>77</xdr:row>
      <xdr:rowOff>84905</xdr:rowOff>
    </xdr:to>
    <xdr:cxnSp macro="">
      <xdr:nvCxnSpPr>
        <xdr:cNvPr id="850" name="直線コネクタ 849"/>
        <xdr:cNvCxnSpPr/>
      </xdr:nvCxnSpPr>
      <xdr:spPr>
        <a:xfrm flipV="1">
          <a:off x="19545300" y="13197377"/>
          <a:ext cx="889000" cy="8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84905</xdr:rowOff>
    </xdr:from>
    <xdr:to>
      <xdr:col>102</xdr:col>
      <xdr:colOff>114300</xdr:colOff>
      <xdr:row>77</xdr:row>
      <xdr:rowOff>134922</xdr:rowOff>
    </xdr:to>
    <xdr:cxnSp macro="">
      <xdr:nvCxnSpPr>
        <xdr:cNvPr id="853" name="直線コネクタ 852"/>
        <xdr:cNvCxnSpPr/>
      </xdr:nvCxnSpPr>
      <xdr:spPr>
        <a:xfrm flipV="1">
          <a:off x="18656300" y="13286555"/>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126642</xdr:rowOff>
    </xdr:from>
    <xdr:to>
      <xdr:col>116</xdr:col>
      <xdr:colOff>114300</xdr:colOff>
      <xdr:row>77</xdr:row>
      <xdr:rowOff>56792</xdr:rowOff>
    </xdr:to>
    <xdr:sp macro="" textlink="">
      <xdr:nvSpPr>
        <xdr:cNvPr id="863" name="楕円 862"/>
        <xdr:cNvSpPr/>
      </xdr:nvSpPr>
      <xdr:spPr>
        <a:xfrm>
          <a:off x="22110700" y="1315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105069</xdr:rowOff>
    </xdr:from>
    <xdr:ext cx="534377" cy="259045"/>
    <xdr:sp macro="" textlink="">
      <xdr:nvSpPr>
        <xdr:cNvPr id="864" name="繰出金該当値テキスト"/>
        <xdr:cNvSpPr txBox="1"/>
      </xdr:nvSpPr>
      <xdr:spPr>
        <a:xfrm>
          <a:off x="22212300" y="1313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134917</xdr:rowOff>
    </xdr:from>
    <xdr:to>
      <xdr:col>112</xdr:col>
      <xdr:colOff>38100</xdr:colOff>
      <xdr:row>77</xdr:row>
      <xdr:rowOff>65067</xdr:rowOff>
    </xdr:to>
    <xdr:sp macro="" textlink="">
      <xdr:nvSpPr>
        <xdr:cNvPr id="865" name="楕円 864"/>
        <xdr:cNvSpPr/>
      </xdr:nvSpPr>
      <xdr:spPr>
        <a:xfrm>
          <a:off x="21272500" y="1316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56194</xdr:rowOff>
    </xdr:from>
    <xdr:ext cx="534377" cy="259045"/>
    <xdr:sp macro="" textlink="">
      <xdr:nvSpPr>
        <xdr:cNvPr id="866" name="テキスト ボックス 865"/>
        <xdr:cNvSpPr txBox="1"/>
      </xdr:nvSpPr>
      <xdr:spPr>
        <a:xfrm>
          <a:off x="21056111" y="132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116377</xdr:rowOff>
    </xdr:from>
    <xdr:to>
      <xdr:col>107</xdr:col>
      <xdr:colOff>101600</xdr:colOff>
      <xdr:row>77</xdr:row>
      <xdr:rowOff>46527</xdr:rowOff>
    </xdr:to>
    <xdr:sp macro="" textlink="">
      <xdr:nvSpPr>
        <xdr:cNvPr id="867" name="楕円 866"/>
        <xdr:cNvSpPr/>
      </xdr:nvSpPr>
      <xdr:spPr>
        <a:xfrm>
          <a:off x="20383500" y="131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37654</xdr:rowOff>
    </xdr:from>
    <xdr:ext cx="534377" cy="259045"/>
    <xdr:sp macro="" textlink="">
      <xdr:nvSpPr>
        <xdr:cNvPr id="868" name="テキスト ボックス 867"/>
        <xdr:cNvSpPr txBox="1"/>
      </xdr:nvSpPr>
      <xdr:spPr>
        <a:xfrm>
          <a:off x="20167111" y="132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34105</xdr:rowOff>
    </xdr:from>
    <xdr:to>
      <xdr:col>102</xdr:col>
      <xdr:colOff>165100</xdr:colOff>
      <xdr:row>77</xdr:row>
      <xdr:rowOff>135705</xdr:rowOff>
    </xdr:to>
    <xdr:sp macro="" textlink="">
      <xdr:nvSpPr>
        <xdr:cNvPr id="869" name="楕円 868"/>
        <xdr:cNvSpPr/>
      </xdr:nvSpPr>
      <xdr:spPr>
        <a:xfrm>
          <a:off x="19494500" y="132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126832</xdr:rowOff>
    </xdr:from>
    <xdr:ext cx="534377" cy="259045"/>
    <xdr:sp macro="" textlink="">
      <xdr:nvSpPr>
        <xdr:cNvPr id="870" name="テキスト ボックス 869"/>
        <xdr:cNvSpPr txBox="1"/>
      </xdr:nvSpPr>
      <xdr:spPr>
        <a:xfrm>
          <a:off x="19278111" y="1332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84122</xdr:rowOff>
    </xdr:from>
    <xdr:to>
      <xdr:col>98</xdr:col>
      <xdr:colOff>38100</xdr:colOff>
      <xdr:row>78</xdr:row>
      <xdr:rowOff>14272</xdr:rowOff>
    </xdr:to>
    <xdr:sp macro="" textlink="">
      <xdr:nvSpPr>
        <xdr:cNvPr id="871" name="楕円 870"/>
        <xdr:cNvSpPr/>
      </xdr:nvSpPr>
      <xdr:spPr>
        <a:xfrm>
          <a:off x="18605500" y="1328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5399</xdr:rowOff>
    </xdr:from>
    <xdr:ext cx="534377" cy="259045"/>
    <xdr:sp macro="" textlink="">
      <xdr:nvSpPr>
        <xdr:cNvPr id="872" name="テキスト ボックス 871"/>
        <xdr:cNvSpPr txBox="1"/>
      </xdr:nvSpPr>
      <xdr:spPr>
        <a:xfrm>
          <a:off x="18389111" y="1337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すると、人件費に係る住民一人当たりのコストは大幅に下回っている。これは、早くから業務の外部委託に積極的に取り組み、事務の効率化や職員定数の抑制に努めてきた結果である。また、障害者自立支援給付費の増加や福祉医療費の拡充などにより、扶助費が増加している。さらに、時津中央第２区画整理事業や日並左底線道路事業、子々川日並線道路事業など、大型のインフラ整備工事を進めているため、普通建設事業費も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長崎県時津町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30,243
29,922
20.94
11,871,998
11,049,471
421,006
5,896,444
9,305,854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70739</xdr:rowOff>
    </xdr:from>
    <xdr:to>
      <xdr:col>24</xdr:col>
      <xdr:colOff>63500</xdr:colOff>
      <xdr:row>34</xdr:row>
      <xdr:rowOff>97790</xdr:rowOff>
    </xdr:to>
    <xdr:cxnSp macro="">
      <xdr:nvCxnSpPr>
        <xdr:cNvPr id="61" name="直線コネクタ 60"/>
        <xdr:cNvCxnSpPr/>
      </xdr:nvCxnSpPr>
      <xdr:spPr>
        <a:xfrm flipV="1">
          <a:off x="3797300" y="5900039"/>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114935</xdr:rowOff>
    </xdr:from>
    <xdr:to>
      <xdr:col>19</xdr:col>
      <xdr:colOff>177800</xdr:colOff>
      <xdr:row>34</xdr:row>
      <xdr:rowOff>97790</xdr:rowOff>
    </xdr:to>
    <xdr:cxnSp macro="">
      <xdr:nvCxnSpPr>
        <xdr:cNvPr id="64" name="直線コネクタ 63"/>
        <xdr:cNvCxnSpPr/>
      </xdr:nvCxnSpPr>
      <xdr:spPr>
        <a:xfrm>
          <a:off x="2908300" y="577278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167132</xdr:rowOff>
    </xdr:from>
    <xdr:to>
      <xdr:col>15</xdr:col>
      <xdr:colOff>50800</xdr:colOff>
      <xdr:row>33</xdr:row>
      <xdr:rowOff>114935</xdr:rowOff>
    </xdr:to>
    <xdr:cxnSp macro="">
      <xdr:nvCxnSpPr>
        <xdr:cNvPr id="67" name="直線コネクタ 66"/>
        <xdr:cNvCxnSpPr/>
      </xdr:nvCxnSpPr>
      <xdr:spPr>
        <a:xfrm>
          <a:off x="2019300" y="5653532"/>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167132</xdr:rowOff>
    </xdr:from>
    <xdr:to>
      <xdr:col>10</xdr:col>
      <xdr:colOff>114300</xdr:colOff>
      <xdr:row>34</xdr:row>
      <xdr:rowOff>51689</xdr:rowOff>
    </xdr:to>
    <xdr:cxnSp macro="">
      <xdr:nvCxnSpPr>
        <xdr:cNvPr id="70" name="直線コネクタ 69"/>
        <xdr:cNvCxnSpPr/>
      </xdr:nvCxnSpPr>
      <xdr:spPr>
        <a:xfrm flipV="1">
          <a:off x="1130300" y="5653532"/>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19939</xdr:rowOff>
    </xdr:from>
    <xdr:to>
      <xdr:col>24</xdr:col>
      <xdr:colOff>114300</xdr:colOff>
      <xdr:row>34</xdr:row>
      <xdr:rowOff>121539</xdr:rowOff>
    </xdr:to>
    <xdr:sp macro="" textlink="">
      <xdr:nvSpPr>
        <xdr:cNvPr id="80" name="楕円 79"/>
        <xdr:cNvSpPr/>
      </xdr:nvSpPr>
      <xdr:spPr>
        <a:xfrm>
          <a:off x="4584700" y="58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42816</xdr:rowOff>
    </xdr:from>
    <xdr:ext cx="469744" cy="259045"/>
    <xdr:sp macro="" textlink="">
      <xdr:nvSpPr>
        <xdr:cNvPr id="81" name="議会費該当値テキスト"/>
        <xdr:cNvSpPr txBox="1"/>
      </xdr:nvSpPr>
      <xdr:spPr>
        <a:xfrm>
          <a:off x="4686300" y="57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46990</xdr:rowOff>
    </xdr:from>
    <xdr:to>
      <xdr:col>20</xdr:col>
      <xdr:colOff>38100</xdr:colOff>
      <xdr:row>34</xdr:row>
      <xdr:rowOff>148590</xdr:rowOff>
    </xdr:to>
    <xdr:sp macro="" textlink="">
      <xdr:nvSpPr>
        <xdr:cNvPr id="82" name="楕円 81"/>
        <xdr:cNvSpPr/>
      </xdr:nvSpPr>
      <xdr:spPr>
        <a:xfrm>
          <a:off x="37465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165117</xdr:rowOff>
    </xdr:from>
    <xdr:ext cx="469744" cy="259045"/>
    <xdr:sp macro="" textlink="">
      <xdr:nvSpPr>
        <xdr:cNvPr id="83" name="テキスト ボックス 82"/>
        <xdr:cNvSpPr txBox="1"/>
      </xdr:nvSpPr>
      <xdr:spPr>
        <a:xfrm>
          <a:off x="3562428" y="565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64135</xdr:rowOff>
    </xdr:from>
    <xdr:to>
      <xdr:col>15</xdr:col>
      <xdr:colOff>101600</xdr:colOff>
      <xdr:row>33</xdr:row>
      <xdr:rowOff>165735</xdr:rowOff>
    </xdr:to>
    <xdr:sp macro="" textlink="">
      <xdr:nvSpPr>
        <xdr:cNvPr id="84" name="楕円 83"/>
        <xdr:cNvSpPr/>
      </xdr:nvSpPr>
      <xdr:spPr>
        <a:xfrm>
          <a:off x="2857500" y="57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10812</xdr:rowOff>
    </xdr:from>
    <xdr:ext cx="469744" cy="259045"/>
    <xdr:sp macro="" textlink="">
      <xdr:nvSpPr>
        <xdr:cNvPr id="85" name="テキスト ボックス 84"/>
        <xdr:cNvSpPr txBox="1"/>
      </xdr:nvSpPr>
      <xdr:spPr>
        <a:xfrm>
          <a:off x="2673428" y="549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116332</xdr:rowOff>
    </xdr:from>
    <xdr:to>
      <xdr:col>10</xdr:col>
      <xdr:colOff>165100</xdr:colOff>
      <xdr:row>33</xdr:row>
      <xdr:rowOff>46482</xdr:rowOff>
    </xdr:to>
    <xdr:sp macro="" textlink="">
      <xdr:nvSpPr>
        <xdr:cNvPr id="86" name="楕円 85"/>
        <xdr:cNvSpPr/>
      </xdr:nvSpPr>
      <xdr:spPr>
        <a:xfrm>
          <a:off x="1968500" y="56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63009</xdr:rowOff>
    </xdr:from>
    <xdr:ext cx="469744" cy="259045"/>
    <xdr:sp macro="" textlink="">
      <xdr:nvSpPr>
        <xdr:cNvPr id="87" name="テキスト ボックス 86"/>
        <xdr:cNvSpPr txBox="1"/>
      </xdr:nvSpPr>
      <xdr:spPr>
        <a:xfrm>
          <a:off x="1784428" y="53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88" name="楕円 87"/>
        <xdr:cNvSpPr/>
      </xdr:nvSpPr>
      <xdr:spPr>
        <a:xfrm>
          <a:off x="1079500" y="58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89" name="テキスト ボックス 88"/>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168628</xdr:rowOff>
    </xdr:from>
    <xdr:to>
      <xdr:col>24</xdr:col>
      <xdr:colOff>63500</xdr:colOff>
      <xdr:row>58</xdr:row>
      <xdr:rowOff>168837</xdr:rowOff>
    </xdr:to>
    <xdr:cxnSp macro="">
      <xdr:nvCxnSpPr>
        <xdr:cNvPr id="120" name="直線コネクタ 119"/>
        <xdr:cNvCxnSpPr/>
      </xdr:nvCxnSpPr>
      <xdr:spPr>
        <a:xfrm flipV="1">
          <a:off x="3797300" y="10112728"/>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168837</xdr:rowOff>
    </xdr:from>
    <xdr:to>
      <xdr:col>19</xdr:col>
      <xdr:colOff>177800</xdr:colOff>
      <xdr:row>58</xdr:row>
      <xdr:rowOff>169686</xdr:rowOff>
    </xdr:to>
    <xdr:cxnSp macro="">
      <xdr:nvCxnSpPr>
        <xdr:cNvPr id="123" name="直線コネクタ 122"/>
        <xdr:cNvCxnSpPr/>
      </xdr:nvCxnSpPr>
      <xdr:spPr>
        <a:xfrm flipV="1">
          <a:off x="2908300" y="10112937"/>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169686</xdr:rowOff>
    </xdr:from>
    <xdr:to>
      <xdr:col>15</xdr:col>
      <xdr:colOff>50800</xdr:colOff>
      <xdr:row>58</xdr:row>
      <xdr:rowOff>169863</xdr:rowOff>
    </xdr:to>
    <xdr:cxnSp macro="">
      <xdr:nvCxnSpPr>
        <xdr:cNvPr id="126" name="直線コネクタ 125"/>
        <xdr:cNvCxnSpPr/>
      </xdr:nvCxnSpPr>
      <xdr:spPr>
        <a:xfrm flipV="1">
          <a:off x="2019300" y="10113786"/>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169863</xdr:rowOff>
    </xdr:from>
    <xdr:to>
      <xdr:col>10</xdr:col>
      <xdr:colOff>114300</xdr:colOff>
      <xdr:row>59</xdr:row>
      <xdr:rowOff>1397</xdr:rowOff>
    </xdr:to>
    <xdr:cxnSp macro="">
      <xdr:nvCxnSpPr>
        <xdr:cNvPr id="129" name="直線コネクタ 128"/>
        <xdr:cNvCxnSpPr/>
      </xdr:nvCxnSpPr>
      <xdr:spPr>
        <a:xfrm flipV="1">
          <a:off x="1130300" y="10113963"/>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117828</xdr:rowOff>
    </xdr:from>
    <xdr:to>
      <xdr:col>24</xdr:col>
      <xdr:colOff>114300</xdr:colOff>
      <xdr:row>59</xdr:row>
      <xdr:rowOff>47978</xdr:rowOff>
    </xdr:to>
    <xdr:sp macro="" textlink="">
      <xdr:nvSpPr>
        <xdr:cNvPr id="139" name="楕円 138"/>
        <xdr:cNvSpPr/>
      </xdr:nvSpPr>
      <xdr:spPr>
        <a:xfrm>
          <a:off x="4584700" y="100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32755</xdr:rowOff>
    </xdr:from>
    <xdr:ext cx="534377" cy="259045"/>
    <xdr:sp macro="" textlink="">
      <xdr:nvSpPr>
        <xdr:cNvPr id="140" name="総務費該当値テキスト"/>
        <xdr:cNvSpPr txBox="1"/>
      </xdr:nvSpPr>
      <xdr:spPr>
        <a:xfrm>
          <a:off x="4686300" y="997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118037</xdr:rowOff>
    </xdr:from>
    <xdr:to>
      <xdr:col>20</xdr:col>
      <xdr:colOff>38100</xdr:colOff>
      <xdr:row>59</xdr:row>
      <xdr:rowOff>48187</xdr:rowOff>
    </xdr:to>
    <xdr:sp macro="" textlink="">
      <xdr:nvSpPr>
        <xdr:cNvPr id="141" name="楕円 140"/>
        <xdr:cNvSpPr/>
      </xdr:nvSpPr>
      <xdr:spPr>
        <a:xfrm>
          <a:off x="3746500" y="100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39314</xdr:rowOff>
    </xdr:from>
    <xdr:ext cx="534377" cy="259045"/>
    <xdr:sp macro="" textlink="">
      <xdr:nvSpPr>
        <xdr:cNvPr id="142" name="テキスト ボックス 141"/>
        <xdr:cNvSpPr txBox="1"/>
      </xdr:nvSpPr>
      <xdr:spPr>
        <a:xfrm>
          <a:off x="3530111" y="101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118886</xdr:rowOff>
    </xdr:from>
    <xdr:to>
      <xdr:col>15</xdr:col>
      <xdr:colOff>101600</xdr:colOff>
      <xdr:row>59</xdr:row>
      <xdr:rowOff>49036</xdr:rowOff>
    </xdr:to>
    <xdr:sp macro="" textlink="">
      <xdr:nvSpPr>
        <xdr:cNvPr id="143" name="楕円 142"/>
        <xdr:cNvSpPr/>
      </xdr:nvSpPr>
      <xdr:spPr>
        <a:xfrm>
          <a:off x="2857500" y="100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40163</xdr:rowOff>
    </xdr:from>
    <xdr:ext cx="534377" cy="259045"/>
    <xdr:sp macro="" textlink="">
      <xdr:nvSpPr>
        <xdr:cNvPr id="144" name="テキスト ボックス 143"/>
        <xdr:cNvSpPr txBox="1"/>
      </xdr:nvSpPr>
      <xdr:spPr>
        <a:xfrm>
          <a:off x="2641111" y="101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119063</xdr:rowOff>
    </xdr:from>
    <xdr:to>
      <xdr:col>10</xdr:col>
      <xdr:colOff>165100</xdr:colOff>
      <xdr:row>59</xdr:row>
      <xdr:rowOff>49213</xdr:rowOff>
    </xdr:to>
    <xdr:sp macro="" textlink="">
      <xdr:nvSpPr>
        <xdr:cNvPr id="145" name="楕円 144"/>
        <xdr:cNvSpPr/>
      </xdr:nvSpPr>
      <xdr:spPr>
        <a:xfrm>
          <a:off x="19685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40340</xdr:rowOff>
    </xdr:from>
    <xdr:ext cx="534377" cy="259045"/>
    <xdr:sp macro="" textlink="">
      <xdr:nvSpPr>
        <xdr:cNvPr id="146" name="テキスト ボックス 145"/>
        <xdr:cNvSpPr txBox="1"/>
      </xdr:nvSpPr>
      <xdr:spPr>
        <a:xfrm>
          <a:off x="1752111" y="101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122047</xdr:rowOff>
    </xdr:from>
    <xdr:to>
      <xdr:col>6</xdr:col>
      <xdr:colOff>38100</xdr:colOff>
      <xdr:row>59</xdr:row>
      <xdr:rowOff>52197</xdr:rowOff>
    </xdr:to>
    <xdr:sp macro="" textlink="">
      <xdr:nvSpPr>
        <xdr:cNvPr id="147" name="楕円 146"/>
        <xdr:cNvSpPr/>
      </xdr:nvSpPr>
      <xdr:spPr>
        <a:xfrm>
          <a:off x="1079500" y="100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43324</xdr:rowOff>
    </xdr:from>
    <xdr:ext cx="534377" cy="259045"/>
    <xdr:sp macro="" textlink="">
      <xdr:nvSpPr>
        <xdr:cNvPr id="148" name="テキスト ボックス 147"/>
        <xdr:cNvSpPr txBox="1"/>
      </xdr:nvSpPr>
      <xdr:spPr>
        <a:xfrm>
          <a:off x="863111" y="1015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108305</xdr:rowOff>
    </xdr:from>
    <xdr:to>
      <xdr:col>24</xdr:col>
      <xdr:colOff>63500</xdr:colOff>
      <xdr:row>76</xdr:row>
      <xdr:rowOff>131750</xdr:rowOff>
    </xdr:to>
    <xdr:cxnSp macro="">
      <xdr:nvCxnSpPr>
        <xdr:cNvPr id="178" name="直線コネクタ 177"/>
        <xdr:cNvCxnSpPr/>
      </xdr:nvCxnSpPr>
      <xdr:spPr>
        <a:xfrm flipV="1">
          <a:off x="3797300" y="13138505"/>
          <a:ext cx="8382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131750</xdr:rowOff>
    </xdr:from>
    <xdr:to>
      <xdr:col>19</xdr:col>
      <xdr:colOff>177800</xdr:colOff>
      <xdr:row>76</xdr:row>
      <xdr:rowOff>167120</xdr:rowOff>
    </xdr:to>
    <xdr:cxnSp macro="">
      <xdr:nvCxnSpPr>
        <xdr:cNvPr id="181" name="直線コネクタ 180"/>
        <xdr:cNvCxnSpPr/>
      </xdr:nvCxnSpPr>
      <xdr:spPr>
        <a:xfrm flipV="1">
          <a:off x="2908300" y="13161950"/>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167120</xdr:rowOff>
    </xdr:from>
    <xdr:to>
      <xdr:col>15</xdr:col>
      <xdr:colOff>50800</xdr:colOff>
      <xdr:row>77</xdr:row>
      <xdr:rowOff>121882</xdr:rowOff>
    </xdr:to>
    <xdr:cxnSp macro="">
      <xdr:nvCxnSpPr>
        <xdr:cNvPr id="184" name="直線コネクタ 183"/>
        <xdr:cNvCxnSpPr/>
      </xdr:nvCxnSpPr>
      <xdr:spPr>
        <a:xfrm flipV="1">
          <a:off x="2019300" y="13197320"/>
          <a:ext cx="889000" cy="1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121882</xdr:rowOff>
    </xdr:from>
    <xdr:to>
      <xdr:col>10</xdr:col>
      <xdr:colOff>114300</xdr:colOff>
      <xdr:row>78</xdr:row>
      <xdr:rowOff>68160</xdr:rowOff>
    </xdr:to>
    <xdr:cxnSp macro="">
      <xdr:nvCxnSpPr>
        <xdr:cNvPr id="187" name="直線コネクタ 186"/>
        <xdr:cNvCxnSpPr/>
      </xdr:nvCxnSpPr>
      <xdr:spPr>
        <a:xfrm flipV="1">
          <a:off x="1130300" y="13323532"/>
          <a:ext cx="8890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57505</xdr:rowOff>
    </xdr:from>
    <xdr:to>
      <xdr:col>24</xdr:col>
      <xdr:colOff>114300</xdr:colOff>
      <xdr:row>76</xdr:row>
      <xdr:rowOff>159105</xdr:rowOff>
    </xdr:to>
    <xdr:sp macro="" textlink="">
      <xdr:nvSpPr>
        <xdr:cNvPr id="197" name="楕円 196"/>
        <xdr:cNvSpPr/>
      </xdr:nvSpPr>
      <xdr:spPr>
        <a:xfrm>
          <a:off x="4584700" y="130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80383</xdr:rowOff>
    </xdr:from>
    <xdr:ext cx="599010" cy="259045"/>
    <xdr:sp macro="" textlink="">
      <xdr:nvSpPr>
        <xdr:cNvPr id="198" name="民生費該当値テキスト"/>
        <xdr:cNvSpPr txBox="1"/>
      </xdr:nvSpPr>
      <xdr:spPr>
        <a:xfrm>
          <a:off x="4686300" y="1293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80950</xdr:rowOff>
    </xdr:from>
    <xdr:to>
      <xdr:col>20</xdr:col>
      <xdr:colOff>38100</xdr:colOff>
      <xdr:row>77</xdr:row>
      <xdr:rowOff>11100</xdr:rowOff>
    </xdr:to>
    <xdr:sp macro="" textlink="">
      <xdr:nvSpPr>
        <xdr:cNvPr id="199" name="楕円 198"/>
        <xdr:cNvSpPr/>
      </xdr:nvSpPr>
      <xdr:spPr>
        <a:xfrm>
          <a:off x="3746500" y="131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27627</xdr:rowOff>
    </xdr:from>
    <xdr:ext cx="599010" cy="259045"/>
    <xdr:sp macro="" textlink="">
      <xdr:nvSpPr>
        <xdr:cNvPr id="200" name="テキスト ボックス 199"/>
        <xdr:cNvSpPr txBox="1"/>
      </xdr:nvSpPr>
      <xdr:spPr>
        <a:xfrm>
          <a:off x="3497795" y="1288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116320</xdr:rowOff>
    </xdr:from>
    <xdr:to>
      <xdr:col>15</xdr:col>
      <xdr:colOff>101600</xdr:colOff>
      <xdr:row>77</xdr:row>
      <xdr:rowOff>46470</xdr:rowOff>
    </xdr:to>
    <xdr:sp macro="" textlink="">
      <xdr:nvSpPr>
        <xdr:cNvPr id="201" name="楕円 200"/>
        <xdr:cNvSpPr/>
      </xdr:nvSpPr>
      <xdr:spPr>
        <a:xfrm>
          <a:off x="2857500" y="131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62996</xdr:rowOff>
    </xdr:from>
    <xdr:ext cx="599010" cy="259045"/>
    <xdr:sp macro="" textlink="">
      <xdr:nvSpPr>
        <xdr:cNvPr id="202" name="テキスト ボックス 201"/>
        <xdr:cNvSpPr txBox="1"/>
      </xdr:nvSpPr>
      <xdr:spPr>
        <a:xfrm>
          <a:off x="2608795" y="129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71082</xdr:rowOff>
    </xdr:from>
    <xdr:to>
      <xdr:col>10</xdr:col>
      <xdr:colOff>165100</xdr:colOff>
      <xdr:row>78</xdr:row>
      <xdr:rowOff>1232</xdr:rowOff>
    </xdr:to>
    <xdr:sp macro="" textlink="">
      <xdr:nvSpPr>
        <xdr:cNvPr id="203" name="楕円 202"/>
        <xdr:cNvSpPr/>
      </xdr:nvSpPr>
      <xdr:spPr>
        <a:xfrm>
          <a:off x="1968500" y="132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163809</xdr:rowOff>
    </xdr:from>
    <xdr:ext cx="599010" cy="259045"/>
    <xdr:sp macro="" textlink="">
      <xdr:nvSpPr>
        <xdr:cNvPr id="204" name="テキスト ボックス 203"/>
        <xdr:cNvSpPr txBox="1"/>
      </xdr:nvSpPr>
      <xdr:spPr>
        <a:xfrm>
          <a:off x="1719795" y="1336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17360</xdr:rowOff>
    </xdr:from>
    <xdr:to>
      <xdr:col>6</xdr:col>
      <xdr:colOff>38100</xdr:colOff>
      <xdr:row>78</xdr:row>
      <xdr:rowOff>118960</xdr:rowOff>
    </xdr:to>
    <xdr:sp macro="" textlink="">
      <xdr:nvSpPr>
        <xdr:cNvPr id="205" name="楕円 204"/>
        <xdr:cNvSpPr/>
      </xdr:nvSpPr>
      <xdr:spPr>
        <a:xfrm>
          <a:off x="1079500" y="133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110087</xdr:rowOff>
    </xdr:from>
    <xdr:ext cx="599010" cy="259045"/>
    <xdr:sp macro="" textlink="">
      <xdr:nvSpPr>
        <xdr:cNvPr id="206" name="テキスト ボックス 205"/>
        <xdr:cNvSpPr txBox="1"/>
      </xdr:nvSpPr>
      <xdr:spPr>
        <a:xfrm>
          <a:off x="830795" y="1348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67822</xdr:rowOff>
    </xdr:from>
    <xdr:to>
      <xdr:col>24</xdr:col>
      <xdr:colOff>63500</xdr:colOff>
      <xdr:row>97</xdr:row>
      <xdr:rowOff>71011</xdr:rowOff>
    </xdr:to>
    <xdr:cxnSp macro="">
      <xdr:nvCxnSpPr>
        <xdr:cNvPr id="231" name="直線コネクタ 230"/>
        <xdr:cNvCxnSpPr/>
      </xdr:nvCxnSpPr>
      <xdr:spPr>
        <a:xfrm>
          <a:off x="3797300" y="16698472"/>
          <a:ext cx="8382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67822</xdr:rowOff>
    </xdr:from>
    <xdr:to>
      <xdr:col>19</xdr:col>
      <xdr:colOff>177800</xdr:colOff>
      <xdr:row>97</xdr:row>
      <xdr:rowOff>71515</xdr:rowOff>
    </xdr:to>
    <xdr:cxnSp macro="">
      <xdr:nvCxnSpPr>
        <xdr:cNvPr id="234" name="直線コネクタ 233"/>
        <xdr:cNvCxnSpPr/>
      </xdr:nvCxnSpPr>
      <xdr:spPr>
        <a:xfrm flipV="1">
          <a:off x="2908300" y="16698472"/>
          <a:ext cx="889000" cy="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27457</xdr:rowOff>
    </xdr:from>
    <xdr:to>
      <xdr:col>15</xdr:col>
      <xdr:colOff>50800</xdr:colOff>
      <xdr:row>97</xdr:row>
      <xdr:rowOff>71515</xdr:rowOff>
    </xdr:to>
    <xdr:cxnSp macro="">
      <xdr:nvCxnSpPr>
        <xdr:cNvPr id="237" name="直線コネクタ 236"/>
        <xdr:cNvCxnSpPr/>
      </xdr:nvCxnSpPr>
      <xdr:spPr>
        <a:xfrm>
          <a:off x="2019300" y="16658107"/>
          <a:ext cx="889000" cy="4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27457</xdr:rowOff>
    </xdr:from>
    <xdr:to>
      <xdr:col>10</xdr:col>
      <xdr:colOff>114300</xdr:colOff>
      <xdr:row>97</xdr:row>
      <xdr:rowOff>42249</xdr:rowOff>
    </xdr:to>
    <xdr:cxnSp macro="">
      <xdr:nvCxnSpPr>
        <xdr:cNvPr id="240" name="直線コネクタ 239"/>
        <xdr:cNvCxnSpPr/>
      </xdr:nvCxnSpPr>
      <xdr:spPr>
        <a:xfrm flipV="1">
          <a:off x="1130300" y="16658107"/>
          <a:ext cx="889000" cy="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20211</xdr:rowOff>
    </xdr:from>
    <xdr:to>
      <xdr:col>24</xdr:col>
      <xdr:colOff>114300</xdr:colOff>
      <xdr:row>97</xdr:row>
      <xdr:rowOff>121811</xdr:rowOff>
    </xdr:to>
    <xdr:sp macro="" textlink="">
      <xdr:nvSpPr>
        <xdr:cNvPr id="250" name="楕円 249"/>
        <xdr:cNvSpPr/>
      </xdr:nvSpPr>
      <xdr:spPr>
        <a:xfrm>
          <a:off x="4584700" y="1665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106588</xdr:rowOff>
    </xdr:from>
    <xdr:ext cx="534377" cy="259045"/>
    <xdr:sp macro="" textlink="">
      <xdr:nvSpPr>
        <xdr:cNvPr id="251" name="衛生費該当値テキスト"/>
        <xdr:cNvSpPr txBox="1"/>
      </xdr:nvSpPr>
      <xdr:spPr>
        <a:xfrm>
          <a:off x="4686300" y="1656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17022</xdr:rowOff>
    </xdr:from>
    <xdr:to>
      <xdr:col>20</xdr:col>
      <xdr:colOff>38100</xdr:colOff>
      <xdr:row>97</xdr:row>
      <xdr:rowOff>118622</xdr:rowOff>
    </xdr:to>
    <xdr:sp macro="" textlink="">
      <xdr:nvSpPr>
        <xdr:cNvPr id="252" name="楕円 251"/>
        <xdr:cNvSpPr/>
      </xdr:nvSpPr>
      <xdr:spPr>
        <a:xfrm>
          <a:off x="3746500" y="1664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109749</xdr:rowOff>
    </xdr:from>
    <xdr:ext cx="534377" cy="259045"/>
    <xdr:sp macro="" textlink="">
      <xdr:nvSpPr>
        <xdr:cNvPr id="253" name="テキスト ボックス 252"/>
        <xdr:cNvSpPr txBox="1"/>
      </xdr:nvSpPr>
      <xdr:spPr>
        <a:xfrm>
          <a:off x="3530111" y="1674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20715</xdr:rowOff>
    </xdr:from>
    <xdr:to>
      <xdr:col>15</xdr:col>
      <xdr:colOff>101600</xdr:colOff>
      <xdr:row>97</xdr:row>
      <xdr:rowOff>122315</xdr:rowOff>
    </xdr:to>
    <xdr:sp macro="" textlink="">
      <xdr:nvSpPr>
        <xdr:cNvPr id="254" name="楕円 253"/>
        <xdr:cNvSpPr/>
      </xdr:nvSpPr>
      <xdr:spPr>
        <a:xfrm>
          <a:off x="2857500" y="16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113442</xdr:rowOff>
    </xdr:from>
    <xdr:ext cx="534377" cy="259045"/>
    <xdr:sp macro="" textlink="">
      <xdr:nvSpPr>
        <xdr:cNvPr id="255" name="テキスト ボックス 254"/>
        <xdr:cNvSpPr txBox="1"/>
      </xdr:nvSpPr>
      <xdr:spPr>
        <a:xfrm>
          <a:off x="2641111" y="167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148107</xdr:rowOff>
    </xdr:from>
    <xdr:to>
      <xdr:col>10</xdr:col>
      <xdr:colOff>165100</xdr:colOff>
      <xdr:row>97</xdr:row>
      <xdr:rowOff>78257</xdr:rowOff>
    </xdr:to>
    <xdr:sp macro="" textlink="">
      <xdr:nvSpPr>
        <xdr:cNvPr id="256" name="楕円 255"/>
        <xdr:cNvSpPr/>
      </xdr:nvSpPr>
      <xdr:spPr>
        <a:xfrm>
          <a:off x="1968500" y="166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69384</xdr:rowOff>
    </xdr:from>
    <xdr:ext cx="534377" cy="259045"/>
    <xdr:sp macro="" textlink="">
      <xdr:nvSpPr>
        <xdr:cNvPr id="257" name="テキスト ボックス 256"/>
        <xdr:cNvSpPr txBox="1"/>
      </xdr:nvSpPr>
      <xdr:spPr>
        <a:xfrm>
          <a:off x="1752111" y="167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162899</xdr:rowOff>
    </xdr:from>
    <xdr:to>
      <xdr:col>6</xdr:col>
      <xdr:colOff>38100</xdr:colOff>
      <xdr:row>97</xdr:row>
      <xdr:rowOff>93049</xdr:rowOff>
    </xdr:to>
    <xdr:sp macro="" textlink="">
      <xdr:nvSpPr>
        <xdr:cNvPr id="258" name="楕円 257"/>
        <xdr:cNvSpPr/>
      </xdr:nvSpPr>
      <xdr:spPr>
        <a:xfrm>
          <a:off x="1079500" y="166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84176</xdr:rowOff>
    </xdr:from>
    <xdr:ext cx="534377" cy="259045"/>
    <xdr:sp macro="" textlink="">
      <xdr:nvSpPr>
        <xdr:cNvPr id="259" name="テキスト ボックス 258"/>
        <xdr:cNvSpPr txBox="1"/>
      </xdr:nvSpPr>
      <xdr:spPr>
        <a:xfrm>
          <a:off x="863111" y="167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132461</xdr:rowOff>
    </xdr:from>
    <xdr:to>
      <xdr:col>55</xdr:col>
      <xdr:colOff>0</xdr:colOff>
      <xdr:row>38</xdr:row>
      <xdr:rowOff>134366</xdr:rowOff>
    </xdr:to>
    <xdr:cxnSp macro="">
      <xdr:nvCxnSpPr>
        <xdr:cNvPr id="288" name="直線コネクタ 287"/>
        <xdr:cNvCxnSpPr/>
      </xdr:nvCxnSpPr>
      <xdr:spPr>
        <a:xfrm flipV="1">
          <a:off x="9639300" y="664756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129413</xdr:rowOff>
    </xdr:from>
    <xdr:to>
      <xdr:col>50</xdr:col>
      <xdr:colOff>114300</xdr:colOff>
      <xdr:row>38</xdr:row>
      <xdr:rowOff>134366</xdr:rowOff>
    </xdr:to>
    <xdr:cxnSp macro="">
      <xdr:nvCxnSpPr>
        <xdr:cNvPr id="291" name="直線コネクタ 290"/>
        <xdr:cNvCxnSpPr/>
      </xdr:nvCxnSpPr>
      <xdr:spPr>
        <a:xfrm>
          <a:off x="8750300" y="664451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129413</xdr:rowOff>
    </xdr:from>
    <xdr:to>
      <xdr:col>45</xdr:col>
      <xdr:colOff>177800</xdr:colOff>
      <xdr:row>38</xdr:row>
      <xdr:rowOff>142367</xdr:rowOff>
    </xdr:to>
    <xdr:cxnSp macro="">
      <xdr:nvCxnSpPr>
        <xdr:cNvPr id="294" name="直線コネクタ 293"/>
        <xdr:cNvCxnSpPr/>
      </xdr:nvCxnSpPr>
      <xdr:spPr>
        <a:xfrm flipV="1">
          <a:off x="7861300" y="6644513"/>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138938</xdr:rowOff>
    </xdr:from>
    <xdr:to>
      <xdr:col>41</xdr:col>
      <xdr:colOff>50800</xdr:colOff>
      <xdr:row>38</xdr:row>
      <xdr:rowOff>142367</xdr:rowOff>
    </xdr:to>
    <xdr:cxnSp macro="">
      <xdr:nvCxnSpPr>
        <xdr:cNvPr id="297" name="直線コネクタ 296"/>
        <xdr:cNvCxnSpPr/>
      </xdr:nvCxnSpPr>
      <xdr:spPr>
        <a:xfrm>
          <a:off x="6972300" y="665403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81661</xdr:rowOff>
    </xdr:from>
    <xdr:to>
      <xdr:col>55</xdr:col>
      <xdr:colOff>50800</xdr:colOff>
      <xdr:row>39</xdr:row>
      <xdr:rowOff>11811</xdr:rowOff>
    </xdr:to>
    <xdr:sp macro="" textlink="">
      <xdr:nvSpPr>
        <xdr:cNvPr id="307" name="楕円 306"/>
        <xdr:cNvSpPr/>
      </xdr:nvSpPr>
      <xdr:spPr>
        <a:xfrm>
          <a:off x="104267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168038</xdr:rowOff>
    </xdr:from>
    <xdr:ext cx="378565" cy="259045"/>
    <xdr:sp macro="" textlink="">
      <xdr:nvSpPr>
        <xdr:cNvPr id="308" name="労働費該当値テキスト"/>
        <xdr:cNvSpPr txBox="1"/>
      </xdr:nvSpPr>
      <xdr:spPr>
        <a:xfrm>
          <a:off x="10528300" y="6511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83566</xdr:rowOff>
    </xdr:from>
    <xdr:to>
      <xdr:col>50</xdr:col>
      <xdr:colOff>165100</xdr:colOff>
      <xdr:row>39</xdr:row>
      <xdr:rowOff>13716</xdr:rowOff>
    </xdr:to>
    <xdr:sp macro="" textlink="">
      <xdr:nvSpPr>
        <xdr:cNvPr id="309" name="楕円 308"/>
        <xdr:cNvSpPr/>
      </xdr:nvSpPr>
      <xdr:spPr>
        <a:xfrm>
          <a:off x="95885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4843</xdr:rowOff>
    </xdr:from>
    <xdr:ext cx="378565" cy="259045"/>
    <xdr:sp macro="" textlink="">
      <xdr:nvSpPr>
        <xdr:cNvPr id="310" name="テキスト ボックス 309"/>
        <xdr:cNvSpPr txBox="1"/>
      </xdr:nvSpPr>
      <xdr:spPr>
        <a:xfrm>
          <a:off x="9450017"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78613</xdr:rowOff>
    </xdr:from>
    <xdr:to>
      <xdr:col>46</xdr:col>
      <xdr:colOff>38100</xdr:colOff>
      <xdr:row>39</xdr:row>
      <xdr:rowOff>8763</xdr:rowOff>
    </xdr:to>
    <xdr:sp macro="" textlink="">
      <xdr:nvSpPr>
        <xdr:cNvPr id="311" name="楕円 310"/>
        <xdr:cNvSpPr/>
      </xdr:nvSpPr>
      <xdr:spPr>
        <a:xfrm>
          <a:off x="8699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171340</xdr:rowOff>
    </xdr:from>
    <xdr:ext cx="378565" cy="259045"/>
    <xdr:sp macro="" textlink="">
      <xdr:nvSpPr>
        <xdr:cNvPr id="312" name="テキスト ボックス 311"/>
        <xdr:cNvSpPr txBox="1"/>
      </xdr:nvSpPr>
      <xdr:spPr>
        <a:xfrm>
          <a:off x="8561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91567</xdr:rowOff>
    </xdr:from>
    <xdr:to>
      <xdr:col>41</xdr:col>
      <xdr:colOff>101600</xdr:colOff>
      <xdr:row>39</xdr:row>
      <xdr:rowOff>21717</xdr:rowOff>
    </xdr:to>
    <xdr:sp macro="" textlink="">
      <xdr:nvSpPr>
        <xdr:cNvPr id="313" name="楕円 312"/>
        <xdr:cNvSpPr/>
      </xdr:nvSpPr>
      <xdr:spPr>
        <a:xfrm>
          <a:off x="78105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12844</xdr:rowOff>
    </xdr:from>
    <xdr:ext cx="378565" cy="259045"/>
    <xdr:sp macro="" textlink="">
      <xdr:nvSpPr>
        <xdr:cNvPr id="314" name="テキスト ボックス 313"/>
        <xdr:cNvSpPr txBox="1"/>
      </xdr:nvSpPr>
      <xdr:spPr>
        <a:xfrm>
          <a:off x="7672017" y="6699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88138</xdr:rowOff>
    </xdr:from>
    <xdr:to>
      <xdr:col>36</xdr:col>
      <xdr:colOff>165100</xdr:colOff>
      <xdr:row>39</xdr:row>
      <xdr:rowOff>18288</xdr:rowOff>
    </xdr:to>
    <xdr:sp macro="" textlink="">
      <xdr:nvSpPr>
        <xdr:cNvPr id="315" name="楕円 314"/>
        <xdr:cNvSpPr/>
      </xdr:nvSpPr>
      <xdr:spPr>
        <a:xfrm>
          <a:off x="6921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9415</xdr:rowOff>
    </xdr:from>
    <xdr:ext cx="378565" cy="259045"/>
    <xdr:sp macro="" textlink="">
      <xdr:nvSpPr>
        <xdr:cNvPr id="316" name="テキスト ボックス 315"/>
        <xdr:cNvSpPr txBox="1"/>
      </xdr:nvSpPr>
      <xdr:spPr>
        <a:xfrm>
          <a:off x="6783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36079</xdr:rowOff>
    </xdr:from>
    <xdr:to>
      <xdr:col>55</xdr:col>
      <xdr:colOff>0</xdr:colOff>
      <xdr:row>59</xdr:row>
      <xdr:rowOff>48815</xdr:rowOff>
    </xdr:to>
    <xdr:cxnSp macro="">
      <xdr:nvCxnSpPr>
        <xdr:cNvPr id="347" name="直線コネクタ 346"/>
        <xdr:cNvCxnSpPr/>
      </xdr:nvCxnSpPr>
      <xdr:spPr>
        <a:xfrm flipV="1">
          <a:off x="9639300" y="10151629"/>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47803</xdr:rowOff>
    </xdr:from>
    <xdr:to>
      <xdr:col>50</xdr:col>
      <xdr:colOff>114300</xdr:colOff>
      <xdr:row>59</xdr:row>
      <xdr:rowOff>48815</xdr:rowOff>
    </xdr:to>
    <xdr:cxnSp macro="">
      <xdr:nvCxnSpPr>
        <xdr:cNvPr id="350" name="直線コネクタ 349"/>
        <xdr:cNvCxnSpPr/>
      </xdr:nvCxnSpPr>
      <xdr:spPr>
        <a:xfrm>
          <a:off x="8750300" y="10163353"/>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47803</xdr:rowOff>
    </xdr:from>
    <xdr:to>
      <xdr:col>45</xdr:col>
      <xdr:colOff>177800</xdr:colOff>
      <xdr:row>59</xdr:row>
      <xdr:rowOff>53126</xdr:rowOff>
    </xdr:to>
    <xdr:cxnSp macro="">
      <xdr:nvCxnSpPr>
        <xdr:cNvPr id="353" name="直線コネクタ 352"/>
        <xdr:cNvCxnSpPr/>
      </xdr:nvCxnSpPr>
      <xdr:spPr>
        <a:xfrm flipV="1">
          <a:off x="7861300" y="10163353"/>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53126</xdr:rowOff>
    </xdr:from>
    <xdr:to>
      <xdr:col>41</xdr:col>
      <xdr:colOff>50800</xdr:colOff>
      <xdr:row>59</xdr:row>
      <xdr:rowOff>62270</xdr:rowOff>
    </xdr:to>
    <xdr:cxnSp macro="">
      <xdr:nvCxnSpPr>
        <xdr:cNvPr id="356" name="直線コネクタ 355"/>
        <xdr:cNvCxnSpPr/>
      </xdr:nvCxnSpPr>
      <xdr:spPr>
        <a:xfrm flipV="1">
          <a:off x="6972300" y="101686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156729</xdr:rowOff>
    </xdr:from>
    <xdr:to>
      <xdr:col>55</xdr:col>
      <xdr:colOff>50800</xdr:colOff>
      <xdr:row>59</xdr:row>
      <xdr:rowOff>86879</xdr:rowOff>
    </xdr:to>
    <xdr:sp macro="" textlink="">
      <xdr:nvSpPr>
        <xdr:cNvPr id="366" name="楕円 365"/>
        <xdr:cNvSpPr/>
      </xdr:nvSpPr>
      <xdr:spPr>
        <a:xfrm>
          <a:off x="10426700" y="101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71656</xdr:rowOff>
    </xdr:from>
    <xdr:ext cx="469744" cy="259045"/>
    <xdr:sp macro="" textlink="">
      <xdr:nvSpPr>
        <xdr:cNvPr id="367" name="農林水産業費該当値テキスト"/>
        <xdr:cNvSpPr txBox="1"/>
      </xdr:nvSpPr>
      <xdr:spPr>
        <a:xfrm>
          <a:off x="10528300" y="1001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169465</xdr:rowOff>
    </xdr:from>
    <xdr:to>
      <xdr:col>50</xdr:col>
      <xdr:colOff>165100</xdr:colOff>
      <xdr:row>59</xdr:row>
      <xdr:rowOff>99615</xdr:rowOff>
    </xdr:to>
    <xdr:sp macro="" textlink="">
      <xdr:nvSpPr>
        <xdr:cNvPr id="368" name="楕円 367"/>
        <xdr:cNvSpPr/>
      </xdr:nvSpPr>
      <xdr:spPr>
        <a:xfrm>
          <a:off x="9588500" y="101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90742</xdr:rowOff>
    </xdr:from>
    <xdr:ext cx="469744" cy="259045"/>
    <xdr:sp macro="" textlink="">
      <xdr:nvSpPr>
        <xdr:cNvPr id="369" name="テキスト ボックス 368"/>
        <xdr:cNvSpPr txBox="1"/>
      </xdr:nvSpPr>
      <xdr:spPr>
        <a:xfrm>
          <a:off x="9404428" y="1020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168453</xdr:rowOff>
    </xdr:from>
    <xdr:to>
      <xdr:col>46</xdr:col>
      <xdr:colOff>38100</xdr:colOff>
      <xdr:row>59</xdr:row>
      <xdr:rowOff>98603</xdr:rowOff>
    </xdr:to>
    <xdr:sp macro="" textlink="">
      <xdr:nvSpPr>
        <xdr:cNvPr id="370" name="楕円 369"/>
        <xdr:cNvSpPr/>
      </xdr:nvSpPr>
      <xdr:spPr>
        <a:xfrm>
          <a:off x="8699500" y="101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89730</xdr:rowOff>
    </xdr:from>
    <xdr:ext cx="469744" cy="259045"/>
    <xdr:sp macro="" textlink="">
      <xdr:nvSpPr>
        <xdr:cNvPr id="371" name="テキスト ボックス 370"/>
        <xdr:cNvSpPr txBox="1"/>
      </xdr:nvSpPr>
      <xdr:spPr>
        <a:xfrm>
          <a:off x="8515428" y="1020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2326</xdr:rowOff>
    </xdr:from>
    <xdr:to>
      <xdr:col>41</xdr:col>
      <xdr:colOff>101600</xdr:colOff>
      <xdr:row>59</xdr:row>
      <xdr:rowOff>103926</xdr:rowOff>
    </xdr:to>
    <xdr:sp macro="" textlink="">
      <xdr:nvSpPr>
        <xdr:cNvPr id="372" name="楕円 371"/>
        <xdr:cNvSpPr/>
      </xdr:nvSpPr>
      <xdr:spPr>
        <a:xfrm>
          <a:off x="7810500" y="101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95053</xdr:rowOff>
    </xdr:from>
    <xdr:ext cx="469744" cy="259045"/>
    <xdr:sp macro="" textlink="">
      <xdr:nvSpPr>
        <xdr:cNvPr id="373" name="テキスト ボックス 372"/>
        <xdr:cNvSpPr txBox="1"/>
      </xdr:nvSpPr>
      <xdr:spPr>
        <a:xfrm>
          <a:off x="7626428" y="1021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11470</xdr:rowOff>
    </xdr:from>
    <xdr:to>
      <xdr:col>36</xdr:col>
      <xdr:colOff>165100</xdr:colOff>
      <xdr:row>59</xdr:row>
      <xdr:rowOff>113070</xdr:rowOff>
    </xdr:to>
    <xdr:sp macro="" textlink="">
      <xdr:nvSpPr>
        <xdr:cNvPr id="374" name="楕円 373"/>
        <xdr:cNvSpPr/>
      </xdr:nvSpPr>
      <xdr:spPr>
        <a:xfrm>
          <a:off x="6921500" y="101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104197</xdr:rowOff>
    </xdr:from>
    <xdr:ext cx="469744" cy="259045"/>
    <xdr:sp macro="" textlink="">
      <xdr:nvSpPr>
        <xdr:cNvPr id="375" name="テキスト ボックス 374"/>
        <xdr:cNvSpPr txBox="1"/>
      </xdr:nvSpPr>
      <xdr:spPr>
        <a:xfrm>
          <a:off x="6737428" y="1021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7188</xdr:rowOff>
    </xdr:from>
    <xdr:to>
      <xdr:col>55</xdr:col>
      <xdr:colOff>0</xdr:colOff>
      <xdr:row>76</xdr:row>
      <xdr:rowOff>86894</xdr:rowOff>
    </xdr:to>
    <xdr:cxnSp macro="">
      <xdr:nvCxnSpPr>
        <xdr:cNvPr id="404" name="直線コネクタ 403"/>
        <xdr:cNvCxnSpPr/>
      </xdr:nvCxnSpPr>
      <xdr:spPr>
        <a:xfrm flipV="1">
          <a:off x="9639300" y="12865938"/>
          <a:ext cx="838200" cy="2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86894</xdr:rowOff>
    </xdr:from>
    <xdr:to>
      <xdr:col>50</xdr:col>
      <xdr:colOff>114300</xdr:colOff>
      <xdr:row>77</xdr:row>
      <xdr:rowOff>98743</xdr:rowOff>
    </xdr:to>
    <xdr:cxnSp macro="">
      <xdr:nvCxnSpPr>
        <xdr:cNvPr id="407" name="直線コネクタ 406"/>
        <xdr:cNvCxnSpPr/>
      </xdr:nvCxnSpPr>
      <xdr:spPr>
        <a:xfrm flipV="1">
          <a:off x="8750300" y="13117094"/>
          <a:ext cx="889000" cy="18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98743</xdr:rowOff>
    </xdr:from>
    <xdr:to>
      <xdr:col>45</xdr:col>
      <xdr:colOff>177800</xdr:colOff>
      <xdr:row>79</xdr:row>
      <xdr:rowOff>16675</xdr:rowOff>
    </xdr:to>
    <xdr:cxnSp macro="">
      <xdr:nvCxnSpPr>
        <xdr:cNvPr id="410" name="直線コネクタ 409"/>
        <xdr:cNvCxnSpPr/>
      </xdr:nvCxnSpPr>
      <xdr:spPr>
        <a:xfrm flipV="1">
          <a:off x="7861300" y="13300393"/>
          <a:ext cx="889000" cy="26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16675</xdr:rowOff>
    </xdr:from>
    <xdr:to>
      <xdr:col>41</xdr:col>
      <xdr:colOff>50800</xdr:colOff>
      <xdr:row>79</xdr:row>
      <xdr:rowOff>18580</xdr:rowOff>
    </xdr:to>
    <xdr:cxnSp macro="">
      <xdr:nvCxnSpPr>
        <xdr:cNvPr id="413" name="直線コネクタ 412"/>
        <xdr:cNvCxnSpPr/>
      </xdr:nvCxnSpPr>
      <xdr:spPr>
        <a:xfrm flipV="1">
          <a:off x="6972300" y="135612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127838</xdr:rowOff>
    </xdr:from>
    <xdr:to>
      <xdr:col>55</xdr:col>
      <xdr:colOff>50800</xdr:colOff>
      <xdr:row>75</xdr:row>
      <xdr:rowOff>57988</xdr:rowOff>
    </xdr:to>
    <xdr:sp macro="" textlink="">
      <xdr:nvSpPr>
        <xdr:cNvPr id="423" name="楕円 422"/>
        <xdr:cNvSpPr/>
      </xdr:nvSpPr>
      <xdr:spPr>
        <a:xfrm>
          <a:off x="10426700" y="128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150715</xdr:rowOff>
    </xdr:from>
    <xdr:ext cx="534377" cy="259045"/>
    <xdr:sp macro="" textlink="">
      <xdr:nvSpPr>
        <xdr:cNvPr id="424" name="商工費該当値テキスト"/>
        <xdr:cNvSpPr txBox="1"/>
      </xdr:nvSpPr>
      <xdr:spPr>
        <a:xfrm>
          <a:off x="10528300" y="126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36094</xdr:rowOff>
    </xdr:from>
    <xdr:to>
      <xdr:col>50</xdr:col>
      <xdr:colOff>165100</xdr:colOff>
      <xdr:row>76</xdr:row>
      <xdr:rowOff>137694</xdr:rowOff>
    </xdr:to>
    <xdr:sp macro="" textlink="">
      <xdr:nvSpPr>
        <xdr:cNvPr id="425" name="楕円 424"/>
        <xdr:cNvSpPr/>
      </xdr:nvSpPr>
      <xdr:spPr>
        <a:xfrm>
          <a:off x="9588500" y="130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154220</xdr:rowOff>
    </xdr:from>
    <xdr:ext cx="534377" cy="259045"/>
    <xdr:sp macro="" textlink="">
      <xdr:nvSpPr>
        <xdr:cNvPr id="426" name="テキスト ボックス 425"/>
        <xdr:cNvSpPr txBox="1"/>
      </xdr:nvSpPr>
      <xdr:spPr>
        <a:xfrm>
          <a:off x="9372111" y="128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47943</xdr:rowOff>
    </xdr:from>
    <xdr:to>
      <xdr:col>46</xdr:col>
      <xdr:colOff>38100</xdr:colOff>
      <xdr:row>77</xdr:row>
      <xdr:rowOff>149543</xdr:rowOff>
    </xdr:to>
    <xdr:sp macro="" textlink="">
      <xdr:nvSpPr>
        <xdr:cNvPr id="427" name="楕円 426"/>
        <xdr:cNvSpPr/>
      </xdr:nvSpPr>
      <xdr:spPr>
        <a:xfrm>
          <a:off x="8699500" y="132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166070</xdr:rowOff>
    </xdr:from>
    <xdr:ext cx="469744" cy="259045"/>
    <xdr:sp macro="" textlink="">
      <xdr:nvSpPr>
        <xdr:cNvPr id="428" name="テキスト ボックス 427"/>
        <xdr:cNvSpPr txBox="1"/>
      </xdr:nvSpPr>
      <xdr:spPr>
        <a:xfrm>
          <a:off x="8515428" y="130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137325</xdr:rowOff>
    </xdr:from>
    <xdr:to>
      <xdr:col>41</xdr:col>
      <xdr:colOff>101600</xdr:colOff>
      <xdr:row>79</xdr:row>
      <xdr:rowOff>67475</xdr:rowOff>
    </xdr:to>
    <xdr:sp macro="" textlink="">
      <xdr:nvSpPr>
        <xdr:cNvPr id="429" name="楕円 428"/>
        <xdr:cNvSpPr/>
      </xdr:nvSpPr>
      <xdr:spPr>
        <a:xfrm>
          <a:off x="7810500" y="1351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58602</xdr:rowOff>
    </xdr:from>
    <xdr:ext cx="378565" cy="259045"/>
    <xdr:sp macro="" textlink="">
      <xdr:nvSpPr>
        <xdr:cNvPr id="430" name="テキスト ボックス 429"/>
        <xdr:cNvSpPr txBox="1"/>
      </xdr:nvSpPr>
      <xdr:spPr>
        <a:xfrm>
          <a:off x="7672017" y="1360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139230</xdr:rowOff>
    </xdr:from>
    <xdr:to>
      <xdr:col>36</xdr:col>
      <xdr:colOff>165100</xdr:colOff>
      <xdr:row>79</xdr:row>
      <xdr:rowOff>69380</xdr:rowOff>
    </xdr:to>
    <xdr:sp macro="" textlink="">
      <xdr:nvSpPr>
        <xdr:cNvPr id="431" name="楕円 430"/>
        <xdr:cNvSpPr/>
      </xdr:nvSpPr>
      <xdr:spPr>
        <a:xfrm>
          <a:off x="6921500" y="135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60507</xdr:rowOff>
    </xdr:from>
    <xdr:ext cx="378565" cy="259045"/>
    <xdr:sp macro="" textlink="">
      <xdr:nvSpPr>
        <xdr:cNvPr id="432" name="テキスト ボックス 431"/>
        <xdr:cNvSpPr txBox="1"/>
      </xdr:nvSpPr>
      <xdr:spPr>
        <a:xfrm>
          <a:off x="6783017" y="13605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26708</xdr:rowOff>
    </xdr:from>
    <xdr:to>
      <xdr:col>55</xdr:col>
      <xdr:colOff>0</xdr:colOff>
      <xdr:row>93</xdr:row>
      <xdr:rowOff>60058</xdr:rowOff>
    </xdr:to>
    <xdr:cxnSp macro="">
      <xdr:nvCxnSpPr>
        <xdr:cNvPr id="461" name="直線コネクタ 460"/>
        <xdr:cNvCxnSpPr/>
      </xdr:nvCxnSpPr>
      <xdr:spPr>
        <a:xfrm>
          <a:off x="9639300" y="15971558"/>
          <a:ext cx="838200" cy="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26708</xdr:rowOff>
    </xdr:from>
    <xdr:to>
      <xdr:col>50</xdr:col>
      <xdr:colOff>114300</xdr:colOff>
      <xdr:row>93</xdr:row>
      <xdr:rowOff>112954</xdr:rowOff>
    </xdr:to>
    <xdr:cxnSp macro="">
      <xdr:nvCxnSpPr>
        <xdr:cNvPr id="464" name="直線コネクタ 463"/>
        <xdr:cNvCxnSpPr/>
      </xdr:nvCxnSpPr>
      <xdr:spPr>
        <a:xfrm flipV="1">
          <a:off x="8750300" y="15971558"/>
          <a:ext cx="889000" cy="8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112954</xdr:rowOff>
    </xdr:from>
    <xdr:to>
      <xdr:col>45</xdr:col>
      <xdr:colOff>177800</xdr:colOff>
      <xdr:row>94</xdr:row>
      <xdr:rowOff>140449</xdr:rowOff>
    </xdr:to>
    <xdr:cxnSp macro="">
      <xdr:nvCxnSpPr>
        <xdr:cNvPr id="467" name="直線コネクタ 466"/>
        <xdr:cNvCxnSpPr/>
      </xdr:nvCxnSpPr>
      <xdr:spPr>
        <a:xfrm flipV="1">
          <a:off x="7861300" y="16057804"/>
          <a:ext cx="889000" cy="19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81242</xdr:rowOff>
    </xdr:from>
    <xdr:to>
      <xdr:col>41</xdr:col>
      <xdr:colOff>50800</xdr:colOff>
      <xdr:row>94</xdr:row>
      <xdr:rowOff>140449</xdr:rowOff>
    </xdr:to>
    <xdr:cxnSp macro="">
      <xdr:nvCxnSpPr>
        <xdr:cNvPr id="470" name="直線コネクタ 469"/>
        <xdr:cNvCxnSpPr/>
      </xdr:nvCxnSpPr>
      <xdr:spPr>
        <a:xfrm>
          <a:off x="6972300" y="16197542"/>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9258</xdr:rowOff>
    </xdr:from>
    <xdr:to>
      <xdr:col>55</xdr:col>
      <xdr:colOff>50800</xdr:colOff>
      <xdr:row>93</xdr:row>
      <xdr:rowOff>110858</xdr:rowOff>
    </xdr:to>
    <xdr:sp macro="" textlink="">
      <xdr:nvSpPr>
        <xdr:cNvPr id="480" name="楕円 479"/>
        <xdr:cNvSpPr/>
      </xdr:nvSpPr>
      <xdr:spPr>
        <a:xfrm>
          <a:off x="10426700" y="159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32135</xdr:rowOff>
    </xdr:from>
    <xdr:ext cx="534377" cy="259045"/>
    <xdr:sp macro="" textlink="">
      <xdr:nvSpPr>
        <xdr:cNvPr id="481" name="土木費該当値テキスト"/>
        <xdr:cNvSpPr txBox="1"/>
      </xdr:nvSpPr>
      <xdr:spPr>
        <a:xfrm>
          <a:off x="10528300" y="158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147358</xdr:rowOff>
    </xdr:from>
    <xdr:to>
      <xdr:col>50</xdr:col>
      <xdr:colOff>165100</xdr:colOff>
      <xdr:row>93</xdr:row>
      <xdr:rowOff>77508</xdr:rowOff>
    </xdr:to>
    <xdr:sp macro="" textlink="">
      <xdr:nvSpPr>
        <xdr:cNvPr id="482" name="楕円 481"/>
        <xdr:cNvSpPr/>
      </xdr:nvSpPr>
      <xdr:spPr>
        <a:xfrm>
          <a:off x="9588500" y="1592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94035</xdr:rowOff>
    </xdr:from>
    <xdr:ext cx="534377" cy="259045"/>
    <xdr:sp macro="" textlink="">
      <xdr:nvSpPr>
        <xdr:cNvPr id="483" name="テキスト ボックス 482"/>
        <xdr:cNvSpPr txBox="1"/>
      </xdr:nvSpPr>
      <xdr:spPr>
        <a:xfrm>
          <a:off x="9372111" y="15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62154</xdr:rowOff>
    </xdr:from>
    <xdr:to>
      <xdr:col>46</xdr:col>
      <xdr:colOff>38100</xdr:colOff>
      <xdr:row>93</xdr:row>
      <xdr:rowOff>163754</xdr:rowOff>
    </xdr:to>
    <xdr:sp macro="" textlink="">
      <xdr:nvSpPr>
        <xdr:cNvPr id="484" name="楕円 483"/>
        <xdr:cNvSpPr/>
      </xdr:nvSpPr>
      <xdr:spPr>
        <a:xfrm>
          <a:off x="8699500" y="160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8831</xdr:rowOff>
    </xdr:from>
    <xdr:ext cx="534377" cy="259045"/>
    <xdr:sp macro="" textlink="">
      <xdr:nvSpPr>
        <xdr:cNvPr id="485" name="テキスト ボックス 484"/>
        <xdr:cNvSpPr txBox="1"/>
      </xdr:nvSpPr>
      <xdr:spPr>
        <a:xfrm>
          <a:off x="8483111" y="157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89649</xdr:rowOff>
    </xdr:from>
    <xdr:to>
      <xdr:col>41</xdr:col>
      <xdr:colOff>101600</xdr:colOff>
      <xdr:row>95</xdr:row>
      <xdr:rowOff>19799</xdr:rowOff>
    </xdr:to>
    <xdr:sp macro="" textlink="">
      <xdr:nvSpPr>
        <xdr:cNvPr id="486" name="楕円 485"/>
        <xdr:cNvSpPr/>
      </xdr:nvSpPr>
      <xdr:spPr>
        <a:xfrm>
          <a:off x="7810500" y="162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36326</xdr:rowOff>
    </xdr:from>
    <xdr:ext cx="534377" cy="259045"/>
    <xdr:sp macro="" textlink="">
      <xdr:nvSpPr>
        <xdr:cNvPr id="487" name="テキスト ボックス 486"/>
        <xdr:cNvSpPr txBox="1"/>
      </xdr:nvSpPr>
      <xdr:spPr>
        <a:xfrm>
          <a:off x="7594111" y="159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30442</xdr:rowOff>
    </xdr:from>
    <xdr:to>
      <xdr:col>36</xdr:col>
      <xdr:colOff>165100</xdr:colOff>
      <xdr:row>94</xdr:row>
      <xdr:rowOff>132042</xdr:rowOff>
    </xdr:to>
    <xdr:sp macro="" textlink="">
      <xdr:nvSpPr>
        <xdr:cNvPr id="488" name="楕円 487"/>
        <xdr:cNvSpPr/>
      </xdr:nvSpPr>
      <xdr:spPr>
        <a:xfrm>
          <a:off x="6921500" y="161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148569</xdr:rowOff>
    </xdr:from>
    <xdr:ext cx="534377" cy="259045"/>
    <xdr:sp macro="" textlink="">
      <xdr:nvSpPr>
        <xdr:cNvPr id="489" name="テキスト ボックス 488"/>
        <xdr:cNvSpPr txBox="1"/>
      </xdr:nvSpPr>
      <xdr:spPr>
        <a:xfrm>
          <a:off x="6705111" y="1592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71675</xdr:rowOff>
    </xdr:from>
    <xdr:to>
      <xdr:col>85</xdr:col>
      <xdr:colOff>127000</xdr:colOff>
      <xdr:row>39</xdr:row>
      <xdr:rowOff>102144</xdr:rowOff>
    </xdr:to>
    <xdr:cxnSp macro="">
      <xdr:nvCxnSpPr>
        <xdr:cNvPr id="521" name="直線コネクタ 520"/>
        <xdr:cNvCxnSpPr/>
      </xdr:nvCxnSpPr>
      <xdr:spPr>
        <a:xfrm flipV="1">
          <a:off x="15481300" y="6758225"/>
          <a:ext cx="8382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102144</xdr:rowOff>
    </xdr:from>
    <xdr:to>
      <xdr:col>81</xdr:col>
      <xdr:colOff>50800</xdr:colOff>
      <xdr:row>39</xdr:row>
      <xdr:rowOff>116415</xdr:rowOff>
    </xdr:to>
    <xdr:cxnSp macro="">
      <xdr:nvCxnSpPr>
        <xdr:cNvPr id="524" name="直線コネクタ 523"/>
        <xdr:cNvCxnSpPr/>
      </xdr:nvCxnSpPr>
      <xdr:spPr>
        <a:xfrm flipV="1">
          <a:off x="14592300" y="6788694"/>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88788</xdr:rowOff>
    </xdr:from>
    <xdr:to>
      <xdr:col>76</xdr:col>
      <xdr:colOff>114300</xdr:colOff>
      <xdr:row>39</xdr:row>
      <xdr:rowOff>116415</xdr:rowOff>
    </xdr:to>
    <xdr:cxnSp macro="">
      <xdr:nvCxnSpPr>
        <xdr:cNvPr id="527" name="直線コネクタ 526"/>
        <xdr:cNvCxnSpPr/>
      </xdr:nvCxnSpPr>
      <xdr:spPr>
        <a:xfrm>
          <a:off x="13703300" y="6775338"/>
          <a:ext cx="889000" cy="2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46823</xdr:rowOff>
    </xdr:from>
    <xdr:to>
      <xdr:col>71</xdr:col>
      <xdr:colOff>177800</xdr:colOff>
      <xdr:row>39</xdr:row>
      <xdr:rowOff>88788</xdr:rowOff>
    </xdr:to>
    <xdr:cxnSp macro="">
      <xdr:nvCxnSpPr>
        <xdr:cNvPr id="530" name="直線コネクタ 529"/>
        <xdr:cNvCxnSpPr/>
      </xdr:nvCxnSpPr>
      <xdr:spPr>
        <a:xfrm>
          <a:off x="12814300" y="6733373"/>
          <a:ext cx="8890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20875</xdr:rowOff>
    </xdr:from>
    <xdr:to>
      <xdr:col>85</xdr:col>
      <xdr:colOff>177800</xdr:colOff>
      <xdr:row>39</xdr:row>
      <xdr:rowOff>122475</xdr:rowOff>
    </xdr:to>
    <xdr:sp macro="" textlink="">
      <xdr:nvSpPr>
        <xdr:cNvPr id="540" name="楕円 539"/>
        <xdr:cNvSpPr/>
      </xdr:nvSpPr>
      <xdr:spPr>
        <a:xfrm>
          <a:off x="16268700" y="67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107252</xdr:rowOff>
    </xdr:from>
    <xdr:ext cx="534377" cy="259045"/>
    <xdr:sp macro="" textlink="">
      <xdr:nvSpPr>
        <xdr:cNvPr id="541" name="消防費該当値テキスト"/>
        <xdr:cNvSpPr txBox="1"/>
      </xdr:nvSpPr>
      <xdr:spPr>
        <a:xfrm>
          <a:off x="16370300" y="662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51344</xdr:rowOff>
    </xdr:from>
    <xdr:to>
      <xdr:col>81</xdr:col>
      <xdr:colOff>101600</xdr:colOff>
      <xdr:row>39</xdr:row>
      <xdr:rowOff>152944</xdr:rowOff>
    </xdr:to>
    <xdr:sp macro="" textlink="">
      <xdr:nvSpPr>
        <xdr:cNvPr id="542" name="楕円 541"/>
        <xdr:cNvSpPr/>
      </xdr:nvSpPr>
      <xdr:spPr>
        <a:xfrm>
          <a:off x="15430500" y="67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144071</xdr:rowOff>
    </xdr:from>
    <xdr:ext cx="469744" cy="259045"/>
    <xdr:sp macro="" textlink="">
      <xdr:nvSpPr>
        <xdr:cNvPr id="543" name="テキスト ボックス 542"/>
        <xdr:cNvSpPr txBox="1"/>
      </xdr:nvSpPr>
      <xdr:spPr>
        <a:xfrm>
          <a:off x="15246428" y="68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65615</xdr:rowOff>
    </xdr:from>
    <xdr:to>
      <xdr:col>76</xdr:col>
      <xdr:colOff>165100</xdr:colOff>
      <xdr:row>39</xdr:row>
      <xdr:rowOff>167215</xdr:rowOff>
    </xdr:to>
    <xdr:sp macro="" textlink="">
      <xdr:nvSpPr>
        <xdr:cNvPr id="544" name="楕円 543"/>
        <xdr:cNvSpPr/>
      </xdr:nvSpPr>
      <xdr:spPr>
        <a:xfrm>
          <a:off x="14541500" y="67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158342</xdr:rowOff>
    </xdr:from>
    <xdr:ext cx="469744" cy="259045"/>
    <xdr:sp macro="" textlink="">
      <xdr:nvSpPr>
        <xdr:cNvPr id="545" name="テキスト ボックス 544"/>
        <xdr:cNvSpPr txBox="1"/>
      </xdr:nvSpPr>
      <xdr:spPr>
        <a:xfrm>
          <a:off x="14357428" y="684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37988</xdr:rowOff>
    </xdr:from>
    <xdr:to>
      <xdr:col>72</xdr:col>
      <xdr:colOff>38100</xdr:colOff>
      <xdr:row>39</xdr:row>
      <xdr:rowOff>139588</xdr:rowOff>
    </xdr:to>
    <xdr:sp macro="" textlink="">
      <xdr:nvSpPr>
        <xdr:cNvPr id="546" name="楕円 545"/>
        <xdr:cNvSpPr/>
      </xdr:nvSpPr>
      <xdr:spPr>
        <a:xfrm>
          <a:off x="13652500" y="672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130715</xdr:rowOff>
    </xdr:from>
    <xdr:ext cx="534377" cy="259045"/>
    <xdr:sp macro="" textlink="">
      <xdr:nvSpPr>
        <xdr:cNvPr id="547" name="テキスト ボックス 546"/>
        <xdr:cNvSpPr txBox="1"/>
      </xdr:nvSpPr>
      <xdr:spPr>
        <a:xfrm>
          <a:off x="13436111" y="681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167473</xdr:rowOff>
    </xdr:from>
    <xdr:to>
      <xdr:col>67</xdr:col>
      <xdr:colOff>101600</xdr:colOff>
      <xdr:row>39</xdr:row>
      <xdr:rowOff>97623</xdr:rowOff>
    </xdr:to>
    <xdr:sp macro="" textlink="">
      <xdr:nvSpPr>
        <xdr:cNvPr id="548" name="楕円 547"/>
        <xdr:cNvSpPr/>
      </xdr:nvSpPr>
      <xdr:spPr>
        <a:xfrm>
          <a:off x="12763500" y="668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88750</xdr:rowOff>
    </xdr:from>
    <xdr:ext cx="534377" cy="259045"/>
    <xdr:sp macro="" textlink="">
      <xdr:nvSpPr>
        <xdr:cNvPr id="549" name="テキスト ボックス 548"/>
        <xdr:cNvSpPr txBox="1"/>
      </xdr:nvSpPr>
      <xdr:spPr>
        <a:xfrm>
          <a:off x="12547111" y="677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102095</xdr:rowOff>
    </xdr:from>
    <xdr:to>
      <xdr:col>85</xdr:col>
      <xdr:colOff>127000</xdr:colOff>
      <xdr:row>57</xdr:row>
      <xdr:rowOff>152044</xdr:rowOff>
    </xdr:to>
    <xdr:cxnSp macro="">
      <xdr:nvCxnSpPr>
        <xdr:cNvPr id="581" name="直線コネクタ 580"/>
        <xdr:cNvCxnSpPr/>
      </xdr:nvCxnSpPr>
      <xdr:spPr>
        <a:xfrm flipV="1">
          <a:off x="15481300" y="9874745"/>
          <a:ext cx="8382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152044</xdr:rowOff>
    </xdr:from>
    <xdr:to>
      <xdr:col>81</xdr:col>
      <xdr:colOff>50800</xdr:colOff>
      <xdr:row>57</xdr:row>
      <xdr:rowOff>161515</xdr:rowOff>
    </xdr:to>
    <xdr:cxnSp macro="">
      <xdr:nvCxnSpPr>
        <xdr:cNvPr id="584" name="直線コネクタ 583"/>
        <xdr:cNvCxnSpPr/>
      </xdr:nvCxnSpPr>
      <xdr:spPr>
        <a:xfrm flipV="1">
          <a:off x="14592300" y="992469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35916</xdr:rowOff>
    </xdr:from>
    <xdr:to>
      <xdr:col>76</xdr:col>
      <xdr:colOff>114300</xdr:colOff>
      <xdr:row>57</xdr:row>
      <xdr:rowOff>161515</xdr:rowOff>
    </xdr:to>
    <xdr:cxnSp macro="">
      <xdr:nvCxnSpPr>
        <xdr:cNvPr id="587" name="直線コネクタ 586"/>
        <xdr:cNvCxnSpPr/>
      </xdr:nvCxnSpPr>
      <xdr:spPr>
        <a:xfrm>
          <a:off x="13703300" y="9808566"/>
          <a:ext cx="889000" cy="12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35916</xdr:rowOff>
    </xdr:from>
    <xdr:to>
      <xdr:col>71</xdr:col>
      <xdr:colOff>177800</xdr:colOff>
      <xdr:row>57</xdr:row>
      <xdr:rowOff>118211</xdr:rowOff>
    </xdr:to>
    <xdr:cxnSp macro="">
      <xdr:nvCxnSpPr>
        <xdr:cNvPr id="590" name="直線コネクタ 589"/>
        <xdr:cNvCxnSpPr/>
      </xdr:nvCxnSpPr>
      <xdr:spPr>
        <a:xfrm flipV="1">
          <a:off x="12814300" y="9808566"/>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51295</xdr:rowOff>
    </xdr:from>
    <xdr:to>
      <xdr:col>85</xdr:col>
      <xdr:colOff>177800</xdr:colOff>
      <xdr:row>57</xdr:row>
      <xdr:rowOff>152895</xdr:rowOff>
    </xdr:to>
    <xdr:sp macro="" textlink="">
      <xdr:nvSpPr>
        <xdr:cNvPr id="600" name="楕円 599"/>
        <xdr:cNvSpPr/>
      </xdr:nvSpPr>
      <xdr:spPr>
        <a:xfrm>
          <a:off x="16268700" y="98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29722</xdr:rowOff>
    </xdr:from>
    <xdr:ext cx="534377" cy="259045"/>
    <xdr:sp macro="" textlink="">
      <xdr:nvSpPr>
        <xdr:cNvPr id="601" name="教育費該当値テキスト"/>
        <xdr:cNvSpPr txBox="1"/>
      </xdr:nvSpPr>
      <xdr:spPr>
        <a:xfrm>
          <a:off x="16370300" y="98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101244</xdr:rowOff>
    </xdr:from>
    <xdr:to>
      <xdr:col>81</xdr:col>
      <xdr:colOff>101600</xdr:colOff>
      <xdr:row>58</xdr:row>
      <xdr:rowOff>31394</xdr:rowOff>
    </xdr:to>
    <xdr:sp macro="" textlink="">
      <xdr:nvSpPr>
        <xdr:cNvPr id="602" name="楕円 601"/>
        <xdr:cNvSpPr/>
      </xdr:nvSpPr>
      <xdr:spPr>
        <a:xfrm>
          <a:off x="15430500" y="98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22521</xdr:rowOff>
    </xdr:from>
    <xdr:ext cx="534377" cy="259045"/>
    <xdr:sp macro="" textlink="">
      <xdr:nvSpPr>
        <xdr:cNvPr id="603" name="テキスト ボックス 602"/>
        <xdr:cNvSpPr txBox="1"/>
      </xdr:nvSpPr>
      <xdr:spPr>
        <a:xfrm>
          <a:off x="15214111" y="996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110715</xdr:rowOff>
    </xdr:from>
    <xdr:to>
      <xdr:col>76</xdr:col>
      <xdr:colOff>165100</xdr:colOff>
      <xdr:row>58</xdr:row>
      <xdr:rowOff>40865</xdr:rowOff>
    </xdr:to>
    <xdr:sp macro="" textlink="">
      <xdr:nvSpPr>
        <xdr:cNvPr id="604" name="楕円 603"/>
        <xdr:cNvSpPr/>
      </xdr:nvSpPr>
      <xdr:spPr>
        <a:xfrm>
          <a:off x="14541500" y="988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31992</xdr:rowOff>
    </xdr:from>
    <xdr:ext cx="534377" cy="259045"/>
    <xdr:sp macro="" textlink="">
      <xdr:nvSpPr>
        <xdr:cNvPr id="605" name="テキスト ボックス 604"/>
        <xdr:cNvSpPr txBox="1"/>
      </xdr:nvSpPr>
      <xdr:spPr>
        <a:xfrm>
          <a:off x="14325111" y="997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156566</xdr:rowOff>
    </xdr:from>
    <xdr:to>
      <xdr:col>72</xdr:col>
      <xdr:colOff>38100</xdr:colOff>
      <xdr:row>57</xdr:row>
      <xdr:rowOff>86716</xdr:rowOff>
    </xdr:to>
    <xdr:sp macro="" textlink="">
      <xdr:nvSpPr>
        <xdr:cNvPr id="606" name="楕円 605"/>
        <xdr:cNvSpPr/>
      </xdr:nvSpPr>
      <xdr:spPr>
        <a:xfrm>
          <a:off x="13652500" y="97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77843</xdr:rowOff>
    </xdr:from>
    <xdr:ext cx="534377" cy="259045"/>
    <xdr:sp macro="" textlink="">
      <xdr:nvSpPr>
        <xdr:cNvPr id="607" name="テキスト ボックス 606"/>
        <xdr:cNvSpPr txBox="1"/>
      </xdr:nvSpPr>
      <xdr:spPr>
        <a:xfrm>
          <a:off x="13436111" y="98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67411</xdr:rowOff>
    </xdr:from>
    <xdr:to>
      <xdr:col>67</xdr:col>
      <xdr:colOff>101600</xdr:colOff>
      <xdr:row>57</xdr:row>
      <xdr:rowOff>169011</xdr:rowOff>
    </xdr:to>
    <xdr:sp macro="" textlink="">
      <xdr:nvSpPr>
        <xdr:cNvPr id="608" name="楕円 607"/>
        <xdr:cNvSpPr/>
      </xdr:nvSpPr>
      <xdr:spPr>
        <a:xfrm>
          <a:off x="12763500" y="98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160138</xdr:rowOff>
    </xdr:from>
    <xdr:ext cx="534377" cy="259045"/>
    <xdr:sp macro="" textlink="">
      <xdr:nvSpPr>
        <xdr:cNvPr id="609" name="テキスト ボックス 608"/>
        <xdr:cNvSpPr txBox="1"/>
      </xdr:nvSpPr>
      <xdr:spPr>
        <a:xfrm>
          <a:off x="12547111" y="993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138145</xdr:rowOff>
    </xdr:from>
    <xdr:to>
      <xdr:col>85</xdr:col>
      <xdr:colOff>127000</xdr:colOff>
      <xdr:row>78</xdr:row>
      <xdr:rowOff>139545</xdr:rowOff>
    </xdr:to>
    <xdr:cxnSp macro="">
      <xdr:nvCxnSpPr>
        <xdr:cNvPr id="636" name="直線コネクタ 635"/>
        <xdr:cNvCxnSpPr/>
      </xdr:nvCxnSpPr>
      <xdr:spPr>
        <a:xfrm>
          <a:off x="15481300" y="13511245"/>
          <a:ext cx="8382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138145</xdr:rowOff>
    </xdr:from>
    <xdr:to>
      <xdr:col>81</xdr:col>
      <xdr:colOff>50800</xdr:colOff>
      <xdr:row>78</xdr:row>
      <xdr:rowOff>138841</xdr:rowOff>
    </xdr:to>
    <xdr:cxnSp macro="">
      <xdr:nvCxnSpPr>
        <xdr:cNvPr id="639" name="直線コネクタ 638"/>
        <xdr:cNvCxnSpPr/>
      </xdr:nvCxnSpPr>
      <xdr:spPr>
        <a:xfrm flipV="1">
          <a:off x="14592300" y="13511245"/>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137706</xdr:rowOff>
    </xdr:from>
    <xdr:to>
      <xdr:col>76</xdr:col>
      <xdr:colOff>114300</xdr:colOff>
      <xdr:row>78</xdr:row>
      <xdr:rowOff>138841</xdr:rowOff>
    </xdr:to>
    <xdr:cxnSp macro="">
      <xdr:nvCxnSpPr>
        <xdr:cNvPr id="642" name="直線コネクタ 641"/>
        <xdr:cNvCxnSpPr/>
      </xdr:nvCxnSpPr>
      <xdr:spPr>
        <a:xfrm>
          <a:off x="13703300" y="13510806"/>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137706</xdr:rowOff>
    </xdr:from>
    <xdr:to>
      <xdr:col>71</xdr:col>
      <xdr:colOff>177800</xdr:colOff>
      <xdr:row>78</xdr:row>
      <xdr:rowOff>139517</xdr:rowOff>
    </xdr:to>
    <xdr:cxnSp macro="">
      <xdr:nvCxnSpPr>
        <xdr:cNvPr id="645" name="直線コネクタ 644"/>
        <xdr:cNvCxnSpPr/>
      </xdr:nvCxnSpPr>
      <xdr:spPr>
        <a:xfrm flipV="1">
          <a:off x="12814300" y="13510806"/>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88745</xdr:rowOff>
    </xdr:from>
    <xdr:to>
      <xdr:col>85</xdr:col>
      <xdr:colOff>177800</xdr:colOff>
      <xdr:row>79</xdr:row>
      <xdr:rowOff>18895</xdr:rowOff>
    </xdr:to>
    <xdr:sp macro="" textlink="">
      <xdr:nvSpPr>
        <xdr:cNvPr id="655" name="楕円 654"/>
        <xdr:cNvSpPr/>
      </xdr:nvSpPr>
      <xdr:spPr>
        <a:xfrm>
          <a:off x="16268700" y="134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13932" cy="259045"/>
    <xdr:sp macro="" textlink="">
      <xdr:nvSpPr>
        <xdr:cNvPr id="656" name="災害復旧費該当値テキスト"/>
        <xdr:cNvSpPr txBox="1"/>
      </xdr:nvSpPr>
      <xdr:spPr>
        <a:xfrm>
          <a:off x="16370300" y="13434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87345</xdr:rowOff>
    </xdr:from>
    <xdr:to>
      <xdr:col>81</xdr:col>
      <xdr:colOff>101600</xdr:colOff>
      <xdr:row>79</xdr:row>
      <xdr:rowOff>17495</xdr:rowOff>
    </xdr:to>
    <xdr:sp macro="" textlink="">
      <xdr:nvSpPr>
        <xdr:cNvPr id="657" name="楕円 656"/>
        <xdr:cNvSpPr/>
      </xdr:nvSpPr>
      <xdr:spPr>
        <a:xfrm>
          <a:off x="15430500" y="134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8622</xdr:rowOff>
    </xdr:from>
    <xdr:ext cx="378565" cy="259045"/>
    <xdr:sp macro="" textlink="">
      <xdr:nvSpPr>
        <xdr:cNvPr id="658" name="テキスト ボックス 657"/>
        <xdr:cNvSpPr txBox="1"/>
      </xdr:nvSpPr>
      <xdr:spPr>
        <a:xfrm>
          <a:off x="15292017" y="13553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88041</xdr:rowOff>
    </xdr:from>
    <xdr:to>
      <xdr:col>76</xdr:col>
      <xdr:colOff>165100</xdr:colOff>
      <xdr:row>79</xdr:row>
      <xdr:rowOff>18191</xdr:rowOff>
    </xdr:to>
    <xdr:sp macro="" textlink="">
      <xdr:nvSpPr>
        <xdr:cNvPr id="659" name="楕円 658"/>
        <xdr:cNvSpPr/>
      </xdr:nvSpPr>
      <xdr:spPr>
        <a:xfrm>
          <a:off x="14541500" y="1346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9318</xdr:rowOff>
    </xdr:from>
    <xdr:ext cx="313932" cy="259045"/>
    <xdr:sp macro="" textlink="">
      <xdr:nvSpPr>
        <xdr:cNvPr id="660" name="テキスト ボックス 659"/>
        <xdr:cNvSpPr txBox="1"/>
      </xdr:nvSpPr>
      <xdr:spPr>
        <a:xfrm>
          <a:off x="14435333" y="135538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86906</xdr:rowOff>
    </xdr:from>
    <xdr:to>
      <xdr:col>72</xdr:col>
      <xdr:colOff>38100</xdr:colOff>
      <xdr:row>79</xdr:row>
      <xdr:rowOff>17056</xdr:rowOff>
    </xdr:to>
    <xdr:sp macro="" textlink="">
      <xdr:nvSpPr>
        <xdr:cNvPr id="661" name="楕円 660"/>
        <xdr:cNvSpPr/>
      </xdr:nvSpPr>
      <xdr:spPr>
        <a:xfrm>
          <a:off x="13652500" y="134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8183</xdr:rowOff>
    </xdr:from>
    <xdr:ext cx="378565" cy="259045"/>
    <xdr:sp macro="" textlink="">
      <xdr:nvSpPr>
        <xdr:cNvPr id="662" name="テキスト ボックス 661"/>
        <xdr:cNvSpPr txBox="1"/>
      </xdr:nvSpPr>
      <xdr:spPr>
        <a:xfrm>
          <a:off x="13514017" y="13552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88717</xdr:rowOff>
    </xdr:from>
    <xdr:to>
      <xdr:col>67</xdr:col>
      <xdr:colOff>101600</xdr:colOff>
      <xdr:row>79</xdr:row>
      <xdr:rowOff>18867</xdr:rowOff>
    </xdr:to>
    <xdr:sp macro="" textlink="">
      <xdr:nvSpPr>
        <xdr:cNvPr id="663" name="楕円 662"/>
        <xdr:cNvSpPr/>
      </xdr:nvSpPr>
      <xdr:spPr>
        <a:xfrm>
          <a:off x="127635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9994</xdr:rowOff>
    </xdr:from>
    <xdr:ext cx="313932" cy="259045"/>
    <xdr:sp macro="" textlink="">
      <xdr:nvSpPr>
        <xdr:cNvPr id="664" name="テキスト ボックス 663"/>
        <xdr:cNvSpPr txBox="1"/>
      </xdr:nvSpPr>
      <xdr:spPr>
        <a:xfrm>
          <a:off x="12657333" y="135545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154837</xdr:rowOff>
    </xdr:from>
    <xdr:to>
      <xdr:col>85</xdr:col>
      <xdr:colOff>127000</xdr:colOff>
      <xdr:row>97</xdr:row>
      <xdr:rowOff>14967</xdr:rowOff>
    </xdr:to>
    <xdr:cxnSp macro="">
      <xdr:nvCxnSpPr>
        <xdr:cNvPr id="695" name="直線コネクタ 694"/>
        <xdr:cNvCxnSpPr/>
      </xdr:nvCxnSpPr>
      <xdr:spPr>
        <a:xfrm flipV="1">
          <a:off x="15481300" y="16614037"/>
          <a:ext cx="8382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891</xdr:rowOff>
    </xdr:from>
    <xdr:to>
      <xdr:col>81</xdr:col>
      <xdr:colOff>50800</xdr:colOff>
      <xdr:row>97</xdr:row>
      <xdr:rowOff>14967</xdr:rowOff>
    </xdr:to>
    <xdr:cxnSp macro="">
      <xdr:nvCxnSpPr>
        <xdr:cNvPr id="698" name="直線コネクタ 697"/>
        <xdr:cNvCxnSpPr/>
      </xdr:nvCxnSpPr>
      <xdr:spPr>
        <a:xfrm>
          <a:off x="14592300" y="1663154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74044</xdr:rowOff>
    </xdr:from>
    <xdr:to>
      <xdr:col>76</xdr:col>
      <xdr:colOff>114300</xdr:colOff>
      <xdr:row>97</xdr:row>
      <xdr:rowOff>891</xdr:rowOff>
    </xdr:to>
    <xdr:cxnSp macro="">
      <xdr:nvCxnSpPr>
        <xdr:cNvPr id="701" name="直線コネクタ 700"/>
        <xdr:cNvCxnSpPr/>
      </xdr:nvCxnSpPr>
      <xdr:spPr>
        <a:xfrm>
          <a:off x="13703300" y="16533244"/>
          <a:ext cx="8890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72247</xdr:rowOff>
    </xdr:from>
    <xdr:to>
      <xdr:col>71</xdr:col>
      <xdr:colOff>177800</xdr:colOff>
      <xdr:row>96</xdr:row>
      <xdr:rowOff>74044</xdr:rowOff>
    </xdr:to>
    <xdr:cxnSp macro="">
      <xdr:nvCxnSpPr>
        <xdr:cNvPr id="704" name="直線コネクタ 703"/>
        <xdr:cNvCxnSpPr/>
      </xdr:nvCxnSpPr>
      <xdr:spPr>
        <a:xfrm>
          <a:off x="12814300" y="16531447"/>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104037</xdr:rowOff>
    </xdr:from>
    <xdr:to>
      <xdr:col>85</xdr:col>
      <xdr:colOff>177800</xdr:colOff>
      <xdr:row>97</xdr:row>
      <xdr:rowOff>34187</xdr:rowOff>
    </xdr:to>
    <xdr:sp macro="" textlink="">
      <xdr:nvSpPr>
        <xdr:cNvPr id="714" name="楕円 713"/>
        <xdr:cNvSpPr/>
      </xdr:nvSpPr>
      <xdr:spPr>
        <a:xfrm>
          <a:off x="16268700" y="165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82464</xdr:rowOff>
    </xdr:from>
    <xdr:ext cx="534377" cy="259045"/>
    <xdr:sp macro="" textlink="">
      <xdr:nvSpPr>
        <xdr:cNvPr id="715" name="公債費該当値テキスト"/>
        <xdr:cNvSpPr txBox="1"/>
      </xdr:nvSpPr>
      <xdr:spPr>
        <a:xfrm>
          <a:off x="16370300" y="1654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135617</xdr:rowOff>
    </xdr:from>
    <xdr:to>
      <xdr:col>81</xdr:col>
      <xdr:colOff>101600</xdr:colOff>
      <xdr:row>97</xdr:row>
      <xdr:rowOff>65767</xdr:rowOff>
    </xdr:to>
    <xdr:sp macro="" textlink="">
      <xdr:nvSpPr>
        <xdr:cNvPr id="716" name="楕円 715"/>
        <xdr:cNvSpPr/>
      </xdr:nvSpPr>
      <xdr:spPr>
        <a:xfrm>
          <a:off x="15430500" y="165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56894</xdr:rowOff>
    </xdr:from>
    <xdr:ext cx="534377" cy="259045"/>
    <xdr:sp macro="" textlink="">
      <xdr:nvSpPr>
        <xdr:cNvPr id="717" name="テキスト ボックス 716"/>
        <xdr:cNvSpPr txBox="1"/>
      </xdr:nvSpPr>
      <xdr:spPr>
        <a:xfrm>
          <a:off x="15214111" y="1668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121541</xdr:rowOff>
    </xdr:from>
    <xdr:to>
      <xdr:col>76</xdr:col>
      <xdr:colOff>165100</xdr:colOff>
      <xdr:row>97</xdr:row>
      <xdr:rowOff>51691</xdr:rowOff>
    </xdr:to>
    <xdr:sp macro="" textlink="">
      <xdr:nvSpPr>
        <xdr:cNvPr id="718" name="楕円 717"/>
        <xdr:cNvSpPr/>
      </xdr:nvSpPr>
      <xdr:spPr>
        <a:xfrm>
          <a:off x="14541500" y="165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42818</xdr:rowOff>
    </xdr:from>
    <xdr:ext cx="534377" cy="259045"/>
    <xdr:sp macro="" textlink="">
      <xdr:nvSpPr>
        <xdr:cNvPr id="719" name="テキスト ボックス 718"/>
        <xdr:cNvSpPr txBox="1"/>
      </xdr:nvSpPr>
      <xdr:spPr>
        <a:xfrm>
          <a:off x="14325111" y="1667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23244</xdr:rowOff>
    </xdr:from>
    <xdr:to>
      <xdr:col>72</xdr:col>
      <xdr:colOff>38100</xdr:colOff>
      <xdr:row>96</xdr:row>
      <xdr:rowOff>124844</xdr:rowOff>
    </xdr:to>
    <xdr:sp macro="" textlink="">
      <xdr:nvSpPr>
        <xdr:cNvPr id="720" name="楕円 719"/>
        <xdr:cNvSpPr/>
      </xdr:nvSpPr>
      <xdr:spPr>
        <a:xfrm>
          <a:off x="13652500" y="1648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115971</xdr:rowOff>
    </xdr:from>
    <xdr:ext cx="534377" cy="259045"/>
    <xdr:sp macro="" textlink="">
      <xdr:nvSpPr>
        <xdr:cNvPr id="721" name="テキスト ボックス 720"/>
        <xdr:cNvSpPr txBox="1"/>
      </xdr:nvSpPr>
      <xdr:spPr>
        <a:xfrm>
          <a:off x="13436111" y="1657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21447</xdr:rowOff>
    </xdr:from>
    <xdr:to>
      <xdr:col>67</xdr:col>
      <xdr:colOff>101600</xdr:colOff>
      <xdr:row>96</xdr:row>
      <xdr:rowOff>123047</xdr:rowOff>
    </xdr:to>
    <xdr:sp macro="" textlink="">
      <xdr:nvSpPr>
        <xdr:cNvPr id="722" name="楕円 721"/>
        <xdr:cNvSpPr/>
      </xdr:nvSpPr>
      <xdr:spPr>
        <a:xfrm>
          <a:off x="12763500" y="1648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114174</xdr:rowOff>
    </xdr:from>
    <xdr:ext cx="534377" cy="259045"/>
    <xdr:sp macro="" textlink="">
      <xdr:nvSpPr>
        <xdr:cNvPr id="723" name="テキスト ボックス 722"/>
        <xdr:cNvSpPr txBox="1"/>
      </xdr:nvSpPr>
      <xdr:spPr>
        <a:xfrm>
          <a:off x="12547111" y="1657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土木費の金額が類似団体平均よりも高いのは、時津中央第２土地区画整理事業や日並左底線道路事業、子々川日並線道路事業など、大型のインフラ整備工事を進めているためである。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商工費の金額が</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２７年度から高くなっているのは、主にふるさと納税関連事業の増額によるものである。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財政調整基金は平成２４年度以降微増となっており、実質収支額はおおむね横ばいとなっている。実質単年度収支は、前年度・今年度ともに黒字となった。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前年度と今年度いずれも全会計が黒字となった。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標準財政規模に対する比率は、平成２５年度以降水道事業会計が最も高く、次いで下水道事業会計、一般会計と続いている。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11871998</v>
      </c>
      <c r="BO4" s="441"/>
      <c r="BP4" s="441"/>
      <c r="BQ4" s="441"/>
      <c r="BR4" s="441"/>
      <c r="BS4" s="441"/>
      <c r="BT4" s="441"/>
      <c r="BU4" s="442"/>
      <c r="BV4" s="440">
        <v>11328398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7.1</v>
      </c>
      <c r="CU4" s="622"/>
      <c r="CV4" s="622"/>
      <c r="CW4" s="622"/>
      <c r="CX4" s="622"/>
      <c r="CY4" s="622"/>
      <c r="CZ4" s="622"/>
      <c r="DA4" s="623"/>
      <c r="DB4" s="621">
        <v>6.4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11049471</v>
      </c>
      <c r="BO5" s="446"/>
      <c r="BP5" s="446"/>
      <c r="BQ5" s="446"/>
      <c r="BR5" s="446"/>
      <c r="BS5" s="446"/>
      <c r="BT5" s="446"/>
      <c r="BU5" s="447"/>
      <c r="BV5" s="445">
        <v>10711103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v>
      </c>
      <c r="CU5" s="416"/>
      <c r="CV5" s="416"/>
      <c r="CW5" s="416"/>
      <c r="CX5" s="416"/>
      <c r="CY5" s="416"/>
      <c r="CZ5" s="416"/>
      <c r="DA5" s="417"/>
      <c r="DB5" s="415">
        <v>92.9</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822527</v>
      </c>
      <c r="BO6" s="446"/>
      <c r="BP6" s="446"/>
      <c r="BQ6" s="446"/>
      <c r="BR6" s="446"/>
      <c r="BS6" s="446"/>
      <c r="BT6" s="446"/>
      <c r="BU6" s="447"/>
      <c r="BV6" s="445">
        <v>617295</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99</v>
      </c>
      <c r="CU6" s="596"/>
      <c r="CV6" s="596"/>
      <c r="CW6" s="596"/>
      <c r="CX6" s="596"/>
      <c r="CY6" s="596"/>
      <c r="CZ6" s="596"/>
      <c r="DA6" s="597"/>
      <c r="DB6" s="595">
        <v>98.3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401521</v>
      </c>
      <c r="BO7" s="446"/>
      <c r="BP7" s="446"/>
      <c r="BQ7" s="446"/>
      <c r="BR7" s="446"/>
      <c r="BS7" s="446"/>
      <c r="BT7" s="446"/>
      <c r="BU7" s="447"/>
      <c r="BV7" s="445">
        <v>241882</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5896444</v>
      </c>
      <c r="CU7" s="446"/>
      <c r="CV7" s="446"/>
      <c r="CW7" s="446"/>
      <c r="CX7" s="446"/>
      <c r="CY7" s="446"/>
      <c r="CZ7" s="446"/>
      <c r="DA7" s="447"/>
      <c r="DB7" s="445">
        <v>5895280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421006</v>
      </c>
      <c r="BO8" s="446"/>
      <c r="BP8" s="446"/>
      <c r="BQ8" s="446"/>
      <c r="BR8" s="446"/>
      <c r="BS8" s="446"/>
      <c r="BT8" s="446"/>
      <c r="BU8" s="447"/>
      <c r="BV8" s="445">
        <v>375413</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v>
      </c>
      <c r="CU8" s="559"/>
      <c r="CV8" s="559"/>
      <c r="CW8" s="559"/>
      <c r="CX8" s="559"/>
      <c r="CY8" s="559"/>
      <c r="CZ8" s="559"/>
      <c r="DA8" s="560"/>
      <c r="DB8" s="558">
        <v>0.68</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29804</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45593</v>
      </c>
      <c r="BO9" s="446"/>
      <c r="BP9" s="446"/>
      <c r="BQ9" s="446"/>
      <c r="BR9" s="446"/>
      <c r="BS9" s="446"/>
      <c r="BT9" s="446"/>
      <c r="BU9" s="447"/>
      <c r="BV9" s="445">
        <v>4540</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10.9</v>
      </c>
      <c r="CU9" s="416"/>
      <c r="CV9" s="416"/>
      <c r="CW9" s="416"/>
      <c r="CX9" s="416"/>
      <c r="CY9" s="416"/>
      <c r="CZ9" s="416"/>
      <c r="DA9" s="417"/>
      <c r="DB9" s="415">
        <v>10.7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30110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109</v>
      </c>
      <c r="AV10" s="503"/>
      <c r="AW10" s="503"/>
      <c r="AX10" s="503"/>
      <c r="AY10" s="425" t="s">
        <v>114</v>
      </c>
      <c r="AZ10" s="426"/>
      <c r="BA10" s="426"/>
      <c r="BB10" s="426"/>
      <c r="BC10" s="426"/>
      <c r="BD10" s="426"/>
      <c r="BE10" s="426"/>
      <c r="BF10" s="426"/>
      <c r="BG10" s="426"/>
      <c r="BH10" s="426"/>
      <c r="BI10" s="426"/>
      <c r="BJ10" s="426"/>
      <c r="BK10" s="426"/>
      <c r="BL10" s="426"/>
      <c r="BM10" s="427"/>
      <c r="BN10" s="445">
        <v>96</v>
      </c>
      <c r="BO10" s="446"/>
      <c r="BP10" s="446"/>
      <c r="BQ10" s="446"/>
      <c r="BR10" s="446"/>
      <c r="BS10" s="446"/>
      <c r="BT10" s="446"/>
      <c r="BU10" s="447"/>
      <c r="BV10" s="445">
        <v>97</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30243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119</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29922</v>
      </c>
      <c r="S13" s="549"/>
      <c r="T13" s="549"/>
      <c r="U13" s="549"/>
      <c r="V13" s="550"/>
      <c r="W13" s="536" t="s">
        <v>134</v>
      </c>
      <c r="X13" s="458"/>
      <c r="Y13" s="458"/>
      <c r="Z13" s="458"/>
      <c r="AA13" s="458"/>
      <c r="AB13" s="459"/>
      <c r="AC13" s="421">
        <v>323</v>
      </c>
      <c r="AD13" s="422"/>
      <c r="AE13" s="422"/>
      <c r="AF13" s="422"/>
      <c r="AG13" s="423"/>
      <c r="AH13" s="421">
        <v>341</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45689</v>
      </c>
      <c r="BO13" s="446"/>
      <c r="BP13" s="446"/>
      <c r="BQ13" s="446"/>
      <c r="BR13" s="446"/>
      <c r="BS13" s="446"/>
      <c r="BT13" s="446"/>
      <c r="BU13" s="447"/>
      <c r="BV13" s="445">
        <v>4637</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v>
      </c>
      <c r="CU13" s="416"/>
      <c r="CV13" s="416"/>
      <c r="CW13" s="416"/>
      <c r="CX13" s="416"/>
      <c r="CY13" s="416"/>
      <c r="CZ13" s="416"/>
      <c r="DA13" s="417"/>
      <c r="DB13" s="415">
        <v>0.1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30308</v>
      </c>
      <c r="S14" s="549"/>
      <c r="T14" s="549"/>
      <c r="U14" s="549"/>
      <c r="V14" s="550"/>
      <c r="W14" s="551"/>
      <c r="X14" s="461"/>
      <c r="Y14" s="461"/>
      <c r="Z14" s="461"/>
      <c r="AA14" s="461"/>
      <c r="AB14" s="462"/>
      <c r="AC14" s="541">
        <v>2.2999999999999998</v>
      </c>
      <c r="AD14" s="542"/>
      <c r="AE14" s="542"/>
      <c r="AF14" s="542"/>
      <c r="AG14" s="543"/>
      <c r="AH14" s="541">
        <v>2.5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132</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30009</v>
      </c>
      <c r="S15" s="549"/>
      <c r="T15" s="549"/>
      <c r="U15" s="549"/>
      <c r="V15" s="550"/>
      <c r="W15" s="536" t="s">
        <v>142</v>
      </c>
      <c r="X15" s="458"/>
      <c r="Y15" s="458"/>
      <c r="Z15" s="458"/>
      <c r="AA15" s="458"/>
      <c r="AB15" s="459"/>
      <c r="AC15" s="421">
        <v>3209</v>
      </c>
      <c r="AD15" s="422"/>
      <c r="AE15" s="422"/>
      <c r="AF15" s="422"/>
      <c r="AG15" s="423"/>
      <c r="AH15" s="421">
        <v>3183</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3305749</v>
      </c>
      <c r="BO15" s="441"/>
      <c r="BP15" s="441"/>
      <c r="BQ15" s="441"/>
      <c r="BR15" s="441"/>
      <c r="BS15" s="441"/>
      <c r="BT15" s="441"/>
      <c r="BU15" s="442"/>
      <c r="BV15" s="440">
        <v>3329133</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23.3</v>
      </c>
      <c r="AD16" s="542"/>
      <c r="AE16" s="542"/>
      <c r="AF16" s="542"/>
      <c r="AG16" s="543"/>
      <c r="AH16" s="541">
        <v>23.1</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4625161</v>
      </c>
      <c r="BO16" s="446"/>
      <c r="BP16" s="446"/>
      <c r="BQ16" s="446"/>
      <c r="BR16" s="446"/>
      <c r="BS16" s="446"/>
      <c r="BT16" s="446"/>
      <c r="BU16" s="447"/>
      <c r="BV16" s="445">
        <v>4653067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10255</v>
      </c>
      <c r="AD17" s="422"/>
      <c r="AE17" s="422"/>
      <c r="AF17" s="422"/>
      <c r="AG17" s="423"/>
      <c r="AH17" s="421">
        <v>10236</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4221741</v>
      </c>
      <c r="BO17" s="446"/>
      <c r="BP17" s="446"/>
      <c r="BQ17" s="446"/>
      <c r="BR17" s="446"/>
      <c r="BS17" s="446"/>
      <c r="BT17" s="446"/>
      <c r="BU17" s="447"/>
      <c r="BV17" s="445">
        <v>4247965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20.94</v>
      </c>
      <c r="M18" s="510"/>
      <c r="N18" s="510"/>
      <c r="O18" s="510"/>
      <c r="P18" s="510"/>
      <c r="Q18" s="510"/>
      <c r="R18" s="511"/>
      <c r="S18" s="511"/>
      <c r="T18" s="511"/>
      <c r="U18" s="511"/>
      <c r="V18" s="512"/>
      <c r="W18" s="526"/>
      <c r="X18" s="527"/>
      <c r="Y18" s="527"/>
      <c r="Z18" s="527"/>
      <c r="AA18" s="527"/>
      <c r="AB18" s="537"/>
      <c r="AC18" s="409">
        <v>74.400000000000006</v>
      </c>
      <c r="AD18" s="410"/>
      <c r="AE18" s="410"/>
      <c r="AF18" s="410"/>
      <c r="AG18" s="513"/>
      <c r="AH18" s="409">
        <v>74.400000000000006</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5548621</v>
      </c>
      <c r="BO18" s="446"/>
      <c r="BP18" s="446"/>
      <c r="BQ18" s="446"/>
      <c r="BR18" s="446"/>
      <c r="BS18" s="446"/>
      <c r="BT18" s="446"/>
      <c r="BU18" s="447"/>
      <c r="BV18" s="445">
        <v>5459172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1423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7615530</v>
      </c>
      <c r="BO19" s="446"/>
      <c r="BP19" s="446"/>
      <c r="BQ19" s="446"/>
      <c r="BR19" s="446"/>
      <c r="BS19" s="446"/>
      <c r="BT19" s="446"/>
      <c r="BU19" s="447"/>
      <c r="BV19" s="445">
        <v>7216286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11137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9305854</v>
      </c>
      <c r="BO23" s="446"/>
      <c r="BP23" s="446"/>
      <c r="BQ23" s="446"/>
      <c r="BR23" s="446"/>
      <c r="BS23" s="446"/>
      <c r="BT23" s="446"/>
      <c r="BU23" s="447"/>
      <c r="BV23" s="445">
        <v>8889729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8350</v>
      </c>
      <c r="R24" s="422"/>
      <c r="S24" s="422"/>
      <c r="T24" s="422"/>
      <c r="U24" s="422"/>
      <c r="V24" s="423"/>
      <c r="W24" s="487"/>
      <c r="X24" s="478"/>
      <c r="Y24" s="479"/>
      <c r="Z24" s="418" t="s">
        <v>166</v>
      </c>
      <c r="AA24" s="419"/>
      <c r="AB24" s="419"/>
      <c r="AC24" s="419"/>
      <c r="AD24" s="419"/>
      <c r="AE24" s="419"/>
      <c r="AF24" s="419"/>
      <c r="AG24" s="420"/>
      <c r="AH24" s="421">
        <v>142</v>
      </c>
      <c r="AI24" s="422"/>
      <c r="AJ24" s="422"/>
      <c r="AK24" s="422"/>
      <c r="AL24" s="423"/>
      <c r="AM24" s="421">
        <v>448578</v>
      </c>
      <c r="AN24" s="422"/>
      <c r="AO24" s="422"/>
      <c r="AP24" s="422"/>
      <c r="AQ24" s="422"/>
      <c r="AR24" s="423"/>
      <c r="AS24" s="421">
        <v>3159</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9261886</v>
      </c>
      <c r="BO24" s="446"/>
      <c r="BP24" s="446"/>
      <c r="BQ24" s="446"/>
      <c r="BR24" s="446"/>
      <c r="BS24" s="446"/>
      <c r="BT24" s="446"/>
      <c r="BU24" s="447"/>
      <c r="BV24" s="445">
        <v>8815107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6760</v>
      </c>
      <c r="R25" s="422"/>
      <c r="S25" s="422"/>
      <c r="T25" s="422"/>
      <c r="U25" s="422"/>
      <c r="V25" s="423"/>
      <c r="W25" s="487"/>
      <c r="X25" s="478"/>
      <c r="Y25" s="479"/>
      <c r="Z25" s="418" t="s">
        <v>169</v>
      </c>
      <c r="AA25" s="419"/>
      <c r="AB25" s="419"/>
      <c r="AC25" s="419"/>
      <c r="AD25" s="419"/>
      <c r="AE25" s="419"/>
      <c r="AF25" s="419"/>
      <c r="AG25" s="420"/>
      <c r="AH25" s="421" t="s">
        <v>132</v>
      </c>
      <c r="AI25" s="422"/>
      <c r="AJ25" s="422"/>
      <c r="AK25" s="422"/>
      <c r="AL25" s="423"/>
      <c r="AM25" s="421" t="s">
        <v>170</v>
      </c>
      <c r="AN25" s="422"/>
      <c r="AO25" s="422"/>
      <c r="AP25" s="422"/>
      <c r="AQ25" s="422"/>
      <c r="AR25" s="423"/>
      <c r="AS25" s="421" t="s">
        <v>170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615622</v>
      </c>
      <c r="BO25" s="441"/>
      <c r="BP25" s="441"/>
      <c r="BQ25" s="441"/>
      <c r="BR25" s="441"/>
      <c r="BS25" s="441"/>
      <c r="BT25" s="441"/>
      <c r="BU25" s="442"/>
      <c r="BV25" s="440">
        <v>888543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6470</v>
      </c>
      <c r="R26" s="422"/>
      <c r="S26" s="422"/>
      <c r="T26" s="422"/>
      <c r="U26" s="422"/>
      <c r="V26" s="423"/>
      <c r="W26" s="487"/>
      <c r="X26" s="478"/>
      <c r="Y26" s="479"/>
      <c r="Z26" s="418" t="s">
        <v>173</v>
      </c>
      <c r="AA26" s="500"/>
      <c r="AB26" s="500"/>
      <c r="AC26" s="500"/>
      <c r="AD26" s="500"/>
      <c r="AE26" s="500"/>
      <c r="AF26" s="500"/>
      <c r="AG26" s="501"/>
      <c r="AH26" s="421" t="s">
        <v>170</v>
      </c>
      <c r="AI26" s="422"/>
      <c r="AJ26" s="422"/>
      <c r="AK26" s="422"/>
      <c r="AL26" s="423"/>
      <c r="AM26" s="421" t="s">
        <v>170</v>
      </c>
      <c r="AN26" s="422"/>
      <c r="AO26" s="422"/>
      <c r="AP26" s="422"/>
      <c r="AQ26" s="422"/>
      <c r="AR26" s="423"/>
      <c r="AS26" s="421" t="s">
        <v>170</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170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3340</v>
      </c>
      <c r="R27" s="422"/>
      <c r="S27" s="422"/>
      <c r="T27" s="422"/>
      <c r="U27" s="422"/>
      <c r="V27" s="423"/>
      <c r="W27" s="487"/>
      <c r="X27" s="478"/>
      <c r="Y27" s="479"/>
      <c r="Z27" s="418" t="s">
        <v>176</v>
      </c>
      <c r="AA27" s="419"/>
      <c r="AB27" s="419"/>
      <c r="AC27" s="419"/>
      <c r="AD27" s="419"/>
      <c r="AE27" s="419"/>
      <c r="AF27" s="419"/>
      <c r="AG27" s="420"/>
      <c r="AH27" s="421">
        <v>3</v>
      </c>
      <c r="AI27" s="422"/>
      <c r="AJ27" s="422"/>
      <c r="AK27" s="422"/>
      <c r="AL27" s="423"/>
      <c r="AM27" s="421">
        <v>12192</v>
      </c>
      <c r="AN27" s="422"/>
      <c r="AO27" s="422"/>
      <c r="AP27" s="422"/>
      <c r="AQ27" s="422"/>
      <c r="AR27" s="423"/>
      <c r="AS27" s="421">
        <v>4064</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307655</v>
      </c>
      <c r="BO27" s="449"/>
      <c r="BP27" s="449"/>
      <c r="BQ27" s="449"/>
      <c r="BR27" s="449"/>
      <c r="BS27" s="449"/>
      <c r="BT27" s="449"/>
      <c r="BU27" s="450"/>
      <c r="BV27" s="448">
        <v>307655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2760</v>
      </c>
      <c r="R28" s="422"/>
      <c r="S28" s="422"/>
      <c r="T28" s="422"/>
      <c r="U28" s="422"/>
      <c r="V28" s="423"/>
      <c r="W28" s="487"/>
      <c r="X28" s="478"/>
      <c r="Y28" s="479"/>
      <c r="Z28" s="418" t="s">
        <v>179</v>
      </c>
      <c r="AA28" s="419"/>
      <c r="AB28" s="419"/>
      <c r="AC28" s="419"/>
      <c r="AD28" s="419"/>
      <c r="AE28" s="419"/>
      <c r="AF28" s="419"/>
      <c r="AG28" s="420"/>
      <c r="AH28" s="421" t="s">
        <v>170</v>
      </c>
      <c r="AI28" s="422"/>
      <c r="AJ28" s="422"/>
      <c r="AK28" s="422"/>
      <c r="AL28" s="423"/>
      <c r="AM28" s="421" t="s">
        <v>132</v>
      </c>
      <c r="AN28" s="422"/>
      <c r="AO28" s="422"/>
      <c r="AP28" s="422"/>
      <c r="AQ28" s="422"/>
      <c r="AR28" s="423"/>
      <c r="AS28" s="421" t="s">
        <v>170</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682608</v>
      </c>
      <c r="BO28" s="441"/>
      <c r="BP28" s="441"/>
      <c r="BQ28" s="441"/>
      <c r="BR28" s="441"/>
      <c r="BS28" s="441"/>
      <c r="BT28" s="441"/>
      <c r="BU28" s="442"/>
      <c r="BV28" s="440">
        <v>644099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14</v>
      </c>
      <c r="M29" s="422"/>
      <c r="N29" s="422"/>
      <c r="O29" s="422"/>
      <c r="P29" s="423"/>
      <c r="Q29" s="421">
        <v>2510</v>
      </c>
      <c r="R29" s="422"/>
      <c r="S29" s="422"/>
      <c r="T29" s="422"/>
      <c r="U29" s="422"/>
      <c r="V29" s="423"/>
      <c r="W29" s="488"/>
      <c r="X29" s="489"/>
      <c r="Y29" s="490"/>
      <c r="Z29" s="418" t="s">
        <v>182</v>
      </c>
      <c r="AA29" s="419"/>
      <c r="AB29" s="419"/>
      <c r="AC29" s="419"/>
      <c r="AD29" s="419"/>
      <c r="AE29" s="419"/>
      <c r="AF29" s="419"/>
      <c r="AG29" s="420"/>
      <c r="AH29" s="421">
        <v>145</v>
      </c>
      <c r="AI29" s="422"/>
      <c r="AJ29" s="422"/>
      <c r="AK29" s="422"/>
      <c r="AL29" s="423"/>
      <c r="AM29" s="421">
        <v>460770</v>
      </c>
      <c r="AN29" s="422"/>
      <c r="AO29" s="422"/>
      <c r="AP29" s="422"/>
      <c r="AQ29" s="422"/>
      <c r="AR29" s="423"/>
      <c r="AS29" s="421">
        <v>3178</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1784051</v>
      </c>
      <c r="BO29" s="446"/>
      <c r="BP29" s="446"/>
      <c r="BQ29" s="446"/>
      <c r="BR29" s="446"/>
      <c r="BS29" s="446"/>
      <c r="BT29" s="446"/>
      <c r="BU29" s="447"/>
      <c r="BV29" s="445">
        <v>1633776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100.3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3348910</v>
      </c>
      <c r="BO30" s="449"/>
      <c r="BP30" s="449"/>
      <c r="BQ30" s="449"/>
      <c r="BR30" s="449"/>
      <c r="BS30" s="449"/>
      <c r="BT30" s="449"/>
      <c r="BU30" s="450"/>
      <c r="BV30" s="448">
        <v>3323313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191</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浄化槽整備事業特別会計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長崎県市町村総合事務組合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12</v>
      </c>
      <c r="CP34" s="404"/>
      <c r="CQ34" s="403" t="str">
        <f>IF('各会計、関係団体の財政状況及び健全化判断比率'!BS7="","",'各会計、関係団体の財政状況及び健全化判断比率'!BS7)</f>
        <v>西彼中央土地開発公社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介護保険特別会計（保険事業勘定）</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長崎県後期高齢者医療広域連合</v>
      </c>
      <c r="BZ35" s="403"/>
      <c r="CA35" s="403"/>
      <c r="CB35" s="403"/>
      <c r="CC35" s="403"/>
      <c r="CD35" s="403"/>
      <c r="CE35" s="403"/>
      <c r="CF35" s="403"/>
      <c r="CG35" s="403"/>
      <c r="CH35" s="403"/>
      <c r="CI35" s="403"/>
      <c r="CJ35" s="403"/>
      <c r="CK35" s="403"/>
      <c r="CL35" s="403"/>
      <c r="CM35" s="403"/>
      <c r="CN35" s="193"/>
      <c r="CO35" s="404">
        <f t="shared" ref="CO35:CO43" si="3">IF(CQ35="","",CO34+1)</f>
        <v>13</v>
      </c>
      <c r="CP35" s="404"/>
      <c r="CQ35" s="403" t="str">
        <f>IF('各会計、関係団体の財政状況及び健全化判断比率'!BS8="","",'各会計、関係団体の財政状況及び健全化判断比率'!BS8)</f>
        <v>長崎県林業公社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〇</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介護保険特別会計（介護サービス事業勘定）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長与・時津環境施設組合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tnv87W+Q039olNbgVOjh2584HzKhIeA+cNCvSwfP2sgLBr/1LMWArmrLWuSSwrbO61NH6FJX+/knqTAKlB+w==" saltValue="sckRjK7sGC46rm6qkOnx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E45" sqref="E4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554</v>
      </c>
      <c r="D34" s="1224"/>
      <c r="E34" s="1225"/>
      <c r="F34" s="32">
        <v>40.71</v>
      </c>
      <c r="G34" s="33">
        <v>43.59</v>
      </c>
      <c r="H34" s="33">
        <v>48.71</v>
      </c>
      <c r="I34" s="33">
        <v>51.28</v>
      </c>
      <c r="J34" s="34">
        <v>52.24</v>
      </c>
      <c r="K34" s="22"/>
      <c r="L34" s="22"/>
      <c r="M34" s="22"/>
      <c r="N34" s="22"/>
      <c r="O34" s="22"/>
      <c r="P34" s="22"/>
    </row>
    <row r="35" spans="1:16" ht="39" customHeight="1" x14ac:dyDescent="0.15">
      <c r="A35" s="22"/>
      <c r="B35" s="35"/>
      <c r="C35" s="1218" t="s">
        <v>555</v>
      </c>
      <c r="D35" s="1219"/>
      <c r="E35" s="1220"/>
      <c r="F35" s="36">
        <v>8.31</v>
      </c>
      <c r="G35" s="37">
        <v>8.64</v>
      </c>
      <c r="H35" s="37">
        <v>8.32</v>
      </c>
      <c r="I35" s="37">
        <v>8.1199999999999992</v>
      </c>
      <c r="J35" s="38">
        <v>7.93</v>
      </c>
      <c r="K35" s="22"/>
      <c r="L35" s="22"/>
      <c r="M35" s="22"/>
      <c r="N35" s="22"/>
      <c r="O35" s="22"/>
      <c r="P35" s="22"/>
    </row>
    <row r="36" spans="1:16" ht="39" customHeight="1" x14ac:dyDescent="0.15">
      <c r="A36" s="22"/>
      <c r="B36" s="35"/>
      <c r="C36" s="1218" t="s">
        <v>556</v>
      </c>
      <c r="D36" s="1219"/>
      <c r="E36" s="1220"/>
      <c r="F36" s="36">
        <v>6.36</v>
      </c>
      <c r="G36" s="37">
        <v>6.54</v>
      </c>
      <c r="H36" s="37">
        <v>6.13</v>
      </c>
      <c r="I36" s="37">
        <v>6.36</v>
      </c>
      <c r="J36" s="38">
        <v>7.13</v>
      </c>
      <c r="K36" s="22"/>
      <c r="L36" s="22"/>
      <c r="M36" s="22"/>
      <c r="N36" s="22"/>
      <c r="O36" s="22"/>
      <c r="P36" s="22"/>
    </row>
    <row r="37" spans="1:16" ht="39" customHeight="1" x14ac:dyDescent="0.15">
      <c r="A37" s="22"/>
      <c r="B37" s="35"/>
      <c r="C37" s="1218" t="s">
        <v>557</v>
      </c>
      <c r="D37" s="1219"/>
      <c r="E37" s="1220"/>
      <c r="F37" s="36">
        <v>0.9</v>
      </c>
      <c r="G37" s="37">
        <v>1</v>
      </c>
      <c r="H37" s="37">
        <v>1.66</v>
      </c>
      <c r="I37" s="37">
        <v>2.58</v>
      </c>
      <c r="J37" s="38">
        <v>2.42</v>
      </c>
      <c r="K37" s="22"/>
      <c r="L37" s="22"/>
      <c r="M37" s="22"/>
      <c r="N37" s="22"/>
      <c r="O37" s="22"/>
      <c r="P37" s="22"/>
    </row>
    <row r="38" spans="1:16" ht="39" customHeight="1" x14ac:dyDescent="0.15">
      <c r="A38" s="22"/>
      <c r="B38" s="35"/>
      <c r="C38" s="1218" t="s">
        <v>558</v>
      </c>
      <c r="D38" s="1219"/>
      <c r="E38" s="1220"/>
      <c r="F38" s="36">
        <v>0.94</v>
      </c>
      <c r="G38" s="37">
        <v>0.68</v>
      </c>
      <c r="H38" s="37" t="s">
        <v>559</v>
      </c>
      <c r="I38" s="37">
        <v>0.87</v>
      </c>
      <c r="J38" s="38">
        <v>0.67</v>
      </c>
      <c r="K38" s="22"/>
      <c r="L38" s="22"/>
      <c r="M38" s="22"/>
      <c r="N38" s="22"/>
      <c r="O38" s="22"/>
      <c r="P38" s="22"/>
    </row>
    <row r="39" spans="1:16" ht="39" customHeight="1" x14ac:dyDescent="0.15">
      <c r="A39" s="22"/>
      <c r="B39" s="35"/>
      <c r="C39" s="1218" t="s">
        <v>560</v>
      </c>
      <c r="D39" s="1219"/>
      <c r="E39" s="1220"/>
      <c r="F39" s="36">
        <v>0.09</v>
      </c>
      <c r="G39" s="37">
        <v>0.04</v>
      </c>
      <c r="H39" s="37">
        <v>0.04</v>
      </c>
      <c r="I39" s="37">
        <v>0.04</v>
      </c>
      <c r="J39" s="38">
        <v>0.15</v>
      </c>
      <c r="K39" s="22"/>
      <c r="L39" s="22"/>
      <c r="M39" s="22"/>
      <c r="N39" s="22"/>
      <c r="O39" s="22"/>
      <c r="P39" s="22"/>
    </row>
    <row r="40" spans="1:16" ht="39" customHeight="1" x14ac:dyDescent="0.15">
      <c r="A40" s="22"/>
      <c r="B40" s="35"/>
      <c r="C40" s="1218" t="s">
        <v>561</v>
      </c>
      <c r="D40" s="1219"/>
      <c r="E40" s="1220"/>
      <c r="F40" s="36">
        <v>0</v>
      </c>
      <c r="G40" s="37">
        <v>0.02</v>
      </c>
      <c r="H40" s="37">
        <v>0.02</v>
      </c>
      <c r="I40" s="37">
        <v>0.1</v>
      </c>
      <c r="J40" s="38">
        <v>0.03</v>
      </c>
      <c r="K40" s="22"/>
      <c r="L40" s="22"/>
      <c r="M40" s="22"/>
      <c r="N40" s="22"/>
      <c r="O40" s="22"/>
      <c r="P40" s="22"/>
    </row>
    <row r="41" spans="1:16" ht="39" customHeight="1" x14ac:dyDescent="0.15">
      <c r="A41" s="22"/>
      <c r="B41" s="35"/>
      <c r="C41" s="1218" t="s">
        <v>562</v>
      </c>
      <c r="D41" s="1219"/>
      <c r="E41" s="1220"/>
      <c r="F41" s="36">
        <v>0.04</v>
      </c>
      <c r="G41" s="37">
        <v>0.02</v>
      </c>
      <c r="H41" s="37">
        <v>0.01</v>
      </c>
      <c r="I41" s="37">
        <v>0.01</v>
      </c>
      <c r="J41" s="38">
        <v>0.01</v>
      </c>
      <c r="K41" s="22"/>
      <c r="L41" s="22"/>
      <c r="M41" s="22"/>
      <c r="N41" s="22"/>
      <c r="O41" s="22"/>
      <c r="P41" s="22"/>
    </row>
    <row r="42" spans="1:16" ht="39" customHeight="1" x14ac:dyDescent="0.15">
      <c r="A42" s="22"/>
      <c r="B42" s="39"/>
      <c r="C42" s="1218" t="s">
        <v>563</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564</v>
      </c>
      <c r="D43" s="1222"/>
      <c r="E43" s="1223"/>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pVpNTle1ZCzBsKBlkM8wGs9OL6isGRJX/49+t0roEvzk5a9iwmfwVxGkwLoCEvjc7Lwr0sEcoIZZVyjRgmu9Q==" saltValue="o5p42MkwGJcbCngDiIGi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M48" sqref="M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1013</v>
      </c>
      <c r="L45" s="60">
        <v>962</v>
      </c>
      <c r="M45" s="60">
        <v>814</v>
      </c>
      <c r="N45" s="60">
        <v>792</v>
      </c>
      <c r="O45" s="61">
        <v>849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15</v>
      </c>
      <c r="F48" s="1228"/>
      <c r="G48" s="1228"/>
      <c r="H48" s="1228"/>
      <c r="I48" s="1228"/>
      <c r="J48" s="1229"/>
      <c r="K48" s="63">
        <v>346</v>
      </c>
      <c r="L48" s="64">
        <v>341</v>
      </c>
      <c r="M48" s="64">
        <v>277</v>
      </c>
      <c r="N48" s="64">
        <v>276</v>
      </c>
      <c r="O48" s="65">
        <v>250</v>
      </c>
      <c r="P48" s="48"/>
      <c r="Q48" s="48"/>
      <c r="R48" s="48"/>
      <c r="S48" s="48"/>
      <c r="T48" s="48"/>
      <c r="U48" s="48"/>
    </row>
    <row r="49" spans="1:21" ht="30.75" customHeight="1" x14ac:dyDescent="0.15">
      <c r="A49" s="48"/>
      <c r="B49" s="1236"/>
      <c r="C49" s="1237"/>
      <c r="D49" s="62"/>
      <c r="E49" s="1228" t="s">
        <v>16</v>
      </c>
      <c r="F49" s="1228"/>
      <c r="G49" s="1228"/>
      <c r="H49" s="1228"/>
      <c r="I49" s="1228"/>
      <c r="J49" s="1229"/>
      <c r="K49" s="63">
        <v>6</v>
      </c>
      <c r="L49" s="64">
        <v>5</v>
      </c>
      <c r="M49" s="64">
        <v>20</v>
      </c>
      <c r="N49" s="64">
        <v>21</v>
      </c>
      <c r="O49" s="65">
        <v>27</v>
      </c>
      <c r="P49" s="48"/>
      <c r="Q49" s="48"/>
      <c r="R49" s="48"/>
      <c r="S49" s="48"/>
      <c r="T49" s="48"/>
      <c r="U49" s="48"/>
    </row>
    <row r="50" spans="1:21" ht="30.75" customHeight="1" x14ac:dyDescent="0.15">
      <c r="A50" s="48"/>
      <c r="B50" s="1236"/>
      <c r="C50" s="1237"/>
      <c r="D50" s="62"/>
      <c r="E50" s="1228" t="s">
        <v>17</v>
      </c>
      <c r="F50" s="1228"/>
      <c r="G50" s="1228"/>
      <c r="H50" s="1228"/>
      <c r="I50" s="1228"/>
      <c r="J50" s="1229"/>
      <c r="K50" s="63">
        <v>0</v>
      </c>
      <c r="L50" s="64">
        <v>0</v>
      </c>
      <c r="M50" s="64">
        <v>0</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1238</v>
      </c>
      <c r="L52" s="64">
        <v>1303</v>
      </c>
      <c r="M52" s="64">
        <v>1144</v>
      </c>
      <c r="N52" s="64">
        <v>1035</v>
      </c>
      <c r="O52" s="65">
        <v>979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127</v>
      </c>
      <c r="L53" s="69">
        <v>5</v>
      </c>
      <c r="M53" s="69">
        <v>-33</v>
      </c>
      <c r="N53" s="69">
        <v>54</v>
      </c>
      <c r="O53" s="70">
        <v>147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b5tTkeVHdYRDnViu8Y69CsgRBWQi5FmhAgSL8C1HwqsB9KnRlFTpp39as+EJImpus45ndG1lVaN46yBD64iLg==" saltValue="WA0qwzPL7eUs3W/i/Nsb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E50" sqref="E50:H5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54" t="s">
        <v>24</v>
      </c>
      <c r="C41" s="1255"/>
      <c r="D41" s="81"/>
      <c r="E41" s="1256" t="s">
        <v>25</v>
      </c>
      <c r="F41" s="1256"/>
      <c r="G41" s="1256"/>
      <c r="H41" s="1257"/>
      <c r="I41" s="82">
        <v>8074</v>
      </c>
      <c r="J41" s="83">
        <v>8205</v>
      </c>
      <c r="K41" s="83">
        <v>8373</v>
      </c>
      <c r="L41" s="83">
        <v>8890</v>
      </c>
      <c r="M41" s="84">
        <v>9306</v>
      </c>
    </row>
    <row r="42" spans="2:13" ht="27.75" customHeight="1" x14ac:dyDescent="0.15">
      <c r="B42" s="1244"/>
      <c r="C42" s="1245"/>
      <c r="D42" s="85"/>
      <c r="E42" s="1248" t="s">
        <v>26</v>
      </c>
      <c r="F42" s="1248"/>
      <c r="G42" s="1248"/>
      <c r="H42" s="1249"/>
      <c r="I42" s="86">
        <v>39</v>
      </c>
      <c r="J42" s="87">
        <v>39</v>
      </c>
      <c r="K42" s="87">
        <v>39</v>
      </c>
      <c r="L42" s="87">
        <v>39</v>
      </c>
      <c r="M42" s="88">
        <v>39</v>
      </c>
    </row>
    <row r="43" spans="2:13" ht="27.75" customHeight="1" x14ac:dyDescent="0.15">
      <c r="B43" s="1244"/>
      <c r="C43" s="1245"/>
      <c r="D43" s="85"/>
      <c r="E43" s="1248" t="s">
        <v>27</v>
      </c>
      <c r="F43" s="1248"/>
      <c r="G43" s="1248"/>
      <c r="H43" s="1249"/>
      <c r="I43" s="86">
        <v>3182</v>
      </c>
      <c r="J43" s="87">
        <v>2935</v>
      </c>
      <c r="K43" s="87">
        <v>1806</v>
      </c>
      <c r="L43" s="87">
        <v>2102</v>
      </c>
      <c r="M43" s="88">
        <v>1730</v>
      </c>
    </row>
    <row r="44" spans="2:13" ht="27.75" customHeight="1" x14ac:dyDescent="0.15">
      <c r="B44" s="1244"/>
      <c r="C44" s="1245"/>
      <c r="D44" s="85"/>
      <c r="E44" s="1248" t="s">
        <v>28</v>
      </c>
      <c r="F44" s="1248"/>
      <c r="G44" s="1248"/>
      <c r="H44" s="1249"/>
      <c r="I44" s="86">
        <v>374</v>
      </c>
      <c r="J44" s="87">
        <v>502</v>
      </c>
      <c r="K44" s="87">
        <v>506</v>
      </c>
      <c r="L44" s="87">
        <v>507</v>
      </c>
      <c r="M44" s="88">
        <v>508</v>
      </c>
    </row>
    <row r="45" spans="2:13" ht="27.75" customHeight="1" x14ac:dyDescent="0.15">
      <c r="B45" s="1244"/>
      <c r="C45" s="1245"/>
      <c r="D45" s="85"/>
      <c r="E45" s="1248" t="s">
        <v>29</v>
      </c>
      <c r="F45" s="1248"/>
      <c r="G45" s="1248"/>
      <c r="H45" s="1249"/>
      <c r="I45" s="86">
        <v>204</v>
      </c>
      <c r="J45" s="87">
        <v>139</v>
      </c>
      <c r="K45" s="87">
        <v>116</v>
      </c>
      <c r="L45" s="87">
        <v>257</v>
      </c>
      <c r="M45" s="88">
        <v>271</v>
      </c>
    </row>
    <row r="46" spans="2:13" ht="27.75" customHeight="1" x14ac:dyDescent="0.15">
      <c r="B46" s="1244"/>
      <c r="C46" s="1245"/>
      <c r="D46" s="89"/>
      <c r="E46" s="1248" t="s">
        <v>30</v>
      </c>
      <c r="F46" s="1248"/>
      <c r="G46" s="1248"/>
      <c r="H46" s="1249"/>
      <c r="I46" s="86">
        <v>1</v>
      </c>
      <c r="J46" s="87">
        <v>1</v>
      </c>
      <c r="K46" s="87">
        <v>1</v>
      </c>
      <c r="L46" s="87">
        <v>1</v>
      </c>
      <c r="M46" s="88">
        <v>1</v>
      </c>
    </row>
    <row r="47" spans="2:13" ht="27.75" customHeight="1" x14ac:dyDescent="0.15">
      <c r="B47" s="1244"/>
      <c r="C47" s="1245"/>
      <c r="D47" s="90"/>
      <c r="E47" s="1258" t="s">
        <v>31</v>
      </c>
      <c r="F47" s="1259"/>
      <c r="G47" s="1259"/>
      <c r="H47" s="1260"/>
      <c r="I47" s="86" t="s">
        <v>505</v>
      </c>
      <c r="J47" s="87" t="s">
        <v>505</v>
      </c>
      <c r="K47" s="87" t="s">
        <v>505</v>
      </c>
      <c r="L47" s="87" t="s">
        <v>505</v>
      </c>
      <c r="M47" s="88" t="s">
        <v>505</v>
      </c>
    </row>
    <row r="48" spans="2:13" ht="27.75" customHeight="1" x14ac:dyDescent="0.15">
      <c r="B48" s="1244"/>
      <c r="C48" s="1245"/>
      <c r="D48" s="85"/>
      <c r="E48" s="1248" t="s">
        <v>32</v>
      </c>
      <c r="F48" s="1248"/>
      <c r="G48" s="1248"/>
      <c r="H48" s="1249"/>
      <c r="I48" s="86" t="s">
        <v>505</v>
      </c>
      <c r="J48" s="87" t="s">
        <v>505</v>
      </c>
      <c r="K48" s="87" t="s">
        <v>505</v>
      </c>
      <c r="L48" s="87" t="s">
        <v>505</v>
      </c>
      <c r="M48" s="88" t="s">
        <v>505</v>
      </c>
    </row>
    <row r="49" spans="2:13" ht="27.75" customHeight="1" x14ac:dyDescent="0.15">
      <c r="B49" s="1246"/>
      <c r="C49" s="1247"/>
      <c r="D49" s="85"/>
      <c r="E49" s="1248" t="s">
        <v>33</v>
      </c>
      <c r="F49" s="1248"/>
      <c r="G49" s="1248"/>
      <c r="H49" s="1249"/>
      <c r="I49" s="86" t="s">
        <v>505</v>
      </c>
      <c r="J49" s="87" t="s">
        <v>505</v>
      </c>
      <c r="K49" s="87" t="s">
        <v>505</v>
      </c>
      <c r="L49" s="87" t="s">
        <v>505</v>
      </c>
      <c r="M49" s="88" t="s">
        <v>505</v>
      </c>
    </row>
    <row r="50" spans="2:13" ht="27.75" customHeight="1" x14ac:dyDescent="0.15">
      <c r="B50" s="1242" t="s">
        <v>34</v>
      </c>
      <c r="C50" s="1243"/>
      <c r="D50" s="91"/>
      <c r="E50" s="1248" t="s">
        <v>35</v>
      </c>
      <c r="F50" s="1248"/>
      <c r="G50" s="1248"/>
      <c r="H50" s="1249"/>
      <c r="I50" s="86">
        <v>4888</v>
      </c>
      <c r="J50" s="87">
        <v>5101</v>
      </c>
      <c r="K50" s="87">
        <v>5745</v>
      </c>
      <c r="L50" s="87">
        <v>6079</v>
      </c>
      <c r="M50" s="88">
        <v>6331</v>
      </c>
    </row>
    <row r="51" spans="2:13" ht="27.75" customHeight="1" x14ac:dyDescent="0.15">
      <c r="B51" s="1244"/>
      <c r="C51" s="1245"/>
      <c r="D51" s="85"/>
      <c r="E51" s="1248" t="s">
        <v>36</v>
      </c>
      <c r="F51" s="1248"/>
      <c r="G51" s="1248"/>
      <c r="H51" s="1249"/>
      <c r="I51" s="86">
        <v>2426</v>
      </c>
      <c r="J51" s="87">
        <v>2428</v>
      </c>
      <c r="K51" s="87">
        <v>2487</v>
      </c>
      <c r="L51" s="87">
        <v>2743</v>
      </c>
      <c r="M51" s="88">
        <v>2657</v>
      </c>
    </row>
    <row r="52" spans="2:13" ht="27.75" customHeight="1" x14ac:dyDescent="0.15">
      <c r="B52" s="1246"/>
      <c r="C52" s="1247"/>
      <c r="D52" s="85"/>
      <c r="E52" s="1248" t="s">
        <v>37</v>
      </c>
      <c r="F52" s="1248"/>
      <c r="G52" s="1248"/>
      <c r="H52" s="1249"/>
      <c r="I52" s="86">
        <v>9799</v>
      </c>
      <c r="J52" s="87">
        <v>9207</v>
      </c>
      <c r="K52" s="87">
        <v>8982</v>
      </c>
      <c r="L52" s="87">
        <v>8857</v>
      </c>
      <c r="M52" s="88">
        <v>8717</v>
      </c>
    </row>
    <row r="53" spans="2:13" ht="27.75" customHeight="1" thickBot="1" x14ac:dyDescent="0.2">
      <c r="B53" s="1250" t="s">
        <v>38</v>
      </c>
      <c r="C53" s="1251"/>
      <c r="D53" s="92"/>
      <c r="E53" s="1252" t="s">
        <v>39</v>
      </c>
      <c r="F53" s="1252"/>
      <c r="G53" s="1252"/>
      <c r="H53" s="1253"/>
      <c r="I53" s="93">
        <v>-5239</v>
      </c>
      <c r="J53" s="94">
        <v>-4915</v>
      </c>
      <c r="K53" s="94">
        <v>-6373</v>
      </c>
      <c r="L53" s="94">
        <v>-5883</v>
      </c>
      <c r="M53" s="95">
        <v>-5851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Eg6b5S+rf4OWwztHytdaHVnydPknWfbdsBGrWuk8+sRfCFSiAouUbNjLWgOavEevfN9m/E/wgvduSvd+XaXPA==" saltValue="QK5dziTzV7P6ithsLhHV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5" sqref="H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42</v>
      </c>
      <c r="D55" s="1269"/>
      <c r="E55" s="1270"/>
      <c r="F55" s="107">
        <v>598</v>
      </c>
      <c r="G55" s="107">
        <v>644</v>
      </c>
      <c r="H55" s="108">
        <v>683</v>
      </c>
    </row>
    <row r="56" spans="2:8" ht="52.5" customHeight="1" x14ac:dyDescent="0.15">
      <c r="B56" s="109"/>
      <c r="C56" s="1271" t="s">
        <v>43</v>
      </c>
      <c r="D56" s="1271"/>
      <c r="E56" s="1272"/>
      <c r="F56" s="110">
        <v>1493</v>
      </c>
      <c r="G56" s="110">
        <v>1634</v>
      </c>
      <c r="H56" s="111">
        <v>1784</v>
      </c>
    </row>
    <row r="57" spans="2:8" ht="53.25" customHeight="1" x14ac:dyDescent="0.15">
      <c r="B57" s="109"/>
      <c r="C57" s="1273" t="s">
        <v>44</v>
      </c>
      <c r="D57" s="1273"/>
      <c r="E57" s="1274"/>
      <c r="F57" s="112">
        <v>3201</v>
      </c>
      <c r="G57" s="112">
        <v>3323</v>
      </c>
      <c r="H57" s="113">
        <v>3349</v>
      </c>
    </row>
    <row r="58" spans="2:8" ht="45.75" customHeight="1" x14ac:dyDescent="0.15">
      <c r="B58" s="114"/>
      <c r="C58" s="1261" t="s">
        <v>576</v>
      </c>
      <c r="D58" s="1262"/>
      <c r="E58" s="1263"/>
      <c r="F58" s="115">
        <v>2324</v>
      </c>
      <c r="G58" s="115">
        <v>2444</v>
      </c>
      <c r="H58" s="116">
        <v>2451</v>
      </c>
    </row>
    <row r="59" spans="2:8" ht="45.75" customHeight="1" x14ac:dyDescent="0.15">
      <c r="B59" s="114"/>
      <c r="C59" s="1261" t="s">
        <v>577</v>
      </c>
      <c r="D59" s="1262"/>
      <c r="E59" s="1263"/>
      <c r="F59" s="115">
        <v>309</v>
      </c>
      <c r="G59" s="115">
        <v>309</v>
      </c>
      <c r="H59" s="116">
        <v>309</v>
      </c>
    </row>
    <row r="60" spans="2:8" ht="45.75" customHeight="1" x14ac:dyDescent="0.15">
      <c r="B60" s="114"/>
      <c r="C60" s="1261" t="s">
        <v>578</v>
      </c>
      <c r="D60" s="1262"/>
      <c r="E60" s="1263"/>
      <c r="F60" s="115">
        <v>239</v>
      </c>
      <c r="G60" s="115">
        <v>239</v>
      </c>
      <c r="H60" s="116">
        <v>239</v>
      </c>
    </row>
    <row r="61" spans="2:8" ht="45.75" customHeight="1" x14ac:dyDescent="0.15">
      <c r="B61" s="114"/>
      <c r="C61" s="1261" t="s">
        <v>579</v>
      </c>
      <c r="D61" s="1262"/>
      <c r="E61" s="1263"/>
      <c r="F61" s="115">
        <v>194</v>
      </c>
      <c r="G61" s="115">
        <v>200</v>
      </c>
      <c r="H61" s="116">
        <v>210</v>
      </c>
    </row>
    <row r="62" spans="2:8" ht="45.75" customHeight="1" thickBot="1" x14ac:dyDescent="0.2">
      <c r="B62" s="117"/>
      <c r="C62" s="1264" t="s">
        <v>580</v>
      </c>
      <c r="D62" s="1265"/>
      <c r="E62" s="1266"/>
      <c r="F62" s="118">
        <v>97</v>
      </c>
      <c r="G62" s="118">
        <v>95</v>
      </c>
      <c r="H62" s="119">
        <v>92</v>
      </c>
    </row>
    <row r="63" spans="2:8" ht="52.5" customHeight="1" thickBot="1" x14ac:dyDescent="0.2">
      <c r="B63" s="120"/>
      <c r="C63" s="1267" t="s">
        <v>45</v>
      </c>
      <c r="D63" s="1267"/>
      <c r="E63" s="1268"/>
      <c r="F63" s="121">
        <v>5293</v>
      </c>
      <c r="G63" s="121">
        <v>5601</v>
      </c>
      <c r="H63" s="122">
        <v>5816</v>
      </c>
    </row>
    <row r="64" spans="2:8" ht="15" customHeight="1" x14ac:dyDescent="0.15"/>
    <row r="65" ht="0" hidden="1" customHeight="1" x14ac:dyDescent="0.15"/>
    <row r="66" ht="0" hidden="1" customHeight="1" x14ac:dyDescent="0.15"/>
  </sheetData>
  <sheetProtection algorithmName="SHA-512" hashValue="UI7187b8kQ9IFp7QAjuT7gwpZUegF1RDmozVIt/taSbKHOqcLeEOqrdrDhfgnfuo2GlZBIGOGEhF28G7oKj5UA==" saltValue="aZ+oQQBl+5Q2wejG53Ze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sqref="A1:A1048576"/>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548</v>
      </c>
      <c r="BQ50" s="1281"/>
      <c r="BR50" s="1281"/>
      <c r="BS50" s="1281"/>
      <c r="BT50" s="1281"/>
      <c r="BU50" s="1281"/>
      <c r="BV50" s="1281"/>
      <c r="BW50" s="1281"/>
      <c r="BX50" s="1281" t="s">
        <v>549</v>
      </c>
      <c r="BY50" s="1281"/>
      <c r="BZ50" s="1281"/>
      <c r="CA50" s="1281"/>
      <c r="CB50" s="1281"/>
      <c r="CC50" s="1281"/>
      <c r="CD50" s="1281"/>
      <c r="CE50" s="1281"/>
      <c r="CF50" s="1281" t="s">
        <v>550</v>
      </c>
      <c r="CG50" s="1281"/>
      <c r="CH50" s="1281"/>
      <c r="CI50" s="1281"/>
      <c r="CJ50" s="1281"/>
      <c r="CK50" s="1281"/>
      <c r="CL50" s="1281"/>
      <c r="CM50" s="1281"/>
      <c r="CN50" s="1281" t="s">
        <v>551</v>
      </c>
      <c r="CO50" s="1281"/>
      <c r="CP50" s="1281"/>
      <c r="CQ50" s="1281"/>
      <c r="CR50" s="1281"/>
      <c r="CS50" s="1281"/>
      <c r="CT50" s="1281"/>
      <c r="CU50" s="1281"/>
      <c r="CV50" s="1281" t="s">
        <v>552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586</v>
      </c>
      <c r="AO51" s="1280"/>
      <c r="AP51" s="1280"/>
      <c r="AQ51" s="1280"/>
      <c r="AR51" s="1280"/>
      <c r="AS51" s="1280"/>
      <c r="AT51" s="1280"/>
      <c r="AU51" s="1280"/>
      <c r="AV51" s="1280"/>
      <c r="AW51" s="1280"/>
      <c r="AX51" s="1280"/>
      <c r="AY51" s="1280"/>
      <c r="AZ51" s="1280"/>
      <c r="BA51" s="1280"/>
      <c r="BB51" s="1280" t="s">
        <v>587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51.2</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590</v>
      </c>
      <c r="AO55" s="1281"/>
      <c r="AP55" s="1281"/>
      <c r="AQ55" s="1281"/>
      <c r="AR55" s="1281"/>
      <c r="AS55" s="1281"/>
      <c r="AT55" s="1281"/>
      <c r="AU55" s="1281"/>
      <c r="AV55" s="1281"/>
      <c r="AW55" s="1281"/>
      <c r="AX55" s="1281"/>
      <c r="AY55" s="1281"/>
      <c r="AZ55" s="1281"/>
      <c r="BA55" s="1281"/>
      <c r="BB55" s="1280" t="s">
        <v>591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21</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56.1</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593</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548</v>
      </c>
      <c r="BQ72" s="1281"/>
      <c r="BR72" s="1281"/>
      <c r="BS72" s="1281"/>
      <c r="BT72" s="1281"/>
      <c r="BU72" s="1281"/>
      <c r="BV72" s="1281"/>
      <c r="BW72" s="1281"/>
      <c r="BX72" s="1281" t="s">
        <v>549</v>
      </c>
      <c r="BY72" s="1281"/>
      <c r="BZ72" s="1281"/>
      <c r="CA72" s="1281"/>
      <c r="CB72" s="1281"/>
      <c r="CC72" s="1281"/>
      <c r="CD72" s="1281"/>
      <c r="CE72" s="1281"/>
      <c r="CF72" s="1281" t="s">
        <v>550</v>
      </c>
      <c r="CG72" s="1281"/>
      <c r="CH72" s="1281"/>
      <c r="CI72" s="1281"/>
      <c r="CJ72" s="1281"/>
      <c r="CK72" s="1281"/>
      <c r="CL72" s="1281"/>
      <c r="CM72" s="1281"/>
      <c r="CN72" s="1281" t="s">
        <v>551</v>
      </c>
      <c r="CO72" s="1281"/>
      <c r="CP72" s="1281"/>
      <c r="CQ72" s="1281"/>
      <c r="CR72" s="1281"/>
      <c r="CS72" s="1281"/>
      <c r="CT72" s="1281"/>
      <c r="CU72" s="1281"/>
      <c r="CV72" s="1281" t="s">
        <v>552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586</v>
      </c>
      <c r="AO73" s="1280"/>
      <c r="AP73" s="1280"/>
      <c r="AQ73" s="1280"/>
      <c r="AR73" s="1280"/>
      <c r="AS73" s="1280"/>
      <c r="AT73" s="1280"/>
      <c r="AU73" s="1280"/>
      <c r="AV73" s="1280"/>
      <c r="AW73" s="1280"/>
      <c r="AX73" s="1280"/>
      <c r="AY73" s="1280"/>
      <c r="AZ73" s="1280"/>
      <c r="BA73" s="1280"/>
      <c r="BB73" s="1280" t="s">
        <v>587</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594</v>
      </c>
      <c r="BC75" s="1280"/>
      <c r="BD75" s="1280"/>
      <c r="BE75" s="1280"/>
      <c r="BF75" s="1280"/>
      <c r="BG75" s="1280"/>
      <c r="BH75" s="1280"/>
      <c r="BI75" s="1280"/>
      <c r="BJ75" s="1280"/>
      <c r="BK75" s="1280"/>
      <c r="BL75" s="1280"/>
      <c r="BM75" s="1280"/>
      <c r="BN75" s="1280"/>
      <c r="BO75" s="1280"/>
      <c r="BP75" s="1277">
        <v>3.2</v>
      </c>
      <c r="BQ75" s="1277"/>
      <c r="BR75" s="1277"/>
      <c r="BS75" s="1277"/>
      <c r="BT75" s="1277"/>
      <c r="BU75" s="1277"/>
      <c r="BV75" s="1277"/>
      <c r="BW75" s="1277"/>
      <c r="BX75" s="1277">
        <v>2</v>
      </c>
      <c r="BY75" s="1277"/>
      <c r="BZ75" s="1277"/>
      <c r="CA75" s="1277"/>
      <c r="CB75" s="1277"/>
      <c r="CC75" s="1277"/>
      <c r="CD75" s="1277"/>
      <c r="CE75" s="1277"/>
      <c r="CF75" s="1277">
        <v>0.6</v>
      </c>
      <c r="CG75" s="1277"/>
      <c r="CH75" s="1277"/>
      <c r="CI75" s="1277"/>
      <c r="CJ75" s="1277"/>
      <c r="CK75" s="1277"/>
      <c r="CL75" s="1277"/>
      <c r="CM75" s="1277"/>
      <c r="CN75" s="1277">
        <v>0.1</v>
      </c>
      <c r="CO75" s="1277"/>
      <c r="CP75" s="1277"/>
      <c r="CQ75" s="1277"/>
      <c r="CR75" s="1277"/>
      <c r="CS75" s="1277"/>
      <c r="CT75" s="1277"/>
      <c r="CU75" s="1277"/>
      <c r="CV75" s="1277">
        <v>1</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589</v>
      </c>
      <c r="AO77" s="1281"/>
      <c r="AP77" s="1281"/>
      <c r="AQ77" s="1281"/>
      <c r="AR77" s="1281"/>
      <c r="AS77" s="1281"/>
      <c r="AT77" s="1281"/>
      <c r="AU77" s="1281"/>
      <c r="AV77" s="1281"/>
      <c r="AW77" s="1281"/>
      <c r="AX77" s="1281"/>
      <c r="AY77" s="1281"/>
      <c r="AZ77" s="1281"/>
      <c r="BA77" s="1281"/>
      <c r="BB77" s="1280" t="s">
        <v>595</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594</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lPL6PXkD3eFJfsJRy0lIurGj5Bynx/gdAOfZH7pljo+I89P3qBa0lFRH9wg2+fR+rt034pueo8oAza6GuDRSQ==" saltValue="c9IzWjvGPm3F6xB36tJdS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E4Hc3jTIfbnYVH9MLUgaRVS2hW/HMO7X/Kgbh+ERzTChMziuh9wif7fz+WzA96z1tW/ktcYJiQnq43vRXvU6g==" saltValue="WbaLGsLYgcqHPNw9IN+G0A=="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myrkqyZ6rGnyDgbT6OEcke+X527KhhsjzwJ7evC1EYRLJrnYsom6fw2GgDviopZ06H0gZfJqeIwukUFcNzCYw==" saltValue="bOQ/ZUIrd2LJ+IBj3RPmo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53631</v>
      </c>
      <c r="E3" s="141"/>
      <c r="F3" s="142">
        <v>53270</v>
      </c>
      <c r="G3" s="143"/>
      <c r="H3" s="144"/>
    </row>
    <row r="4" spans="1:8" x14ac:dyDescent="0.15">
      <c r="A4" s="145"/>
      <c r="B4" s="146"/>
      <c r="C4" s="147"/>
      <c r="D4" s="148">
        <v>16863</v>
      </c>
      <c r="E4" s="149"/>
      <c r="F4" s="150">
        <v>24316</v>
      </c>
      <c r="G4" s="151"/>
      <c r="H4" s="152"/>
    </row>
    <row r="5" spans="1:8" x14ac:dyDescent="0.15">
      <c r="A5" s="133" t="s">
        <v>540</v>
      </c>
      <c r="B5" s="138"/>
      <c r="C5" s="139"/>
      <c r="D5" s="140">
        <v>51135</v>
      </c>
      <c r="E5" s="141"/>
      <c r="F5" s="142">
        <v>53292</v>
      </c>
      <c r="G5" s="143"/>
      <c r="H5" s="144"/>
    </row>
    <row r="6" spans="1:8" x14ac:dyDescent="0.15">
      <c r="A6" s="145"/>
      <c r="B6" s="146"/>
      <c r="C6" s="147"/>
      <c r="D6" s="148">
        <v>13701</v>
      </c>
      <c r="E6" s="149"/>
      <c r="F6" s="150">
        <v>28900</v>
      </c>
      <c r="G6" s="151"/>
      <c r="H6" s="152"/>
    </row>
    <row r="7" spans="1:8" x14ac:dyDescent="0.15">
      <c r="A7" s="133" t="s">
        <v>541</v>
      </c>
      <c r="B7" s="138"/>
      <c r="C7" s="139"/>
      <c r="D7" s="140">
        <v>50813</v>
      </c>
      <c r="E7" s="141"/>
      <c r="F7" s="142">
        <v>49919</v>
      </c>
      <c r="G7" s="143"/>
      <c r="H7" s="144"/>
    </row>
    <row r="8" spans="1:8" x14ac:dyDescent="0.15">
      <c r="A8" s="145"/>
      <c r="B8" s="146"/>
      <c r="C8" s="147"/>
      <c r="D8" s="148">
        <v>14972</v>
      </c>
      <c r="E8" s="149"/>
      <c r="F8" s="150">
        <v>26398</v>
      </c>
      <c r="G8" s="151"/>
      <c r="H8" s="152"/>
    </row>
    <row r="9" spans="1:8" x14ac:dyDescent="0.15">
      <c r="A9" s="133" t="s">
        <v>542</v>
      </c>
      <c r="B9" s="138"/>
      <c r="C9" s="139"/>
      <c r="D9" s="140">
        <v>69783</v>
      </c>
      <c r="E9" s="141"/>
      <c r="F9" s="142">
        <v>47738</v>
      </c>
      <c r="G9" s="143"/>
      <c r="H9" s="144"/>
    </row>
    <row r="10" spans="1:8" x14ac:dyDescent="0.15">
      <c r="A10" s="145"/>
      <c r="B10" s="146"/>
      <c r="C10" s="147"/>
      <c r="D10" s="148">
        <v>13591</v>
      </c>
      <c r="E10" s="149"/>
      <c r="F10" s="150">
        <v>24937</v>
      </c>
      <c r="G10" s="151"/>
      <c r="H10" s="152"/>
    </row>
    <row r="11" spans="1:8" x14ac:dyDescent="0.15">
      <c r="A11" s="133" t="s">
        <v>543</v>
      </c>
      <c r="B11" s="138"/>
      <c r="C11" s="139"/>
      <c r="D11" s="140">
        <v>74564</v>
      </c>
      <c r="E11" s="141"/>
      <c r="F11" s="142">
        <v>52191</v>
      </c>
      <c r="G11" s="143"/>
      <c r="H11" s="144"/>
    </row>
    <row r="12" spans="1:8" x14ac:dyDescent="0.15">
      <c r="A12" s="145"/>
      <c r="B12" s="146"/>
      <c r="C12" s="153"/>
      <c r="D12" s="148">
        <v>21999</v>
      </c>
      <c r="E12" s="149"/>
      <c r="F12" s="150">
        <v>24843</v>
      </c>
      <c r="G12" s="151"/>
      <c r="H12" s="152"/>
    </row>
    <row r="13" spans="1:8" x14ac:dyDescent="0.15">
      <c r="A13" s="133"/>
      <c r="B13" s="138"/>
      <c r="C13" s="154"/>
      <c r="D13" s="155">
        <v>59985</v>
      </c>
      <c r="E13" s="156"/>
      <c r="F13" s="157">
        <v>51282</v>
      </c>
      <c r="G13" s="158"/>
      <c r="H13" s="144"/>
    </row>
    <row r="14" spans="1:8" x14ac:dyDescent="0.15">
      <c r="A14" s="145"/>
      <c r="B14" s="146"/>
      <c r="C14" s="147"/>
      <c r="D14" s="148">
        <v>16225</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6.37</v>
      </c>
      <c r="C19" s="159">
        <f>ROUND(VALUE(SUBSTITUTE(実質収支比率等に係る経年分析!G$48,"▲","-")),2)</f>
        <v>6.54</v>
      </c>
      <c r="D19" s="159">
        <f>ROUND(VALUE(SUBSTITUTE(実質収支比率等に係る経年分析!H$48,"▲","-")),2)</f>
        <v>6.14</v>
      </c>
      <c r="E19" s="159">
        <f>ROUND(VALUE(SUBSTITUTE(実質収支比率等に係る経年分析!I$48,"▲","-")),2)</f>
        <v>6.37</v>
      </c>
      <c r="F19" s="159">
        <f>ROUND(VALUE(SUBSTITUTE(実質収支比率等に係る経年分析!J$48,"▲","-")),2)</f>
        <v>7.14</v>
      </c>
    </row>
    <row r="20" spans="1:11" x14ac:dyDescent="0.15">
      <c r="A20" s="159" t="s">
        <v>49</v>
      </c>
      <c r="B20" s="159">
        <f>ROUND(VALUE(SUBSTITUTE(実質収支比率等に係る経年分析!F$47,"▲","-")),2)</f>
        <v>8.27</v>
      </c>
      <c r="C20" s="159">
        <f>ROUND(VALUE(SUBSTITUTE(実質収支比率等に係る経年分析!G$47,"▲","-")),2)</f>
        <v>9.02</v>
      </c>
      <c r="D20" s="159">
        <f>ROUND(VALUE(SUBSTITUTE(実質収支比率等に係る経年分析!H$47,"▲","-")),2)</f>
        <v>9.9</v>
      </c>
      <c r="E20" s="159">
        <f>ROUND(VALUE(SUBSTITUTE(実質収支比率等に係る経年分析!I$47,"▲","-")),2)</f>
        <v>10.93</v>
      </c>
      <c r="F20" s="159">
        <f>ROUND(VALUE(SUBSTITUTE(実質収支比率等に係る経年分析!J$47,"▲","-")),2)</f>
        <v>11.58</v>
      </c>
    </row>
    <row r="21" spans="1:11" x14ac:dyDescent="0.15">
      <c r="A21" s="159" t="s">
        <v>50</v>
      </c>
      <c r="B21" s="159">
        <f>IF(ISNUMBER(VALUE(SUBSTITUTE(実質収支比率等に係る経年分析!F$49,"▲","-"))),ROUND(VALUE(SUBSTITUTE(実質収支比率等に係る経年分析!F$49,"▲","-")),2),NA())</f>
        <v>0.75</v>
      </c>
      <c r="C21" s="159">
        <f>IF(ISNUMBER(VALUE(SUBSTITUTE(実質収支比率等に係る経年分析!G$49,"▲","-"))),ROUND(VALUE(SUBSTITUTE(実質収支比率等に係る経年分析!G$49,"▲","-")),2),NA())</f>
        <v>0.87</v>
      </c>
      <c r="D21" s="159">
        <f>IF(ISNUMBER(VALUE(SUBSTITUTE(実質収支比率等に係る経年分析!H$49,"▲","-"))),ROUND(VALUE(SUBSTITUTE(実質収支比率等に係る経年分析!H$49,"▲","-")),2),NA())</f>
        <v>-0.44</v>
      </c>
      <c r="E21" s="159">
        <f>IF(ISNUMBER(VALUE(SUBSTITUTE(実質収支比率等に係る経年分析!I$49,"▲","-"))),ROUND(VALUE(SUBSTITUTE(実質収支比率等に係る経年分析!I$49,"▲","-")),2),NA())</f>
        <v>0.08</v>
      </c>
      <c r="F21" s="159">
        <f>IF(ISNUMBER(VALUE(SUBSTITUTE(実質収支比率等に係る経年分析!J$49,"▲","-"))),ROUND(VALUE(SUBSTITUTE(実質収支比率等に係る経年分析!J$49,"▲","-")),2),NA())</f>
        <v>0.77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介護保険特別会計（介護サービス事業勘定）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浄化槽整備事業特別会計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0.15</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0.68</v>
      </c>
      <c r="F32" s="160">
        <f>IF(ROUND(VALUE(SUBSTITUTE(連結実質赤字比率に係る赤字・黒字の構成分析!H$38,"▲", "-")), 2) &lt; 0, ABS(ROUND(VALUE(SUBSTITUTE(連結実質赤字比率に係る赤字・黒字の構成分析!H$38,"▲", "-")), 2)), NA())</f>
        <v>0.7</v>
      </c>
      <c r="G32" s="160" t="e">
        <f>IF(ROUND(VALUE(SUBSTITUTE(連結実質赤字比率に係る赤字・黒字の構成分析!H$38,"▲", "-")), 2) &gt;= 0, ABS(ROUND(VALUE(SUBSTITUTE(連結実質赤字比率に係る赤字・黒字の構成分析!H$38,"▲", "-")), 2)), NA())</f>
        <v>#N/A</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0.67</v>
      </c>
    </row>
    <row r="33" spans="1:16" x14ac:dyDescent="0.15">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2.42</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6.36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6.54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7.13</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8.64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8.32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8.1199999999999992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7.93</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40.71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43.59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48.71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51.28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52.24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1238</v>
      </c>
      <c r="E42" s="161"/>
      <c r="F42" s="161"/>
      <c r="G42" s="161">
        <f>'実質公債費比率（分子）の構造'!L$52</f>
        <v>1303</v>
      </c>
      <c r="H42" s="161"/>
      <c r="I42" s="161"/>
      <c r="J42" s="161">
        <f>'実質公債費比率（分子）の構造'!M$52</f>
        <v>1144</v>
      </c>
      <c r="K42" s="161"/>
      <c r="L42" s="161"/>
      <c r="M42" s="161">
        <f>'実質公債費比率（分子）の構造'!N$52</f>
        <v>1035</v>
      </c>
      <c r="N42" s="161"/>
      <c r="O42" s="161"/>
      <c r="P42" s="161">
        <f>'実質公債費比率（分子）の構造'!O$52</f>
        <v>979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6</v>
      </c>
      <c r="C45" s="161"/>
      <c r="D45" s="161"/>
      <c r="E45" s="161">
        <f>'実質公債費比率（分子）の構造'!L$49</f>
        <v>5</v>
      </c>
      <c r="F45" s="161"/>
      <c r="G45" s="161"/>
      <c r="H45" s="161">
        <f>'実質公債費比率（分子）の構造'!M$49</f>
        <v>20</v>
      </c>
      <c r="I45" s="161"/>
      <c r="J45" s="161"/>
      <c r="K45" s="161">
        <f>'実質公債費比率（分子）の構造'!N$49</f>
        <v>21</v>
      </c>
      <c r="L45" s="161"/>
      <c r="M45" s="161"/>
      <c r="N45" s="161">
        <f>'実質公債費比率（分子）の構造'!O$49</f>
        <v>27</v>
      </c>
      <c r="O45" s="161"/>
      <c r="P45" s="161"/>
    </row>
    <row r="46" spans="1:16" x14ac:dyDescent="0.15">
      <c r="A46" s="161" t="s">
        <v>61</v>
      </c>
      <c r="B46" s="161">
        <f>'実質公債費比率（分子）の構造'!K$48</f>
        <v>346</v>
      </c>
      <c r="C46" s="161"/>
      <c r="D46" s="161"/>
      <c r="E46" s="161">
        <f>'実質公債費比率（分子）の構造'!L$48</f>
        <v>341</v>
      </c>
      <c r="F46" s="161"/>
      <c r="G46" s="161"/>
      <c r="H46" s="161">
        <f>'実質公債費比率（分子）の構造'!M$48</f>
        <v>277</v>
      </c>
      <c r="I46" s="161"/>
      <c r="J46" s="161"/>
      <c r="K46" s="161">
        <f>'実質公債費比率（分子）の構造'!N$48</f>
        <v>276</v>
      </c>
      <c r="L46" s="161"/>
      <c r="M46" s="161"/>
      <c r="N46" s="161">
        <f>'実質公債費比率（分子）の構造'!O$48</f>
        <v>250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1013</v>
      </c>
      <c r="C49" s="161"/>
      <c r="D49" s="161"/>
      <c r="E49" s="161">
        <f>'実質公債費比率（分子）の構造'!L$45</f>
        <v>962</v>
      </c>
      <c r="F49" s="161"/>
      <c r="G49" s="161"/>
      <c r="H49" s="161">
        <f>'実質公債費比率（分子）の構造'!M$45</f>
        <v>814</v>
      </c>
      <c r="I49" s="161"/>
      <c r="J49" s="161"/>
      <c r="K49" s="161">
        <f>'実質公債費比率（分子）の構造'!N$45</f>
        <v>792</v>
      </c>
      <c r="L49" s="161"/>
      <c r="M49" s="161"/>
      <c r="N49" s="161">
        <f>'実質公債費比率（分子）の構造'!O$45</f>
        <v>849</v>
      </c>
      <c r="O49" s="161"/>
      <c r="P49" s="161"/>
    </row>
    <row r="50" spans="1:16" x14ac:dyDescent="0.15">
      <c r="A50" s="161" t="s">
        <v>65</v>
      </c>
      <c r="B50" s="161" t="e">
        <f>NA()</f>
        <v>#N/A</v>
      </c>
      <c r="C50" s="161">
        <f>IF(ISNUMBER('実質公債費比率（分子）の構造'!K$53),'実質公債費比率（分子）の構造'!K$53,NA())</f>
        <v>127</v>
      </c>
      <c r="D50" s="161" t="e">
        <f>NA()</f>
        <v>#N/A</v>
      </c>
      <c r="E50" s="161" t="e">
        <f>NA()</f>
        <v>#N/A</v>
      </c>
      <c r="F50" s="161">
        <f>IF(ISNUMBER('実質公債費比率（分子）の構造'!L$53),'実質公債費比率（分子）の構造'!L$53,NA())</f>
        <v>5</v>
      </c>
      <c r="G50" s="161" t="e">
        <f>NA()</f>
        <v>#N/A</v>
      </c>
      <c r="H50" s="161" t="e">
        <f>NA()</f>
        <v>#N/A</v>
      </c>
      <c r="I50" s="161">
        <f>IF(ISNUMBER('実質公債費比率（分子）の構造'!M$53),'実質公債費比率（分子）の構造'!M$53,NA())</f>
        <v>-33</v>
      </c>
      <c r="J50" s="161" t="e">
        <f>NA()</f>
        <v>#N/A</v>
      </c>
      <c r="K50" s="161" t="e">
        <f>NA()</f>
        <v>#N/A</v>
      </c>
      <c r="L50" s="161">
        <f>IF(ISNUMBER('実質公債費比率（分子）の構造'!N$53),'実質公債費比率（分子）の構造'!N$53,NA())</f>
        <v>54</v>
      </c>
      <c r="M50" s="161" t="e">
        <f>NA()</f>
        <v>#N/A</v>
      </c>
      <c r="N50" s="161" t="e">
        <f>NA()</f>
        <v>#N/A</v>
      </c>
      <c r="O50" s="161">
        <f>IF(ISNUMBER('実質公債費比率（分子）の構造'!O$53),'実質公債費比率（分子）の構造'!O$53,NA())</f>
        <v>147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9799</v>
      </c>
      <c r="E56" s="160"/>
      <c r="F56" s="160"/>
      <c r="G56" s="160">
        <f>'将来負担比率（分子）の構造'!J$52</f>
        <v>9207</v>
      </c>
      <c r="H56" s="160"/>
      <c r="I56" s="160"/>
      <c r="J56" s="160">
        <f>'将来負担比率（分子）の構造'!K$52</f>
        <v>8982</v>
      </c>
      <c r="K56" s="160"/>
      <c r="L56" s="160"/>
      <c r="M56" s="160">
        <f>'将来負担比率（分子）の構造'!L$52</f>
        <v>8857</v>
      </c>
      <c r="N56" s="160"/>
      <c r="O56" s="160"/>
      <c r="P56" s="160">
        <f>'将来負担比率（分子）の構造'!M$52</f>
        <v>8717</v>
      </c>
    </row>
    <row r="57" spans="1:16" x14ac:dyDescent="0.15">
      <c r="A57" s="160" t="s">
        <v>36</v>
      </c>
      <c r="B57" s="160"/>
      <c r="C57" s="160"/>
      <c r="D57" s="160">
        <f>'将来負担比率（分子）の構造'!I$51</f>
        <v>2426</v>
      </c>
      <c r="E57" s="160"/>
      <c r="F57" s="160"/>
      <c r="G57" s="160">
        <f>'将来負担比率（分子）の構造'!J$51</f>
        <v>2428</v>
      </c>
      <c r="H57" s="160"/>
      <c r="I57" s="160"/>
      <c r="J57" s="160">
        <f>'将来負担比率（分子）の構造'!K$51</f>
        <v>2487</v>
      </c>
      <c r="K57" s="160"/>
      <c r="L57" s="160"/>
      <c r="M57" s="160">
        <f>'将来負担比率（分子）の構造'!L$51</f>
        <v>2743</v>
      </c>
      <c r="N57" s="160"/>
      <c r="O57" s="160"/>
      <c r="P57" s="160">
        <f>'将来負担比率（分子）の構造'!M$51</f>
        <v>2657</v>
      </c>
    </row>
    <row r="58" spans="1:16" x14ac:dyDescent="0.15">
      <c r="A58" s="160" t="s">
        <v>35</v>
      </c>
      <c r="B58" s="160"/>
      <c r="C58" s="160"/>
      <c r="D58" s="160">
        <f>'将来負担比率（分子）の構造'!I$50</f>
        <v>4888</v>
      </c>
      <c r="E58" s="160"/>
      <c r="F58" s="160"/>
      <c r="G58" s="160">
        <f>'将来負担比率（分子）の構造'!J$50</f>
        <v>5101</v>
      </c>
      <c r="H58" s="160"/>
      <c r="I58" s="160"/>
      <c r="J58" s="160">
        <f>'将来負担比率（分子）の構造'!K$50</f>
        <v>5745</v>
      </c>
      <c r="K58" s="160"/>
      <c r="L58" s="160"/>
      <c r="M58" s="160">
        <f>'将来負担比率（分子）の構造'!L$50</f>
        <v>6079</v>
      </c>
      <c r="N58" s="160"/>
      <c r="O58" s="160"/>
      <c r="P58" s="160">
        <f>'将来負担比率（分子）の構造'!M$50</f>
        <v>6331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v>
      </c>
      <c r="C61" s="160"/>
      <c r="D61" s="160"/>
      <c r="E61" s="160">
        <f>'将来負担比率（分子）の構造'!J$46</f>
        <v>1</v>
      </c>
      <c r="F61" s="160"/>
      <c r="G61" s="160"/>
      <c r="H61" s="160">
        <f>'将来負担比率（分子）の構造'!K$46</f>
        <v>1</v>
      </c>
      <c r="I61" s="160"/>
      <c r="J61" s="160"/>
      <c r="K61" s="160">
        <f>'将来負担比率（分子）の構造'!L$46</f>
        <v>1</v>
      </c>
      <c r="L61" s="160"/>
      <c r="M61" s="160"/>
      <c r="N61" s="160">
        <f>'将来負担比率（分子）の構造'!M$46</f>
        <v>1</v>
      </c>
      <c r="O61" s="160"/>
      <c r="P61" s="160"/>
    </row>
    <row r="62" spans="1:16" x14ac:dyDescent="0.15">
      <c r="A62" s="160" t="s">
        <v>29</v>
      </c>
      <c r="B62" s="160">
        <f>'将来負担比率（分子）の構造'!I$45</f>
        <v>204</v>
      </c>
      <c r="C62" s="160"/>
      <c r="D62" s="160"/>
      <c r="E62" s="160">
        <f>'将来負担比率（分子）の構造'!J$45</f>
        <v>139</v>
      </c>
      <c r="F62" s="160"/>
      <c r="G62" s="160"/>
      <c r="H62" s="160">
        <f>'将来負担比率（分子）の構造'!K$45</f>
        <v>116</v>
      </c>
      <c r="I62" s="160"/>
      <c r="J62" s="160"/>
      <c r="K62" s="160">
        <f>'将来負担比率（分子）の構造'!L$45</f>
        <v>257</v>
      </c>
      <c r="L62" s="160"/>
      <c r="M62" s="160"/>
      <c r="N62" s="160">
        <f>'将来負担比率（分子）の構造'!M$45</f>
        <v>271</v>
      </c>
      <c r="O62" s="160"/>
      <c r="P62" s="160"/>
    </row>
    <row r="63" spans="1:16" x14ac:dyDescent="0.15">
      <c r="A63" s="160" t="s">
        <v>28</v>
      </c>
      <c r="B63" s="160">
        <f>'将来負担比率（分子）の構造'!I$44</f>
        <v>374</v>
      </c>
      <c r="C63" s="160"/>
      <c r="D63" s="160"/>
      <c r="E63" s="160">
        <f>'将来負担比率（分子）の構造'!J$44</f>
        <v>502</v>
      </c>
      <c r="F63" s="160"/>
      <c r="G63" s="160"/>
      <c r="H63" s="160">
        <f>'将来負担比率（分子）の構造'!K$44</f>
        <v>506</v>
      </c>
      <c r="I63" s="160"/>
      <c r="J63" s="160"/>
      <c r="K63" s="160">
        <f>'将来負担比率（分子）の構造'!L$44</f>
        <v>507</v>
      </c>
      <c r="L63" s="160"/>
      <c r="M63" s="160"/>
      <c r="N63" s="160">
        <f>'将来負担比率（分子）の構造'!M$44</f>
        <v>508</v>
      </c>
      <c r="O63" s="160"/>
      <c r="P63" s="160"/>
    </row>
    <row r="64" spans="1:16" x14ac:dyDescent="0.15">
      <c r="A64" s="160" t="s">
        <v>27</v>
      </c>
      <c r="B64" s="160">
        <f>'将来負担比率（分子）の構造'!I$43</f>
        <v>3182</v>
      </c>
      <c r="C64" s="160"/>
      <c r="D64" s="160"/>
      <c r="E64" s="160">
        <f>'将来負担比率（分子）の構造'!J$43</f>
        <v>2935</v>
      </c>
      <c r="F64" s="160"/>
      <c r="G64" s="160"/>
      <c r="H64" s="160">
        <f>'将来負担比率（分子）の構造'!K$43</f>
        <v>1806</v>
      </c>
      <c r="I64" s="160"/>
      <c r="J64" s="160"/>
      <c r="K64" s="160">
        <f>'将来負担比率（分子）の構造'!L$43</f>
        <v>2102</v>
      </c>
      <c r="L64" s="160"/>
      <c r="M64" s="160"/>
      <c r="N64" s="160">
        <f>'将来負担比率（分子）の構造'!M$43</f>
        <v>1730</v>
      </c>
      <c r="O64" s="160"/>
      <c r="P64" s="160"/>
    </row>
    <row r="65" spans="1:16" x14ac:dyDescent="0.15">
      <c r="A65" s="160" t="s">
        <v>26</v>
      </c>
      <c r="B65" s="160">
        <f>'将来負担比率（分子）の構造'!I$42</f>
        <v>39</v>
      </c>
      <c r="C65" s="160"/>
      <c r="D65" s="160"/>
      <c r="E65" s="160">
        <f>'将来負担比率（分子）の構造'!J$42</f>
        <v>39</v>
      </c>
      <c r="F65" s="160"/>
      <c r="G65" s="160"/>
      <c r="H65" s="160">
        <f>'将来負担比率（分子）の構造'!K$42</f>
        <v>39</v>
      </c>
      <c r="I65" s="160"/>
      <c r="J65" s="160"/>
      <c r="K65" s="160">
        <f>'将来負担比率（分子）の構造'!L$42</f>
        <v>39</v>
      </c>
      <c r="L65" s="160"/>
      <c r="M65" s="160"/>
      <c r="N65" s="160">
        <f>'将来負担比率（分子）の構造'!M$42</f>
        <v>39</v>
      </c>
      <c r="O65" s="160"/>
      <c r="P65" s="160"/>
    </row>
    <row r="66" spans="1:16" x14ac:dyDescent="0.15">
      <c r="A66" s="160" t="s">
        <v>25</v>
      </c>
      <c r="B66" s="160">
        <f>'将来負担比率（分子）の構造'!I$41</f>
        <v>8074</v>
      </c>
      <c r="C66" s="160"/>
      <c r="D66" s="160"/>
      <c r="E66" s="160">
        <f>'将来負担比率（分子）の構造'!J$41</f>
        <v>8205</v>
      </c>
      <c r="F66" s="160"/>
      <c r="G66" s="160"/>
      <c r="H66" s="160">
        <f>'将来負担比率（分子）の構造'!K$41</f>
        <v>8373</v>
      </c>
      <c r="I66" s="160"/>
      <c r="J66" s="160"/>
      <c r="K66" s="160">
        <f>'将来負担比率（分子）の構造'!L$41</f>
        <v>8890</v>
      </c>
      <c r="L66" s="160"/>
      <c r="M66" s="160"/>
      <c r="N66" s="160">
        <f>'将来負担比率（分子）の構造'!M$41</f>
        <v>9306</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598</v>
      </c>
      <c r="C72" s="164">
        <f>基金残高に係る経年分析!G55</f>
        <v>644</v>
      </c>
      <c r="D72" s="164">
        <f>基金残高に係る経年分析!H55</f>
        <v>683</v>
      </c>
    </row>
    <row r="73" spans="1:16" x14ac:dyDescent="0.15">
      <c r="A73" s="163" t="s">
        <v>72</v>
      </c>
      <c r="B73" s="164">
        <f>基金残高に係る経年分析!F56</f>
        <v>1493</v>
      </c>
      <c r="C73" s="164">
        <f>基金残高に係る経年分析!G56</f>
        <v>1634</v>
      </c>
      <c r="D73" s="164">
        <f>基金残高に係る経年分析!H56</f>
        <v>1784</v>
      </c>
    </row>
    <row r="74" spans="1:16" x14ac:dyDescent="0.15">
      <c r="A74" s="163" t="s">
        <v>73</v>
      </c>
      <c r="B74" s="164">
        <f>基金残高に係る経年分析!F57</f>
        <v>3201</v>
      </c>
      <c r="C74" s="164">
        <f>基金残高に係る経年分析!G57</f>
        <v>3323</v>
      </c>
      <c r="D74" s="164">
        <f>基金残高に係る経年分析!H57</f>
        <v>3349</v>
      </c>
    </row>
  </sheetData>
  <sheetProtection algorithmName="SHA-512" hashValue="xAo6GUxAq86iOzztM6XUgolrgN2O4D8AQXUvDNC2Zx0yhsFHt31JCyutv70oMnssxUDi23KWR0L1HKDx/orw0g==" saltValue="XKUxT8W9KVp2x5uNM2QK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3900036</v>
      </c>
      <c r="S5" s="707"/>
      <c r="T5" s="707"/>
      <c r="U5" s="707"/>
      <c r="V5" s="707"/>
      <c r="W5" s="707"/>
      <c r="X5" s="707"/>
      <c r="Y5" s="753"/>
      <c r="Z5" s="771">
        <v>32.9</v>
      </c>
      <c r="AA5" s="771"/>
      <c r="AB5" s="771"/>
      <c r="AC5" s="771"/>
      <c r="AD5" s="772">
        <v>3586482</v>
      </c>
      <c r="AE5" s="772"/>
      <c r="AF5" s="772"/>
      <c r="AG5" s="772"/>
      <c r="AH5" s="772"/>
      <c r="AI5" s="772"/>
      <c r="AJ5" s="772"/>
      <c r="AK5" s="772"/>
      <c r="AL5" s="754">
        <v>64</v>
      </c>
      <c r="AM5" s="723"/>
      <c r="AN5" s="723"/>
      <c r="AO5" s="755"/>
      <c r="AP5" s="740" t="s">
        <v>222</v>
      </c>
      <c r="AQ5" s="741"/>
      <c r="AR5" s="741"/>
      <c r="AS5" s="741"/>
      <c r="AT5" s="741"/>
      <c r="AU5" s="741"/>
      <c r="AV5" s="741"/>
      <c r="AW5" s="741"/>
      <c r="AX5" s="741"/>
      <c r="AY5" s="741"/>
      <c r="AZ5" s="741"/>
      <c r="BA5" s="741"/>
      <c r="BB5" s="741"/>
      <c r="BC5" s="741"/>
      <c r="BD5" s="741"/>
      <c r="BE5" s="741"/>
      <c r="BF5" s="742"/>
      <c r="BG5" s="641">
        <v>3586482</v>
      </c>
      <c r="BH5" s="644"/>
      <c r="BI5" s="644"/>
      <c r="BJ5" s="644"/>
      <c r="BK5" s="644"/>
      <c r="BL5" s="644"/>
      <c r="BM5" s="644"/>
      <c r="BN5" s="645"/>
      <c r="BO5" s="703">
        <v>92</v>
      </c>
      <c r="BP5" s="703"/>
      <c r="BQ5" s="703"/>
      <c r="BR5" s="703"/>
      <c r="BS5" s="704" t="s">
        <v>170</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61670</v>
      </c>
      <c r="S6" s="644"/>
      <c r="T6" s="644"/>
      <c r="U6" s="644"/>
      <c r="V6" s="644"/>
      <c r="W6" s="644"/>
      <c r="X6" s="644"/>
      <c r="Y6" s="645"/>
      <c r="Z6" s="703">
        <v>0.5</v>
      </c>
      <c r="AA6" s="703"/>
      <c r="AB6" s="703"/>
      <c r="AC6" s="703"/>
      <c r="AD6" s="704">
        <v>61670</v>
      </c>
      <c r="AE6" s="704"/>
      <c r="AF6" s="704"/>
      <c r="AG6" s="704"/>
      <c r="AH6" s="704"/>
      <c r="AI6" s="704"/>
      <c r="AJ6" s="704"/>
      <c r="AK6" s="704"/>
      <c r="AL6" s="646">
        <v>1.1000000000000001</v>
      </c>
      <c r="AM6" s="647"/>
      <c r="AN6" s="647"/>
      <c r="AO6" s="705"/>
      <c r="AP6" s="638" t="s">
        <v>227</v>
      </c>
      <c r="AQ6" s="639"/>
      <c r="AR6" s="639"/>
      <c r="AS6" s="639"/>
      <c r="AT6" s="639"/>
      <c r="AU6" s="639"/>
      <c r="AV6" s="639"/>
      <c r="AW6" s="639"/>
      <c r="AX6" s="639"/>
      <c r="AY6" s="639"/>
      <c r="AZ6" s="639"/>
      <c r="BA6" s="639"/>
      <c r="BB6" s="639"/>
      <c r="BC6" s="639"/>
      <c r="BD6" s="639"/>
      <c r="BE6" s="639"/>
      <c r="BF6" s="640"/>
      <c r="BG6" s="641">
        <v>3586482</v>
      </c>
      <c r="BH6" s="644"/>
      <c r="BI6" s="644"/>
      <c r="BJ6" s="644"/>
      <c r="BK6" s="644"/>
      <c r="BL6" s="644"/>
      <c r="BM6" s="644"/>
      <c r="BN6" s="645"/>
      <c r="BO6" s="703">
        <v>92</v>
      </c>
      <c r="BP6" s="703"/>
      <c r="BQ6" s="703"/>
      <c r="BR6" s="703"/>
      <c r="BS6" s="704" t="s">
        <v>170</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126439</v>
      </c>
      <c r="CS6" s="644"/>
      <c r="CT6" s="644"/>
      <c r="CU6" s="644"/>
      <c r="CV6" s="644"/>
      <c r="CW6" s="644"/>
      <c r="CX6" s="644"/>
      <c r="CY6" s="645"/>
      <c r="CZ6" s="754">
        <v>1.1000000000000001</v>
      </c>
      <c r="DA6" s="723"/>
      <c r="DB6" s="723"/>
      <c r="DC6" s="757"/>
      <c r="DD6" s="649" t="s">
        <v>170</v>
      </c>
      <c r="DE6" s="644"/>
      <c r="DF6" s="644"/>
      <c r="DG6" s="644"/>
      <c r="DH6" s="644"/>
      <c r="DI6" s="644"/>
      <c r="DJ6" s="644"/>
      <c r="DK6" s="644"/>
      <c r="DL6" s="644"/>
      <c r="DM6" s="644"/>
      <c r="DN6" s="644"/>
      <c r="DO6" s="644"/>
      <c r="DP6" s="645"/>
      <c r="DQ6" s="649">
        <v>126353</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5908</v>
      </c>
      <c r="S7" s="644"/>
      <c r="T7" s="644"/>
      <c r="U7" s="644"/>
      <c r="V7" s="644"/>
      <c r="W7" s="644"/>
      <c r="X7" s="644"/>
      <c r="Y7" s="645"/>
      <c r="Z7" s="703">
        <v>0</v>
      </c>
      <c r="AA7" s="703"/>
      <c r="AB7" s="703"/>
      <c r="AC7" s="703"/>
      <c r="AD7" s="704">
        <v>5908</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1547706</v>
      </c>
      <c r="BH7" s="644"/>
      <c r="BI7" s="644"/>
      <c r="BJ7" s="644"/>
      <c r="BK7" s="644"/>
      <c r="BL7" s="644"/>
      <c r="BM7" s="644"/>
      <c r="BN7" s="645"/>
      <c r="BO7" s="703">
        <v>39.700000000000003</v>
      </c>
      <c r="BP7" s="703"/>
      <c r="BQ7" s="703"/>
      <c r="BR7" s="703"/>
      <c r="BS7" s="704" t="s">
        <v>170</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941834</v>
      </c>
      <c r="CS7" s="644"/>
      <c r="CT7" s="644"/>
      <c r="CU7" s="644"/>
      <c r="CV7" s="644"/>
      <c r="CW7" s="644"/>
      <c r="CX7" s="644"/>
      <c r="CY7" s="645"/>
      <c r="CZ7" s="703">
        <v>8.5</v>
      </c>
      <c r="DA7" s="703"/>
      <c r="DB7" s="703"/>
      <c r="DC7" s="703"/>
      <c r="DD7" s="649">
        <v>32390</v>
      </c>
      <c r="DE7" s="644"/>
      <c r="DF7" s="644"/>
      <c r="DG7" s="644"/>
      <c r="DH7" s="644"/>
      <c r="DI7" s="644"/>
      <c r="DJ7" s="644"/>
      <c r="DK7" s="644"/>
      <c r="DL7" s="644"/>
      <c r="DM7" s="644"/>
      <c r="DN7" s="644"/>
      <c r="DO7" s="644"/>
      <c r="DP7" s="645"/>
      <c r="DQ7" s="649">
        <v>831954</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10659</v>
      </c>
      <c r="S8" s="644"/>
      <c r="T8" s="644"/>
      <c r="U8" s="644"/>
      <c r="V8" s="644"/>
      <c r="W8" s="644"/>
      <c r="X8" s="644"/>
      <c r="Y8" s="645"/>
      <c r="Z8" s="703">
        <v>0.1</v>
      </c>
      <c r="AA8" s="703"/>
      <c r="AB8" s="703"/>
      <c r="AC8" s="703"/>
      <c r="AD8" s="704">
        <v>10659</v>
      </c>
      <c r="AE8" s="704"/>
      <c r="AF8" s="704"/>
      <c r="AG8" s="704"/>
      <c r="AH8" s="704"/>
      <c r="AI8" s="704"/>
      <c r="AJ8" s="704"/>
      <c r="AK8" s="704"/>
      <c r="AL8" s="646">
        <v>0.2</v>
      </c>
      <c r="AM8" s="647"/>
      <c r="AN8" s="647"/>
      <c r="AO8" s="705"/>
      <c r="AP8" s="638" t="s">
        <v>233</v>
      </c>
      <c r="AQ8" s="639"/>
      <c r="AR8" s="639"/>
      <c r="AS8" s="639"/>
      <c r="AT8" s="639"/>
      <c r="AU8" s="639"/>
      <c r="AV8" s="639"/>
      <c r="AW8" s="639"/>
      <c r="AX8" s="639"/>
      <c r="AY8" s="639"/>
      <c r="AZ8" s="639"/>
      <c r="BA8" s="639"/>
      <c r="BB8" s="639"/>
      <c r="BC8" s="639"/>
      <c r="BD8" s="639"/>
      <c r="BE8" s="639"/>
      <c r="BF8" s="640"/>
      <c r="BG8" s="641">
        <v>48947</v>
      </c>
      <c r="BH8" s="644"/>
      <c r="BI8" s="644"/>
      <c r="BJ8" s="644"/>
      <c r="BK8" s="644"/>
      <c r="BL8" s="644"/>
      <c r="BM8" s="644"/>
      <c r="BN8" s="645"/>
      <c r="BO8" s="703">
        <v>1.3</v>
      </c>
      <c r="BP8" s="703"/>
      <c r="BQ8" s="703"/>
      <c r="BR8" s="703"/>
      <c r="BS8" s="649" t="s">
        <v>234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3794660</v>
      </c>
      <c r="CS8" s="644"/>
      <c r="CT8" s="644"/>
      <c r="CU8" s="644"/>
      <c r="CV8" s="644"/>
      <c r="CW8" s="644"/>
      <c r="CX8" s="644"/>
      <c r="CY8" s="645"/>
      <c r="CZ8" s="703">
        <v>34.299999999999997</v>
      </c>
      <c r="DA8" s="703"/>
      <c r="DB8" s="703"/>
      <c r="DC8" s="703"/>
      <c r="DD8" s="649">
        <v>63229</v>
      </c>
      <c r="DE8" s="644"/>
      <c r="DF8" s="644"/>
      <c r="DG8" s="644"/>
      <c r="DH8" s="644"/>
      <c r="DI8" s="644"/>
      <c r="DJ8" s="644"/>
      <c r="DK8" s="644"/>
      <c r="DL8" s="644"/>
      <c r="DM8" s="644"/>
      <c r="DN8" s="644"/>
      <c r="DO8" s="644"/>
      <c r="DP8" s="645"/>
      <c r="DQ8" s="649">
        <v>1699500</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10964</v>
      </c>
      <c r="S9" s="644"/>
      <c r="T9" s="644"/>
      <c r="U9" s="644"/>
      <c r="V9" s="644"/>
      <c r="W9" s="644"/>
      <c r="X9" s="644"/>
      <c r="Y9" s="645"/>
      <c r="Z9" s="703">
        <v>0.1</v>
      </c>
      <c r="AA9" s="703"/>
      <c r="AB9" s="703"/>
      <c r="AC9" s="703"/>
      <c r="AD9" s="704">
        <v>10964</v>
      </c>
      <c r="AE9" s="704"/>
      <c r="AF9" s="704"/>
      <c r="AG9" s="704"/>
      <c r="AH9" s="704"/>
      <c r="AI9" s="704"/>
      <c r="AJ9" s="704"/>
      <c r="AK9" s="704"/>
      <c r="AL9" s="646">
        <v>0.2</v>
      </c>
      <c r="AM9" s="647"/>
      <c r="AN9" s="647"/>
      <c r="AO9" s="705"/>
      <c r="AP9" s="638" t="s">
        <v>237</v>
      </c>
      <c r="AQ9" s="639"/>
      <c r="AR9" s="639"/>
      <c r="AS9" s="639"/>
      <c r="AT9" s="639"/>
      <c r="AU9" s="639"/>
      <c r="AV9" s="639"/>
      <c r="AW9" s="639"/>
      <c r="AX9" s="639"/>
      <c r="AY9" s="639"/>
      <c r="AZ9" s="639"/>
      <c r="BA9" s="639"/>
      <c r="BB9" s="639"/>
      <c r="BC9" s="639"/>
      <c r="BD9" s="639"/>
      <c r="BE9" s="639"/>
      <c r="BF9" s="640"/>
      <c r="BG9" s="641">
        <v>1216139</v>
      </c>
      <c r="BH9" s="644"/>
      <c r="BI9" s="644"/>
      <c r="BJ9" s="644"/>
      <c r="BK9" s="644"/>
      <c r="BL9" s="644"/>
      <c r="BM9" s="644"/>
      <c r="BN9" s="645"/>
      <c r="BO9" s="703">
        <v>31.2</v>
      </c>
      <c r="BP9" s="703"/>
      <c r="BQ9" s="703"/>
      <c r="BR9" s="703"/>
      <c r="BS9" s="649" t="s">
        <v>170</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665931</v>
      </c>
      <c r="CS9" s="644"/>
      <c r="CT9" s="644"/>
      <c r="CU9" s="644"/>
      <c r="CV9" s="644"/>
      <c r="CW9" s="644"/>
      <c r="CX9" s="644"/>
      <c r="CY9" s="645"/>
      <c r="CZ9" s="703">
        <v>6</v>
      </c>
      <c r="DA9" s="703"/>
      <c r="DB9" s="703"/>
      <c r="DC9" s="703"/>
      <c r="DD9" s="649">
        <v>432</v>
      </c>
      <c r="DE9" s="644"/>
      <c r="DF9" s="644"/>
      <c r="DG9" s="644"/>
      <c r="DH9" s="644"/>
      <c r="DI9" s="644"/>
      <c r="DJ9" s="644"/>
      <c r="DK9" s="644"/>
      <c r="DL9" s="644"/>
      <c r="DM9" s="644"/>
      <c r="DN9" s="644"/>
      <c r="DO9" s="644"/>
      <c r="DP9" s="645"/>
      <c r="DQ9" s="649">
        <v>605708</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170</v>
      </c>
      <c r="S10" s="644"/>
      <c r="T10" s="644"/>
      <c r="U10" s="644"/>
      <c r="V10" s="644"/>
      <c r="W10" s="644"/>
      <c r="X10" s="644"/>
      <c r="Y10" s="645"/>
      <c r="Z10" s="703" t="s">
        <v>170</v>
      </c>
      <c r="AA10" s="703"/>
      <c r="AB10" s="703"/>
      <c r="AC10" s="703"/>
      <c r="AD10" s="704" t="s">
        <v>234</v>
      </c>
      <c r="AE10" s="704"/>
      <c r="AF10" s="704"/>
      <c r="AG10" s="704"/>
      <c r="AH10" s="704"/>
      <c r="AI10" s="704"/>
      <c r="AJ10" s="704"/>
      <c r="AK10" s="704"/>
      <c r="AL10" s="646" t="s">
        <v>170</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105310</v>
      </c>
      <c r="BH10" s="644"/>
      <c r="BI10" s="644"/>
      <c r="BJ10" s="644"/>
      <c r="BK10" s="644"/>
      <c r="BL10" s="644"/>
      <c r="BM10" s="644"/>
      <c r="BN10" s="645"/>
      <c r="BO10" s="703">
        <v>2.7</v>
      </c>
      <c r="BP10" s="703"/>
      <c r="BQ10" s="703"/>
      <c r="BR10" s="703"/>
      <c r="BS10" s="649" t="s">
        <v>170</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6621</v>
      </c>
      <c r="CS10" s="644"/>
      <c r="CT10" s="644"/>
      <c r="CU10" s="644"/>
      <c r="CV10" s="644"/>
      <c r="CW10" s="644"/>
      <c r="CX10" s="644"/>
      <c r="CY10" s="645"/>
      <c r="CZ10" s="703">
        <v>0.1</v>
      </c>
      <c r="DA10" s="703"/>
      <c r="DB10" s="703"/>
      <c r="DC10" s="703"/>
      <c r="DD10" s="649" t="s">
        <v>170</v>
      </c>
      <c r="DE10" s="644"/>
      <c r="DF10" s="644"/>
      <c r="DG10" s="644"/>
      <c r="DH10" s="644"/>
      <c r="DI10" s="644"/>
      <c r="DJ10" s="644"/>
      <c r="DK10" s="644"/>
      <c r="DL10" s="644"/>
      <c r="DM10" s="644"/>
      <c r="DN10" s="644"/>
      <c r="DO10" s="644"/>
      <c r="DP10" s="645"/>
      <c r="DQ10" s="649">
        <v>6621</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234</v>
      </c>
      <c r="S11" s="644"/>
      <c r="T11" s="644"/>
      <c r="U11" s="644"/>
      <c r="V11" s="644"/>
      <c r="W11" s="644"/>
      <c r="X11" s="644"/>
      <c r="Y11" s="645"/>
      <c r="Z11" s="703" t="s">
        <v>234</v>
      </c>
      <c r="AA11" s="703"/>
      <c r="AB11" s="703"/>
      <c r="AC11" s="703"/>
      <c r="AD11" s="704" t="s">
        <v>170</v>
      </c>
      <c r="AE11" s="704"/>
      <c r="AF11" s="704"/>
      <c r="AG11" s="704"/>
      <c r="AH11" s="704"/>
      <c r="AI11" s="704"/>
      <c r="AJ11" s="704"/>
      <c r="AK11" s="704"/>
      <c r="AL11" s="646" t="s">
        <v>170</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177310</v>
      </c>
      <c r="BH11" s="644"/>
      <c r="BI11" s="644"/>
      <c r="BJ11" s="644"/>
      <c r="BK11" s="644"/>
      <c r="BL11" s="644"/>
      <c r="BM11" s="644"/>
      <c r="BN11" s="645"/>
      <c r="BO11" s="703">
        <v>4.5</v>
      </c>
      <c r="BP11" s="703"/>
      <c r="BQ11" s="703"/>
      <c r="BR11" s="703"/>
      <c r="BS11" s="649" t="s">
        <v>170</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116311</v>
      </c>
      <c r="CS11" s="644"/>
      <c r="CT11" s="644"/>
      <c r="CU11" s="644"/>
      <c r="CV11" s="644"/>
      <c r="CW11" s="644"/>
      <c r="CX11" s="644"/>
      <c r="CY11" s="645"/>
      <c r="CZ11" s="703">
        <v>1.1000000000000001</v>
      </c>
      <c r="DA11" s="703"/>
      <c r="DB11" s="703"/>
      <c r="DC11" s="703"/>
      <c r="DD11" s="649">
        <v>30377</v>
      </c>
      <c r="DE11" s="644"/>
      <c r="DF11" s="644"/>
      <c r="DG11" s="644"/>
      <c r="DH11" s="644"/>
      <c r="DI11" s="644"/>
      <c r="DJ11" s="644"/>
      <c r="DK11" s="644"/>
      <c r="DL11" s="644"/>
      <c r="DM11" s="644"/>
      <c r="DN11" s="644"/>
      <c r="DO11" s="644"/>
      <c r="DP11" s="645"/>
      <c r="DQ11" s="649">
        <v>89752</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561622</v>
      </c>
      <c r="S12" s="644"/>
      <c r="T12" s="644"/>
      <c r="U12" s="644"/>
      <c r="V12" s="644"/>
      <c r="W12" s="644"/>
      <c r="X12" s="644"/>
      <c r="Y12" s="645"/>
      <c r="Z12" s="703">
        <v>4.7</v>
      </c>
      <c r="AA12" s="703"/>
      <c r="AB12" s="703"/>
      <c r="AC12" s="703"/>
      <c r="AD12" s="704">
        <v>561622</v>
      </c>
      <c r="AE12" s="704"/>
      <c r="AF12" s="704"/>
      <c r="AG12" s="704"/>
      <c r="AH12" s="704"/>
      <c r="AI12" s="704"/>
      <c r="AJ12" s="704"/>
      <c r="AK12" s="704"/>
      <c r="AL12" s="646">
        <v>10</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1735041</v>
      </c>
      <c r="BH12" s="644"/>
      <c r="BI12" s="644"/>
      <c r="BJ12" s="644"/>
      <c r="BK12" s="644"/>
      <c r="BL12" s="644"/>
      <c r="BM12" s="644"/>
      <c r="BN12" s="645"/>
      <c r="BO12" s="703">
        <v>44.5</v>
      </c>
      <c r="BP12" s="703"/>
      <c r="BQ12" s="703"/>
      <c r="BR12" s="703"/>
      <c r="BS12" s="649" t="s">
        <v>234</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573966</v>
      </c>
      <c r="CS12" s="644"/>
      <c r="CT12" s="644"/>
      <c r="CU12" s="644"/>
      <c r="CV12" s="644"/>
      <c r="CW12" s="644"/>
      <c r="CX12" s="644"/>
      <c r="CY12" s="645"/>
      <c r="CZ12" s="703">
        <v>5.2</v>
      </c>
      <c r="DA12" s="703"/>
      <c r="DB12" s="703"/>
      <c r="DC12" s="703"/>
      <c r="DD12" s="649" t="s">
        <v>170</v>
      </c>
      <c r="DE12" s="644"/>
      <c r="DF12" s="644"/>
      <c r="DG12" s="644"/>
      <c r="DH12" s="644"/>
      <c r="DI12" s="644"/>
      <c r="DJ12" s="644"/>
      <c r="DK12" s="644"/>
      <c r="DL12" s="644"/>
      <c r="DM12" s="644"/>
      <c r="DN12" s="644"/>
      <c r="DO12" s="644"/>
      <c r="DP12" s="645"/>
      <c r="DQ12" s="649">
        <v>572836</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t="s">
        <v>170</v>
      </c>
      <c r="S13" s="644"/>
      <c r="T13" s="644"/>
      <c r="U13" s="644"/>
      <c r="V13" s="644"/>
      <c r="W13" s="644"/>
      <c r="X13" s="644"/>
      <c r="Y13" s="645"/>
      <c r="Z13" s="703" t="s">
        <v>170</v>
      </c>
      <c r="AA13" s="703"/>
      <c r="AB13" s="703"/>
      <c r="AC13" s="703"/>
      <c r="AD13" s="704" t="s">
        <v>234</v>
      </c>
      <c r="AE13" s="704"/>
      <c r="AF13" s="704"/>
      <c r="AG13" s="704"/>
      <c r="AH13" s="704"/>
      <c r="AI13" s="704"/>
      <c r="AJ13" s="704"/>
      <c r="AK13" s="704"/>
      <c r="AL13" s="646" t="s">
        <v>234</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1731376</v>
      </c>
      <c r="BH13" s="644"/>
      <c r="BI13" s="644"/>
      <c r="BJ13" s="644"/>
      <c r="BK13" s="644"/>
      <c r="BL13" s="644"/>
      <c r="BM13" s="644"/>
      <c r="BN13" s="645"/>
      <c r="BO13" s="703">
        <v>44.4</v>
      </c>
      <c r="BP13" s="703"/>
      <c r="BQ13" s="703"/>
      <c r="BR13" s="703"/>
      <c r="BS13" s="649" t="s">
        <v>170</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2412521</v>
      </c>
      <c r="CS13" s="644"/>
      <c r="CT13" s="644"/>
      <c r="CU13" s="644"/>
      <c r="CV13" s="644"/>
      <c r="CW13" s="644"/>
      <c r="CX13" s="644"/>
      <c r="CY13" s="645"/>
      <c r="CZ13" s="703">
        <v>21.8</v>
      </c>
      <c r="DA13" s="703"/>
      <c r="DB13" s="703"/>
      <c r="DC13" s="703"/>
      <c r="DD13" s="649">
        <v>1908536</v>
      </c>
      <c r="DE13" s="644"/>
      <c r="DF13" s="644"/>
      <c r="DG13" s="644"/>
      <c r="DH13" s="644"/>
      <c r="DI13" s="644"/>
      <c r="DJ13" s="644"/>
      <c r="DK13" s="644"/>
      <c r="DL13" s="644"/>
      <c r="DM13" s="644"/>
      <c r="DN13" s="644"/>
      <c r="DO13" s="644"/>
      <c r="DP13" s="645"/>
      <c r="DQ13" s="649">
        <v>775805</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234</v>
      </c>
      <c r="S14" s="644"/>
      <c r="T14" s="644"/>
      <c r="U14" s="644"/>
      <c r="V14" s="644"/>
      <c r="W14" s="644"/>
      <c r="X14" s="644"/>
      <c r="Y14" s="645"/>
      <c r="Z14" s="703" t="s">
        <v>234</v>
      </c>
      <c r="AA14" s="703"/>
      <c r="AB14" s="703"/>
      <c r="AC14" s="703"/>
      <c r="AD14" s="704" t="s">
        <v>170</v>
      </c>
      <c r="AE14" s="704"/>
      <c r="AF14" s="704"/>
      <c r="AG14" s="704"/>
      <c r="AH14" s="704"/>
      <c r="AI14" s="704"/>
      <c r="AJ14" s="704"/>
      <c r="AK14" s="704"/>
      <c r="AL14" s="646" t="s">
        <v>170</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88664</v>
      </c>
      <c r="BH14" s="644"/>
      <c r="BI14" s="644"/>
      <c r="BJ14" s="644"/>
      <c r="BK14" s="644"/>
      <c r="BL14" s="644"/>
      <c r="BM14" s="644"/>
      <c r="BN14" s="645"/>
      <c r="BO14" s="703">
        <v>2.2999999999999998</v>
      </c>
      <c r="BP14" s="703"/>
      <c r="BQ14" s="703"/>
      <c r="BR14" s="703"/>
      <c r="BS14" s="649" t="s">
        <v>170</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327626</v>
      </c>
      <c r="CS14" s="644"/>
      <c r="CT14" s="644"/>
      <c r="CU14" s="644"/>
      <c r="CV14" s="644"/>
      <c r="CW14" s="644"/>
      <c r="CX14" s="644"/>
      <c r="CY14" s="645"/>
      <c r="CZ14" s="703">
        <v>3</v>
      </c>
      <c r="DA14" s="703"/>
      <c r="DB14" s="703"/>
      <c r="DC14" s="703"/>
      <c r="DD14" s="649">
        <v>64980</v>
      </c>
      <c r="DE14" s="644"/>
      <c r="DF14" s="644"/>
      <c r="DG14" s="644"/>
      <c r="DH14" s="644"/>
      <c r="DI14" s="644"/>
      <c r="DJ14" s="644"/>
      <c r="DK14" s="644"/>
      <c r="DL14" s="644"/>
      <c r="DM14" s="644"/>
      <c r="DN14" s="644"/>
      <c r="DO14" s="644"/>
      <c r="DP14" s="645"/>
      <c r="DQ14" s="649">
        <v>267758</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11769</v>
      </c>
      <c r="S15" s="644"/>
      <c r="T15" s="644"/>
      <c r="U15" s="644"/>
      <c r="V15" s="644"/>
      <c r="W15" s="644"/>
      <c r="X15" s="644"/>
      <c r="Y15" s="645"/>
      <c r="Z15" s="703">
        <v>0.1</v>
      </c>
      <c r="AA15" s="703"/>
      <c r="AB15" s="703"/>
      <c r="AC15" s="703"/>
      <c r="AD15" s="704">
        <v>11769</v>
      </c>
      <c r="AE15" s="704"/>
      <c r="AF15" s="704"/>
      <c r="AG15" s="704"/>
      <c r="AH15" s="704"/>
      <c r="AI15" s="704"/>
      <c r="AJ15" s="704"/>
      <c r="AK15" s="704"/>
      <c r="AL15" s="646">
        <v>0.2</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215071</v>
      </c>
      <c r="BH15" s="644"/>
      <c r="BI15" s="644"/>
      <c r="BJ15" s="644"/>
      <c r="BK15" s="644"/>
      <c r="BL15" s="644"/>
      <c r="BM15" s="644"/>
      <c r="BN15" s="645"/>
      <c r="BO15" s="703">
        <v>5.5</v>
      </c>
      <c r="BP15" s="703"/>
      <c r="BQ15" s="703"/>
      <c r="BR15" s="703"/>
      <c r="BS15" s="649" t="s">
        <v>170</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1234016</v>
      </c>
      <c r="CS15" s="644"/>
      <c r="CT15" s="644"/>
      <c r="CU15" s="644"/>
      <c r="CV15" s="644"/>
      <c r="CW15" s="644"/>
      <c r="CX15" s="644"/>
      <c r="CY15" s="645"/>
      <c r="CZ15" s="703">
        <v>11.2</v>
      </c>
      <c r="DA15" s="703"/>
      <c r="DB15" s="703"/>
      <c r="DC15" s="703"/>
      <c r="DD15" s="649">
        <v>155089</v>
      </c>
      <c r="DE15" s="644"/>
      <c r="DF15" s="644"/>
      <c r="DG15" s="644"/>
      <c r="DH15" s="644"/>
      <c r="DI15" s="644"/>
      <c r="DJ15" s="644"/>
      <c r="DK15" s="644"/>
      <c r="DL15" s="644"/>
      <c r="DM15" s="644"/>
      <c r="DN15" s="644"/>
      <c r="DO15" s="644"/>
      <c r="DP15" s="645"/>
      <c r="DQ15" s="649">
        <v>984468</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234</v>
      </c>
      <c r="S16" s="644"/>
      <c r="T16" s="644"/>
      <c r="U16" s="644"/>
      <c r="V16" s="644"/>
      <c r="W16" s="644"/>
      <c r="X16" s="644"/>
      <c r="Y16" s="645"/>
      <c r="Z16" s="703" t="s">
        <v>170</v>
      </c>
      <c r="AA16" s="703"/>
      <c r="AB16" s="703"/>
      <c r="AC16" s="703"/>
      <c r="AD16" s="704" t="s">
        <v>170</v>
      </c>
      <c r="AE16" s="704"/>
      <c r="AF16" s="704"/>
      <c r="AG16" s="704"/>
      <c r="AH16" s="704"/>
      <c r="AI16" s="704"/>
      <c r="AJ16" s="704"/>
      <c r="AK16" s="704"/>
      <c r="AL16" s="646" t="s">
        <v>170</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234</v>
      </c>
      <c r="BH16" s="644"/>
      <c r="BI16" s="644"/>
      <c r="BJ16" s="644"/>
      <c r="BK16" s="644"/>
      <c r="BL16" s="644"/>
      <c r="BM16" s="644"/>
      <c r="BN16" s="645"/>
      <c r="BO16" s="703" t="s">
        <v>170</v>
      </c>
      <c r="BP16" s="703"/>
      <c r="BQ16" s="703"/>
      <c r="BR16" s="703"/>
      <c r="BS16" s="649" t="s">
        <v>234</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527</v>
      </c>
      <c r="CS16" s="644"/>
      <c r="CT16" s="644"/>
      <c r="CU16" s="644"/>
      <c r="CV16" s="644"/>
      <c r="CW16" s="644"/>
      <c r="CX16" s="644"/>
      <c r="CY16" s="645"/>
      <c r="CZ16" s="703">
        <v>0</v>
      </c>
      <c r="DA16" s="703"/>
      <c r="DB16" s="703"/>
      <c r="DC16" s="703"/>
      <c r="DD16" s="649" t="s">
        <v>170</v>
      </c>
      <c r="DE16" s="644"/>
      <c r="DF16" s="644"/>
      <c r="DG16" s="644"/>
      <c r="DH16" s="644"/>
      <c r="DI16" s="644"/>
      <c r="DJ16" s="644"/>
      <c r="DK16" s="644"/>
      <c r="DL16" s="644"/>
      <c r="DM16" s="644"/>
      <c r="DN16" s="644"/>
      <c r="DO16" s="644"/>
      <c r="DP16" s="645"/>
      <c r="DQ16" s="649">
        <v>527</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18762</v>
      </c>
      <c r="S17" s="644"/>
      <c r="T17" s="644"/>
      <c r="U17" s="644"/>
      <c r="V17" s="644"/>
      <c r="W17" s="644"/>
      <c r="X17" s="644"/>
      <c r="Y17" s="645"/>
      <c r="Z17" s="703">
        <v>0.2</v>
      </c>
      <c r="AA17" s="703"/>
      <c r="AB17" s="703"/>
      <c r="AC17" s="703"/>
      <c r="AD17" s="704">
        <v>18762</v>
      </c>
      <c r="AE17" s="704"/>
      <c r="AF17" s="704"/>
      <c r="AG17" s="704"/>
      <c r="AH17" s="704"/>
      <c r="AI17" s="704"/>
      <c r="AJ17" s="704"/>
      <c r="AK17" s="704"/>
      <c r="AL17" s="646">
        <v>0.3</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170</v>
      </c>
      <c r="BH17" s="644"/>
      <c r="BI17" s="644"/>
      <c r="BJ17" s="644"/>
      <c r="BK17" s="644"/>
      <c r="BL17" s="644"/>
      <c r="BM17" s="644"/>
      <c r="BN17" s="645"/>
      <c r="BO17" s="703" t="s">
        <v>234</v>
      </c>
      <c r="BP17" s="703"/>
      <c r="BQ17" s="703"/>
      <c r="BR17" s="703"/>
      <c r="BS17" s="649" t="s">
        <v>234</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849019</v>
      </c>
      <c r="CS17" s="644"/>
      <c r="CT17" s="644"/>
      <c r="CU17" s="644"/>
      <c r="CV17" s="644"/>
      <c r="CW17" s="644"/>
      <c r="CX17" s="644"/>
      <c r="CY17" s="645"/>
      <c r="CZ17" s="703">
        <v>7.7</v>
      </c>
      <c r="DA17" s="703"/>
      <c r="DB17" s="703"/>
      <c r="DC17" s="703"/>
      <c r="DD17" s="649" t="s">
        <v>170</v>
      </c>
      <c r="DE17" s="644"/>
      <c r="DF17" s="644"/>
      <c r="DG17" s="644"/>
      <c r="DH17" s="644"/>
      <c r="DI17" s="644"/>
      <c r="DJ17" s="644"/>
      <c r="DK17" s="644"/>
      <c r="DL17" s="644"/>
      <c r="DM17" s="644"/>
      <c r="DN17" s="644"/>
      <c r="DO17" s="644"/>
      <c r="DP17" s="645"/>
      <c r="DQ17" s="649">
        <v>831721</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1377599</v>
      </c>
      <c r="S18" s="644"/>
      <c r="T18" s="644"/>
      <c r="U18" s="644"/>
      <c r="V18" s="644"/>
      <c r="W18" s="644"/>
      <c r="X18" s="644"/>
      <c r="Y18" s="645"/>
      <c r="Z18" s="703">
        <v>11.6</v>
      </c>
      <c r="AA18" s="703"/>
      <c r="AB18" s="703"/>
      <c r="AC18" s="703"/>
      <c r="AD18" s="704">
        <v>1315687</v>
      </c>
      <c r="AE18" s="704"/>
      <c r="AF18" s="704"/>
      <c r="AG18" s="704"/>
      <c r="AH18" s="704"/>
      <c r="AI18" s="704"/>
      <c r="AJ18" s="704"/>
      <c r="AK18" s="704"/>
      <c r="AL18" s="646">
        <v>23.5</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234</v>
      </c>
      <c r="BH18" s="644"/>
      <c r="BI18" s="644"/>
      <c r="BJ18" s="644"/>
      <c r="BK18" s="644"/>
      <c r="BL18" s="644"/>
      <c r="BM18" s="644"/>
      <c r="BN18" s="645"/>
      <c r="BO18" s="703" t="s">
        <v>170</v>
      </c>
      <c r="BP18" s="703"/>
      <c r="BQ18" s="703"/>
      <c r="BR18" s="703"/>
      <c r="BS18" s="649" t="s">
        <v>170</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234</v>
      </c>
      <c r="CS18" s="644"/>
      <c r="CT18" s="644"/>
      <c r="CU18" s="644"/>
      <c r="CV18" s="644"/>
      <c r="CW18" s="644"/>
      <c r="CX18" s="644"/>
      <c r="CY18" s="645"/>
      <c r="CZ18" s="703" t="s">
        <v>170</v>
      </c>
      <c r="DA18" s="703"/>
      <c r="DB18" s="703"/>
      <c r="DC18" s="703"/>
      <c r="DD18" s="649" t="s">
        <v>170</v>
      </c>
      <c r="DE18" s="644"/>
      <c r="DF18" s="644"/>
      <c r="DG18" s="644"/>
      <c r="DH18" s="644"/>
      <c r="DI18" s="644"/>
      <c r="DJ18" s="644"/>
      <c r="DK18" s="644"/>
      <c r="DL18" s="644"/>
      <c r="DM18" s="644"/>
      <c r="DN18" s="644"/>
      <c r="DO18" s="644"/>
      <c r="DP18" s="645"/>
      <c r="DQ18" s="649" t="s">
        <v>170</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1315687</v>
      </c>
      <c r="S19" s="644"/>
      <c r="T19" s="644"/>
      <c r="U19" s="644"/>
      <c r="V19" s="644"/>
      <c r="W19" s="644"/>
      <c r="X19" s="644"/>
      <c r="Y19" s="645"/>
      <c r="Z19" s="703">
        <v>11.1</v>
      </c>
      <c r="AA19" s="703"/>
      <c r="AB19" s="703"/>
      <c r="AC19" s="703"/>
      <c r="AD19" s="704">
        <v>1315687</v>
      </c>
      <c r="AE19" s="704"/>
      <c r="AF19" s="704"/>
      <c r="AG19" s="704"/>
      <c r="AH19" s="704"/>
      <c r="AI19" s="704"/>
      <c r="AJ19" s="704"/>
      <c r="AK19" s="704"/>
      <c r="AL19" s="646">
        <v>23.5</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313554</v>
      </c>
      <c r="BH19" s="644"/>
      <c r="BI19" s="644"/>
      <c r="BJ19" s="644"/>
      <c r="BK19" s="644"/>
      <c r="BL19" s="644"/>
      <c r="BM19" s="644"/>
      <c r="BN19" s="645"/>
      <c r="BO19" s="703">
        <v>8</v>
      </c>
      <c r="BP19" s="703"/>
      <c r="BQ19" s="703"/>
      <c r="BR19" s="703"/>
      <c r="BS19" s="649" t="s">
        <v>170</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234</v>
      </c>
      <c r="CS19" s="644"/>
      <c r="CT19" s="644"/>
      <c r="CU19" s="644"/>
      <c r="CV19" s="644"/>
      <c r="CW19" s="644"/>
      <c r="CX19" s="644"/>
      <c r="CY19" s="645"/>
      <c r="CZ19" s="703" t="s">
        <v>170</v>
      </c>
      <c r="DA19" s="703"/>
      <c r="DB19" s="703"/>
      <c r="DC19" s="703"/>
      <c r="DD19" s="649" t="s">
        <v>234</v>
      </c>
      <c r="DE19" s="644"/>
      <c r="DF19" s="644"/>
      <c r="DG19" s="644"/>
      <c r="DH19" s="644"/>
      <c r="DI19" s="644"/>
      <c r="DJ19" s="644"/>
      <c r="DK19" s="644"/>
      <c r="DL19" s="644"/>
      <c r="DM19" s="644"/>
      <c r="DN19" s="644"/>
      <c r="DO19" s="644"/>
      <c r="DP19" s="645"/>
      <c r="DQ19" s="649" t="s">
        <v>234</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61912</v>
      </c>
      <c r="S20" s="644"/>
      <c r="T20" s="644"/>
      <c r="U20" s="644"/>
      <c r="V20" s="644"/>
      <c r="W20" s="644"/>
      <c r="X20" s="644"/>
      <c r="Y20" s="645"/>
      <c r="Z20" s="703">
        <v>0.5</v>
      </c>
      <c r="AA20" s="703"/>
      <c r="AB20" s="703"/>
      <c r="AC20" s="703"/>
      <c r="AD20" s="704" t="s">
        <v>170</v>
      </c>
      <c r="AE20" s="704"/>
      <c r="AF20" s="704"/>
      <c r="AG20" s="704"/>
      <c r="AH20" s="704"/>
      <c r="AI20" s="704"/>
      <c r="AJ20" s="704"/>
      <c r="AK20" s="704"/>
      <c r="AL20" s="646" t="s">
        <v>234</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313554</v>
      </c>
      <c r="BH20" s="644"/>
      <c r="BI20" s="644"/>
      <c r="BJ20" s="644"/>
      <c r="BK20" s="644"/>
      <c r="BL20" s="644"/>
      <c r="BM20" s="644"/>
      <c r="BN20" s="645"/>
      <c r="BO20" s="703">
        <v>8</v>
      </c>
      <c r="BP20" s="703"/>
      <c r="BQ20" s="703"/>
      <c r="BR20" s="703"/>
      <c r="BS20" s="649" t="s">
        <v>170</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11049471</v>
      </c>
      <c r="CS20" s="644"/>
      <c r="CT20" s="644"/>
      <c r="CU20" s="644"/>
      <c r="CV20" s="644"/>
      <c r="CW20" s="644"/>
      <c r="CX20" s="644"/>
      <c r="CY20" s="645"/>
      <c r="CZ20" s="703">
        <v>100</v>
      </c>
      <c r="DA20" s="703"/>
      <c r="DB20" s="703"/>
      <c r="DC20" s="703"/>
      <c r="DD20" s="649">
        <v>2255033</v>
      </c>
      <c r="DE20" s="644"/>
      <c r="DF20" s="644"/>
      <c r="DG20" s="644"/>
      <c r="DH20" s="644"/>
      <c r="DI20" s="644"/>
      <c r="DJ20" s="644"/>
      <c r="DK20" s="644"/>
      <c r="DL20" s="644"/>
      <c r="DM20" s="644"/>
      <c r="DN20" s="644"/>
      <c r="DO20" s="644"/>
      <c r="DP20" s="645"/>
      <c r="DQ20" s="649">
        <v>6793003</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234</v>
      </c>
      <c r="S21" s="644"/>
      <c r="T21" s="644"/>
      <c r="U21" s="644"/>
      <c r="V21" s="644"/>
      <c r="W21" s="644"/>
      <c r="X21" s="644"/>
      <c r="Y21" s="645"/>
      <c r="Z21" s="703" t="s">
        <v>234</v>
      </c>
      <c r="AA21" s="703"/>
      <c r="AB21" s="703"/>
      <c r="AC21" s="703"/>
      <c r="AD21" s="704" t="s">
        <v>170</v>
      </c>
      <c r="AE21" s="704"/>
      <c r="AF21" s="704"/>
      <c r="AG21" s="704"/>
      <c r="AH21" s="704"/>
      <c r="AI21" s="704"/>
      <c r="AJ21" s="704"/>
      <c r="AK21" s="704"/>
      <c r="AL21" s="646" t="s">
        <v>234</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234</v>
      </c>
      <c r="BH21" s="644"/>
      <c r="BI21" s="644"/>
      <c r="BJ21" s="644"/>
      <c r="BK21" s="644"/>
      <c r="BL21" s="644"/>
      <c r="BM21" s="644"/>
      <c r="BN21" s="645"/>
      <c r="BO21" s="703" t="s">
        <v>234</v>
      </c>
      <c r="BP21" s="703"/>
      <c r="BQ21" s="703"/>
      <c r="BR21" s="703"/>
      <c r="BS21" s="649" t="s">
        <v>234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5958989</v>
      </c>
      <c r="S22" s="644"/>
      <c r="T22" s="644"/>
      <c r="U22" s="644"/>
      <c r="V22" s="644"/>
      <c r="W22" s="644"/>
      <c r="X22" s="644"/>
      <c r="Y22" s="645"/>
      <c r="Z22" s="703">
        <v>50.2</v>
      </c>
      <c r="AA22" s="703"/>
      <c r="AB22" s="703"/>
      <c r="AC22" s="703"/>
      <c r="AD22" s="704">
        <v>5583523</v>
      </c>
      <c r="AE22" s="704"/>
      <c r="AF22" s="704"/>
      <c r="AG22" s="704"/>
      <c r="AH22" s="704"/>
      <c r="AI22" s="704"/>
      <c r="AJ22" s="704"/>
      <c r="AK22" s="704"/>
      <c r="AL22" s="646">
        <v>99.6</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170</v>
      </c>
      <c r="BH22" s="644"/>
      <c r="BI22" s="644"/>
      <c r="BJ22" s="644"/>
      <c r="BK22" s="644"/>
      <c r="BL22" s="644"/>
      <c r="BM22" s="644"/>
      <c r="BN22" s="645"/>
      <c r="BO22" s="703" t="s">
        <v>234</v>
      </c>
      <c r="BP22" s="703"/>
      <c r="BQ22" s="703"/>
      <c r="BR22" s="703"/>
      <c r="BS22" s="649" t="s">
        <v>234</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5268</v>
      </c>
      <c r="S23" s="644"/>
      <c r="T23" s="644"/>
      <c r="U23" s="644"/>
      <c r="V23" s="644"/>
      <c r="W23" s="644"/>
      <c r="X23" s="644"/>
      <c r="Y23" s="645"/>
      <c r="Z23" s="703">
        <v>0</v>
      </c>
      <c r="AA23" s="703"/>
      <c r="AB23" s="703"/>
      <c r="AC23" s="703"/>
      <c r="AD23" s="704">
        <v>5268</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313554</v>
      </c>
      <c r="BH23" s="644"/>
      <c r="BI23" s="644"/>
      <c r="BJ23" s="644"/>
      <c r="BK23" s="644"/>
      <c r="BL23" s="644"/>
      <c r="BM23" s="644"/>
      <c r="BN23" s="645"/>
      <c r="BO23" s="703">
        <v>8</v>
      </c>
      <c r="BP23" s="703"/>
      <c r="BQ23" s="703"/>
      <c r="BR23" s="703"/>
      <c r="BS23" s="649" t="s">
        <v>170</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201139</v>
      </c>
      <c r="S24" s="644"/>
      <c r="T24" s="644"/>
      <c r="U24" s="644"/>
      <c r="V24" s="644"/>
      <c r="W24" s="644"/>
      <c r="X24" s="644"/>
      <c r="Y24" s="645"/>
      <c r="Z24" s="703">
        <v>1.7</v>
      </c>
      <c r="AA24" s="703"/>
      <c r="AB24" s="703"/>
      <c r="AC24" s="703"/>
      <c r="AD24" s="704" t="s">
        <v>170</v>
      </c>
      <c r="AE24" s="704"/>
      <c r="AF24" s="704"/>
      <c r="AG24" s="704"/>
      <c r="AH24" s="704"/>
      <c r="AI24" s="704"/>
      <c r="AJ24" s="704"/>
      <c r="AK24" s="704"/>
      <c r="AL24" s="646" t="s">
        <v>170</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234</v>
      </c>
      <c r="BH24" s="644"/>
      <c r="BI24" s="644"/>
      <c r="BJ24" s="644"/>
      <c r="BK24" s="644"/>
      <c r="BL24" s="644"/>
      <c r="BM24" s="644"/>
      <c r="BN24" s="645"/>
      <c r="BO24" s="703" t="s">
        <v>234</v>
      </c>
      <c r="BP24" s="703"/>
      <c r="BQ24" s="703"/>
      <c r="BR24" s="703"/>
      <c r="BS24" s="649" t="s">
        <v>170</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4619121</v>
      </c>
      <c r="CS24" s="707"/>
      <c r="CT24" s="707"/>
      <c r="CU24" s="707"/>
      <c r="CV24" s="707"/>
      <c r="CW24" s="707"/>
      <c r="CX24" s="707"/>
      <c r="CY24" s="753"/>
      <c r="CZ24" s="754">
        <v>41.8</v>
      </c>
      <c r="DA24" s="723"/>
      <c r="DB24" s="723"/>
      <c r="DC24" s="757"/>
      <c r="DD24" s="752">
        <v>2702853</v>
      </c>
      <c r="DE24" s="707"/>
      <c r="DF24" s="707"/>
      <c r="DG24" s="707"/>
      <c r="DH24" s="707"/>
      <c r="DI24" s="707"/>
      <c r="DJ24" s="707"/>
      <c r="DK24" s="753"/>
      <c r="DL24" s="752">
        <v>2685129</v>
      </c>
      <c r="DM24" s="707"/>
      <c r="DN24" s="707"/>
      <c r="DO24" s="707"/>
      <c r="DP24" s="707"/>
      <c r="DQ24" s="707"/>
      <c r="DR24" s="707"/>
      <c r="DS24" s="707"/>
      <c r="DT24" s="707"/>
      <c r="DU24" s="707"/>
      <c r="DV24" s="753"/>
      <c r="DW24" s="754">
        <v>45</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139489</v>
      </c>
      <c r="S25" s="644"/>
      <c r="T25" s="644"/>
      <c r="U25" s="644"/>
      <c r="V25" s="644"/>
      <c r="W25" s="644"/>
      <c r="X25" s="644"/>
      <c r="Y25" s="645"/>
      <c r="Z25" s="703">
        <v>1.2</v>
      </c>
      <c r="AA25" s="703"/>
      <c r="AB25" s="703"/>
      <c r="AC25" s="703"/>
      <c r="AD25" s="704" t="s">
        <v>170</v>
      </c>
      <c r="AE25" s="704"/>
      <c r="AF25" s="704"/>
      <c r="AG25" s="704"/>
      <c r="AH25" s="704"/>
      <c r="AI25" s="704"/>
      <c r="AJ25" s="704"/>
      <c r="AK25" s="704"/>
      <c r="AL25" s="646" t="s">
        <v>234</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234</v>
      </c>
      <c r="BH25" s="644"/>
      <c r="BI25" s="644"/>
      <c r="BJ25" s="644"/>
      <c r="BK25" s="644"/>
      <c r="BL25" s="644"/>
      <c r="BM25" s="644"/>
      <c r="BN25" s="645"/>
      <c r="BO25" s="703" t="s">
        <v>170</v>
      </c>
      <c r="BP25" s="703"/>
      <c r="BQ25" s="703"/>
      <c r="BR25" s="703"/>
      <c r="BS25" s="649" t="s">
        <v>234</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1377464</v>
      </c>
      <c r="CS25" s="642"/>
      <c r="CT25" s="642"/>
      <c r="CU25" s="642"/>
      <c r="CV25" s="642"/>
      <c r="CW25" s="642"/>
      <c r="CX25" s="642"/>
      <c r="CY25" s="643"/>
      <c r="CZ25" s="646">
        <v>12.5</v>
      </c>
      <c r="DA25" s="675"/>
      <c r="DB25" s="675"/>
      <c r="DC25" s="676"/>
      <c r="DD25" s="649">
        <v>1249135</v>
      </c>
      <c r="DE25" s="642"/>
      <c r="DF25" s="642"/>
      <c r="DG25" s="642"/>
      <c r="DH25" s="642"/>
      <c r="DI25" s="642"/>
      <c r="DJ25" s="642"/>
      <c r="DK25" s="643"/>
      <c r="DL25" s="649">
        <v>1231693</v>
      </c>
      <c r="DM25" s="642"/>
      <c r="DN25" s="642"/>
      <c r="DO25" s="642"/>
      <c r="DP25" s="642"/>
      <c r="DQ25" s="642"/>
      <c r="DR25" s="642"/>
      <c r="DS25" s="642"/>
      <c r="DT25" s="642"/>
      <c r="DU25" s="642"/>
      <c r="DV25" s="643"/>
      <c r="DW25" s="646">
        <v>20.7</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46639</v>
      </c>
      <c r="S26" s="644"/>
      <c r="T26" s="644"/>
      <c r="U26" s="644"/>
      <c r="V26" s="644"/>
      <c r="W26" s="644"/>
      <c r="X26" s="644"/>
      <c r="Y26" s="645"/>
      <c r="Z26" s="703">
        <v>0.4</v>
      </c>
      <c r="AA26" s="703"/>
      <c r="AB26" s="703"/>
      <c r="AC26" s="703"/>
      <c r="AD26" s="704" t="s">
        <v>234</v>
      </c>
      <c r="AE26" s="704"/>
      <c r="AF26" s="704"/>
      <c r="AG26" s="704"/>
      <c r="AH26" s="704"/>
      <c r="AI26" s="704"/>
      <c r="AJ26" s="704"/>
      <c r="AK26" s="704"/>
      <c r="AL26" s="646" t="s">
        <v>170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234</v>
      </c>
      <c r="BH26" s="644"/>
      <c r="BI26" s="644"/>
      <c r="BJ26" s="644"/>
      <c r="BK26" s="644"/>
      <c r="BL26" s="644"/>
      <c r="BM26" s="644"/>
      <c r="BN26" s="645"/>
      <c r="BO26" s="703" t="s">
        <v>170</v>
      </c>
      <c r="BP26" s="703"/>
      <c r="BQ26" s="703"/>
      <c r="BR26" s="703"/>
      <c r="BS26" s="649" t="s">
        <v>170</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832479</v>
      </c>
      <c r="CS26" s="644"/>
      <c r="CT26" s="644"/>
      <c r="CU26" s="644"/>
      <c r="CV26" s="644"/>
      <c r="CW26" s="644"/>
      <c r="CX26" s="644"/>
      <c r="CY26" s="645"/>
      <c r="CZ26" s="646">
        <v>7.5</v>
      </c>
      <c r="DA26" s="675"/>
      <c r="DB26" s="675"/>
      <c r="DC26" s="676"/>
      <c r="DD26" s="649">
        <v>733590</v>
      </c>
      <c r="DE26" s="644"/>
      <c r="DF26" s="644"/>
      <c r="DG26" s="644"/>
      <c r="DH26" s="644"/>
      <c r="DI26" s="644"/>
      <c r="DJ26" s="644"/>
      <c r="DK26" s="645"/>
      <c r="DL26" s="649" t="s">
        <v>234</v>
      </c>
      <c r="DM26" s="644"/>
      <c r="DN26" s="644"/>
      <c r="DO26" s="644"/>
      <c r="DP26" s="644"/>
      <c r="DQ26" s="644"/>
      <c r="DR26" s="644"/>
      <c r="DS26" s="644"/>
      <c r="DT26" s="644"/>
      <c r="DU26" s="644"/>
      <c r="DV26" s="645"/>
      <c r="DW26" s="646" t="s">
        <v>170</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2032250</v>
      </c>
      <c r="S27" s="644"/>
      <c r="T27" s="644"/>
      <c r="U27" s="644"/>
      <c r="V27" s="644"/>
      <c r="W27" s="644"/>
      <c r="X27" s="644"/>
      <c r="Y27" s="645"/>
      <c r="Z27" s="703">
        <v>17.100000000000001</v>
      </c>
      <c r="AA27" s="703"/>
      <c r="AB27" s="703"/>
      <c r="AC27" s="703"/>
      <c r="AD27" s="704" t="s">
        <v>234</v>
      </c>
      <c r="AE27" s="704"/>
      <c r="AF27" s="704"/>
      <c r="AG27" s="704"/>
      <c r="AH27" s="704"/>
      <c r="AI27" s="704"/>
      <c r="AJ27" s="704"/>
      <c r="AK27" s="704"/>
      <c r="AL27" s="646" t="s">
        <v>170</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3900036</v>
      </c>
      <c r="BH27" s="644"/>
      <c r="BI27" s="644"/>
      <c r="BJ27" s="644"/>
      <c r="BK27" s="644"/>
      <c r="BL27" s="644"/>
      <c r="BM27" s="644"/>
      <c r="BN27" s="645"/>
      <c r="BO27" s="703">
        <v>100</v>
      </c>
      <c r="BP27" s="703"/>
      <c r="BQ27" s="703"/>
      <c r="BR27" s="703"/>
      <c r="BS27" s="649" t="s">
        <v>234</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2392638</v>
      </c>
      <c r="CS27" s="642"/>
      <c r="CT27" s="642"/>
      <c r="CU27" s="642"/>
      <c r="CV27" s="642"/>
      <c r="CW27" s="642"/>
      <c r="CX27" s="642"/>
      <c r="CY27" s="643"/>
      <c r="CZ27" s="646">
        <v>21.7</v>
      </c>
      <c r="DA27" s="675"/>
      <c r="DB27" s="675"/>
      <c r="DC27" s="676"/>
      <c r="DD27" s="649">
        <v>621997</v>
      </c>
      <c r="DE27" s="642"/>
      <c r="DF27" s="642"/>
      <c r="DG27" s="642"/>
      <c r="DH27" s="642"/>
      <c r="DI27" s="642"/>
      <c r="DJ27" s="642"/>
      <c r="DK27" s="643"/>
      <c r="DL27" s="649">
        <v>621715</v>
      </c>
      <c r="DM27" s="642"/>
      <c r="DN27" s="642"/>
      <c r="DO27" s="642"/>
      <c r="DP27" s="642"/>
      <c r="DQ27" s="642"/>
      <c r="DR27" s="642"/>
      <c r="DS27" s="642"/>
      <c r="DT27" s="642"/>
      <c r="DU27" s="642"/>
      <c r="DV27" s="643"/>
      <c r="DW27" s="646">
        <v>10.4</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234</v>
      </c>
      <c r="S28" s="644"/>
      <c r="T28" s="644"/>
      <c r="U28" s="644"/>
      <c r="V28" s="644"/>
      <c r="W28" s="644"/>
      <c r="X28" s="644"/>
      <c r="Y28" s="645"/>
      <c r="Z28" s="703" t="s">
        <v>170</v>
      </c>
      <c r="AA28" s="703"/>
      <c r="AB28" s="703"/>
      <c r="AC28" s="703"/>
      <c r="AD28" s="704" t="s">
        <v>234</v>
      </c>
      <c r="AE28" s="704"/>
      <c r="AF28" s="704"/>
      <c r="AG28" s="704"/>
      <c r="AH28" s="704"/>
      <c r="AI28" s="704"/>
      <c r="AJ28" s="704"/>
      <c r="AK28" s="704"/>
      <c r="AL28" s="646" t="s">
        <v>234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849019</v>
      </c>
      <c r="CS28" s="644"/>
      <c r="CT28" s="644"/>
      <c r="CU28" s="644"/>
      <c r="CV28" s="644"/>
      <c r="CW28" s="644"/>
      <c r="CX28" s="644"/>
      <c r="CY28" s="645"/>
      <c r="CZ28" s="646">
        <v>7.7</v>
      </c>
      <c r="DA28" s="675"/>
      <c r="DB28" s="675"/>
      <c r="DC28" s="676"/>
      <c r="DD28" s="649">
        <v>831721</v>
      </c>
      <c r="DE28" s="644"/>
      <c r="DF28" s="644"/>
      <c r="DG28" s="644"/>
      <c r="DH28" s="644"/>
      <c r="DI28" s="644"/>
      <c r="DJ28" s="644"/>
      <c r="DK28" s="645"/>
      <c r="DL28" s="649">
        <v>831721</v>
      </c>
      <c r="DM28" s="644"/>
      <c r="DN28" s="644"/>
      <c r="DO28" s="644"/>
      <c r="DP28" s="644"/>
      <c r="DQ28" s="644"/>
      <c r="DR28" s="644"/>
      <c r="DS28" s="644"/>
      <c r="DT28" s="644"/>
      <c r="DU28" s="644"/>
      <c r="DV28" s="645"/>
      <c r="DW28" s="646">
        <v>13.9</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744371</v>
      </c>
      <c r="S29" s="644"/>
      <c r="T29" s="644"/>
      <c r="U29" s="644"/>
      <c r="V29" s="644"/>
      <c r="W29" s="644"/>
      <c r="X29" s="644"/>
      <c r="Y29" s="645"/>
      <c r="Z29" s="703">
        <v>6.3</v>
      </c>
      <c r="AA29" s="703"/>
      <c r="AB29" s="703"/>
      <c r="AC29" s="703"/>
      <c r="AD29" s="704" t="s">
        <v>234</v>
      </c>
      <c r="AE29" s="704"/>
      <c r="AF29" s="704"/>
      <c r="AG29" s="704"/>
      <c r="AH29" s="704"/>
      <c r="AI29" s="704"/>
      <c r="AJ29" s="704"/>
      <c r="AK29" s="704"/>
      <c r="AL29" s="646" t="s">
        <v>170</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849019</v>
      </c>
      <c r="CS29" s="642"/>
      <c r="CT29" s="642"/>
      <c r="CU29" s="642"/>
      <c r="CV29" s="642"/>
      <c r="CW29" s="642"/>
      <c r="CX29" s="642"/>
      <c r="CY29" s="643"/>
      <c r="CZ29" s="646">
        <v>7.7</v>
      </c>
      <c r="DA29" s="675"/>
      <c r="DB29" s="675"/>
      <c r="DC29" s="676"/>
      <c r="DD29" s="649">
        <v>831721</v>
      </c>
      <c r="DE29" s="642"/>
      <c r="DF29" s="642"/>
      <c r="DG29" s="642"/>
      <c r="DH29" s="642"/>
      <c r="DI29" s="642"/>
      <c r="DJ29" s="642"/>
      <c r="DK29" s="643"/>
      <c r="DL29" s="649">
        <v>831721</v>
      </c>
      <c r="DM29" s="642"/>
      <c r="DN29" s="642"/>
      <c r="DO29" s="642"/>
      <c r="DP29" s="642"/>
      <c r="DQ29" s="642"/>
      <c r="DR29" s="642"/>
      <c r="DS29" s="642"/>
      <c r="DT29" s="642"/>
      <c r="DU29" s="642"/>
      <c r="DV29" s="643"/>
      <c r="DW29" s="646">
        <v>13.9</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11865</v>
      </c>
      <c r="S30" s="644"/>
      <c r="T30" s="644"/>
      <c r="U30" s="644"/>
      <c r="V30" s="644"/>
      <c r="W30" s="644"/>
      <c r="X30" s="644"/>
      <c r="Y30" s="645"/>
      <c r="Z30" s="703">
        <v>0.1</v>
      </c>
      <c r="AA30" s="703"/>
      <c r="AB30" s="703"/>
      <c r="AC30" s="703"/>
      <c r="AD30" s="704">
        <v>3702</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182</v>
      </c>
      <c r="AY30" s="741"/>
      <c r="AZ30" s="741"/>
      <c r="BA30" s="741"/>
      <c r="BB30" s="741"/>
      <c r="BC30" s="741"/>
      <c r="BD30" s="741"/>
      <c r="BE30" s="741"/>
      <c r="BF30" s="742"/>
      <c r="BG30" s="721">
        <v>99.3</v>
      </c>
      <c r="BH30" s="722"/>
      <c r="BI30" s="722"/>
      <c r="BJ30" s="722"/>
      <c r="BK30" s="722"/>
      <c r="BL30" s="722"/>
      <c r="BM30" s="723">
        <v>97.7</v>
      </c>
      <c r="BN30" s="722"/>
      <c r="BO30" s="722"/>
      <c r="BP30" s="722"/>
      <c r="BQ30" s="724"/>
      <c r="BR30" s="721">
        <v>99.3</v>
      </c>
      <c r="BS30" s="722"/>
      <c r="BT30" s="722"/>
      <c r="BU30" s="722"/>
      <c r="BV30" s="722"/>
      <c r="BW30" s="722"/>
      <c r="BX30" s="723">
        <v>97.5</v>
      </c>
      <c r="BY30" s="722"/>
      <c r="BZ30" s="722"/>
      <c r="CA30" s="722"/>
      <c r="CB30" s="724"/>
      <c r="CD30" s="727"/>
      <c r="CE30" s="728"/>
      <c r="CF30" s="685" t="s">
        <v>306</v>
      </c>
      <c r="CG30" s="682"/>
      <c r="CH30" s="682"/>
      <c r="CI30" s="682"/>
      <c r="CJ30" s="682"/>
      <c r="CK30" s="682"/>
      <c r="CL30" s="682"/>
      <c r="CM30" s="682"/>
      <c r="CN30" s="682"/>
      <c r="CO30" s="682"/>
      <c r="CP30" s="682"/>
      <c r="CQ30" s="683"/>
      <c r="CR30" s="641">
        <v>784191</v>
      </c>
      <c r="CS30" s="644"/>
      <c r="CT30" s="644"/>
      <c r="CU30" s="644"/>
      <c r="CV30" s="644"/>
      <c r="CW30" s="644"/>
      <c r="CX30" s="644"/>
      <c r="CY30" s="645"/>
      <c r="CZ30" s="646">
        <v>7.1</v>
      </c>
      <c r="DA30" s="675"/>
      <c r="DB30" s="675"/>
      <c r="DC30" s="676"/>
      <c r="DD30" s="649">
        <v>768125</v>
      </c>
      <c r="DE30" s="644"/>
      <c r="DF30" s="644"/>
      <c r="DG30" s="644"/>
      <c r="DH30" s="644"/>
      <c r="DI30" s="644"/>
      <c r="DJ30" s="644"/>
      <c r="DK30" s="645"/>
      <c r="DL30" s="649">
        <v>768125</v>
      </c>
      <c r="DM30" s="644"/>
      <c r="DN30" s="644"/>
      <c r="DO30" s="644"/>
      <c r="DP30" s="644"/>
      <c r="DQ30" s="644"/>
      <c r="DR30" s="644"/>
      <c r="DS30" s="644"/>
      <c r="DT30" s="644"/>
      <c r="DU30" s="644"/>
      <c r="DV30" s="645"/>
      <c r="DW30" s="646">
        <v>12.9</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834687</v>
      </c>
      <c r="S31" s="644"/>
      <c r="T31" s="644"/>
      <c r="U31" s="644"/>
      <c r="V31" s="644"/>
      <c r="W31" s="644"/>
      <c r="X31" s="644"/>
      <c r="Y31" s="645"/>
      <c r="Z31" s="703">
        <v>7</v>
      </c>
      <c r="AA31" s="703"/>
      <c r="AB31" s="703"/>
      <c r="AC31" s="703"/>
      <c r="AD31" s="704" t="s">
        <v>234</v>
      </c>
      <c r="AE31" s="704"/>
      <c r="AF31" s="704"/>
      <c r="AG31" s="704"/>
      <c r="AH31" s="704"/>
      <c r="AI31" s="704"/>
      <c r="AJ31" s="704"/>
      <c r="AK31" s="704"/>
      <c r="AL31" s="646" t="s">
        <v>170</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99.2</v>
      </c>
      <c r="BH31" s="642"/>
      <c r="BI31" s="642"/>
      <c r="BJ31" s="642"/>
      <c r="BK31" s="642"/>
      <c r="BL31" s="642"/>
      <c r="BM31" s="647">
        <v>97.9</v>
      </c>
      <c r="BN31" s="720"/>
      <c r="BO31" s="720"/>
      <c r="BP31" s="720"/>
      <c r="BQ31" s="681"/>
      <c r="BR31" s="719">
        <v>99.3</v>
      </c>
      <c r="BS31" s="642"/>
      <c r="BT31" s="642"/>
      <c r="BU31" s="642"/>
      <c r="BV31" s="642"/>
      <c r="BW31" s="642"/>
      <c r="BX31" s="647">
        <v>97.5</v>
      </c>
      <c r="BY31" s="720"/>
      <c r="BZ31" s="720"/>
      <c r="CA31" s="720"/>
      <c r="CB31" s="681"/>
      <c r="CD31" s="727"/>
      <c r="CE31" s="728"/>
      <c r="CF31" s="685" t="s">
        <v>310</v>
      </c>
      <c r="CG31" s="682"/>
      <c r="CH31" s="682"/>
      <c r="CI31" s="682"/>
      <c r="CJ31" s="682"/>
      <c r="CK31" s="682"/>
      <c r="CL31" s="682"/>
      <c r="CM31" s="682"/>
      <c r="CN31" s="682"/>
      <c r="CO31" s="682"/>
      <c r="CP31" s="682"/>
      <c r="CQ31" s="683"/>
      <c r="CR31" s="641">
        <v>64828</v>
      </c>
      <c r="CS31" s="642"/>
      <c r="CT31" s="642"/>
      <c r="CU31" s="642"/>
      <c r="CV31" s="642"/>
      <c r="CW31" s="642"/>
      <c r="CX31" s="642"/>
      <c r="CY31" s="643"/>
      <c r="CZ31" s="646">
        <v>0.6</v>
      </c>
      <c r="DA31" s="675"/>
      <c r="DB31" s="675"/>
      <c r="DC31" s="676"/>
      <c r="DD31" s="649">
        <v>63596</v>
      </c>
      <c r="DE31" s="642"/>
      <c r="DF31" s="642"/>
      <c r="DG31" s="642"/>
      <c r="DH31" s="642"/>
      <c r="DI31" s="642"/>
      <c r="DJ31" s="642"/>
      <c r="DK31" s="643"/>
      <c r="DL31" s="649">
        <v>63596</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89680</v>
      </c>
      <c r="S32" s="644"/>
      <c r="T32" s="644"/>
      <c r="U32" s="644"/>
      <c r="V32" s="644"/>
      <c r="W32" s="644"/>
      <c r="X32" s="644"/>
      <c r="Y32" s="645"/>
      <c r="Z32" s="703">
        <v>0.8</v>
      </c>
      <c r="AA32" s="703"/>
      <c r="AB32" s="703"/>
      <c r="AC32" s="703"/>
      <c r="AD32" s="704" t="s">
        <v>234</v>
      </c>
      <c r="AE32" s="704"/>
      <c r="AF32" s="704"/>
      <c r="AG32" s="704"/>
      <c r="AH32" s="704"/>
      <c r="AI32" s="704"/>
      <c r="AJ32" s="704"/>
      <c r="AK32" s="704"/>
      <c r="AL32" s="646" t="s">
        <v>234</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99.4</v>
      </c>
      <c r="BH32" s="657"/>
      <c r="BI32" s="657"/>
      <c r="BJ32" s="657"/>
      <c r="BK32" s="657"/>
      <c r="BL32" s="657"/>
      <c r="BM32" s="701">
        <v>97.3</v>
      </c>
      <c r="BN32" s="657"/>
      <c r="BO32" s="657"/>
      <c r="BP32" s="657"/>
      <c r="BQ32" s="694"/>
      <c r="BR32" s="718">
        <v>99.3</v>
      </c>
      <c r="BS32" s="657"/>
      <c r="BT32" s="657"/>
      <c r="BU32" s="657"/>
      <c r="BV32" s="657"/>
      <c r="BW32" s="657"/>
      <c r="BX32" s="701">
        <v>97.1</v>
      </c>
      <c r="BY32" s="657"/>
      <c r="BZ32" s="657"/>
      <c r="CA32" s="657"/>
      <c r="CB32" s="694"/>
      <c r="CD32" s="729"/>
      <c r="CE32" s="730"/>
      <c r="CF32" s="685" t="s">
        <v>313</v>
      </c>
      <c r="CG32" s="682"/>
      <c r="CH32" s="682"/>
      <c r="CI32" s="682"/>
      <c r="CJ32" s="682"/>
      <c r="CK32" s="682"/>
      <c r="CL32" s="682"/>
      <c r="CM32" s="682"/>
      <c r="CN32" s="682"/>
      <c r="CO32" s="682"/>
      <c r="CP32" s="682"/>
      <c r="CQ32" s="683"/>
      <c r="CR32" s="641" t="s">
        <v>170</v>
      </c>
      <c r="CS32" s="644"/>
      <c r="CT32" s="644"/>
      <c r="CU32" s="644"/>
      <c r="CV32" s="644"/>
      <c r="CW32" s="644"/>
      <c r="CX32" s="644"/>
      <c r="CY32" s="645"/>
      <c r="CZ32" s="646" t="s">
        <v>170</v>
      </c>
      <c r="DA32" s="675"/>
      <c r="DB32" s="675"/>
      <c r="DC32" s="676"/>
      <c r="DD32" s="649" t="s">
        <v>170</v>
      </c>
      <c r="DE32" s="644"/>
      <c r="DF32" s="644"/>
      <c r="DG32" s="644"/>
      <c r="DH32" s="644"/>
      <c r="DI32" s="644"/>
      <c r="DJ32" s="644"/>
      <c r="DK32" s="645"/>
      <c r="DL32" s="649" t="s">
        <v>234</v>
      </c>
      <c r="DM32" s="644"/>
      <c r="DN32" s="644"/>
      <c r="DO32" s="644"/>
      <c r="DP32" s="644"/>
      <c r="DQ32" s="644"/>
      <c r="DR32" s="644"/>
      <c r="DS32" s="644"/>
      <c r="DT32" s="644"/>
      <c r="DU32" s="644"/>
      <c r="DV32" s="645"/>
      <c r="DW32" s="646" t="s">
        <v>234</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428882</v>
      </c>
      <c r="S33" s="644"/>
      <c r="T33" s="644"/>
      <c r="U33" s="644"/>
      <c r="V33" s="644"/>
      <c r="W33" s="644"/>
      <c r="X33" s="644"/>
      <c r="Y33" s="645"/>
      <c r="Z33" s="703">
        <v>3.6</v>
      </c>
      <c r="AA33" s="703"/>
      <c r="AB33" s="703"/>
      <c r="AC33" s="703"/>
      <c r="AD33" s="704" t="s">
        <v>234</v>
      </c>
      <c r="AE33" s="704"/>
      <c r="AF33" s="704"/>
      <c r="AG33" s="704"/>
      <c r="AH33" s="704"/>
      <c r="AI33" s="704"/>
      <c r="AJ33" s="704"/>
      <c r="AK33" s="704"/>
      <c r="AL33" s="646" t="s">
        <v>170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4174790</v>
      </c>
      <c r="CS33" s="642"/>
      <c r="CT33" s="642"/>
      <c r="CU33" s="642"/>
      <c r="CV33" s="642"/>
      <c r="CW33" s="642"/>
      <c r="CX33" s="642"/>
      <c r="CY33" s="643"/>
      <c r="CZ33" s="646">
        <v>37.799999999999997</v>
      </c>
      <c r="DA33" s="675"/>
      <c r="DB33" s="675"/>
      <c r="DC33" s="676"/>
      <c r="DD33" s="649">
        <v>3651045</v>
      </c>
      <c r="DE33" s="642"/>
      <c r="DF33" s="642"/>
      <c r="DG33" s="642"/>
      <c r="DH33" s="642"/>
      <c r="DI33" s="642"/>
      <c r="DJ33" s="642"/>
      <c r="DK33" s="643"/>
      <c r="DL33" s="649">
        <v>2863492</v>
      </c>
      <c r="DM33" s="642"/>
      <c r="DN33" s="642"/>
      <c r="DO33" s="642"/>
      <c r="DP33" s="642"/>
      <c r="DQ33" s="642"/>
      <c r="DR33" s="642"/>
      <c r="DS33" s="642"/>
      <c r="DT33" s="642"/>
      <c r="DU33" s="642"/>
      <c r="DV33" s="643"/>
      <c r="DW33" s="646">
        <v>48</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178423</v>
      </c>
      <c r="S34" s="644"/>
      <c r="T34" s="644"/>
      <c r="U34" s="644"/>
      <c r="V34" s="644"/>
      <c r="W34" s="644"/>
      <c r="X34" s="644"/>
      <c r="Y34" s="645"/>
      <c r="Z34" s="703">
        <v>1.5</v>
      </c>
      <c r="AA34" s="703"/>
      <c r="AB34" s="703"/>
      <c r="AC34" s="703"/>
      <c r="AD34" s="704">
        <v>12397</v>
      </c>
      <c r="AE34" s="704"/>
      <c r="AF34" s="704"/>
      <c r="AG34" s="704"/>
      <c r="AH34" s="704"/>
      <c r="AI34" s="704"/>
      <c r="AJ34" s="704"/>
      <c r="AK34" s="704"/>
      <c r="AL34" s="646">
        <v>0.2</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1906030</v>
      </c>
      <c r="CS34" s="644"/>
      <c r="CT34" s="644"/>
      <c r="CU34" s="644"/>
      <c r="CV34" s="644"/>
      <c r="CW34" s="644"/>
      <c r="CX34" s="644"/>
      <c r="CY34" s="645"/>
      <c r="CZ34" s="646">
        <v>17.2</v>
      </c>
      <c r="DA34" s="675"/>
      <c r="DB34" s="675"/>
      <c r="DC34" s="676"/>
      <c r="DD34" s="649">
        <v>1774268</v>
      </c>
      <c r="DE34" s="644"/>
      <c r="DF34" s="644"/>
      <c r="DG34" s="644"/>
      <c r="DH34" s="644"/>
      <c r="DI34" s="644"/>
      <c r="DJ34" s="644"/>
      <c r="DK34" s="645"/>
      <c r="DL34" s="649">
        <v>1127609</v>
      </c>
      <c r="DM34" s="644"/>
      <c r="DN34" s="644"/>
      <c r="DO34" s="644"/>
      <c r="DP34" s="644"/>
      <c r="DQ34" s="644"/>
      <c r="DR34" s="644"/>
      <c r="DS34" s="644"/>
      <c r="DT34" s="644"/>
      <c r="DU34" s="644"/>
      <c r="DV34" s="645"/>
      <c r="DW34" s="646">
        <v>18.899999999999999</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1200316</v>
      </c>
      <c r="S35" s="644"/>
      <c r="T35" s="644"/>
      <c r="U35" s="644"/>
      <c r="V35" s="644"/>
      <c r="W35" s="644"/>
      <c r="X35" s="644"/>
      <c r="Y35" s="645"/>
      <c r="Z35" s="703">
        <v>10.1</v>
      </c>
      <c r="AA35" s="703"/>
      <c r="AB35" s="703"/>
      <c r="AC35" s="703"/>
      <c r="AD35" s="704" t="s">
        <v>170</v>
      </c>
      <c r="AE35" s="704"/>
      <c r="AF35" s="704"/>
      <c r="AG35" s="704"/>
      <c r="AH35" s="704"/>
      <c r="AI35" s="704"/>
      <c r="AJ35" s="704"/>
      <c r="AK35" s="704"/>
      <c r="AL35" s="646" t="s">
        <v>234</v>
      </c>
      <c r="AM35" s="647"/>
      <c r="AN35" s="647"/>
      <c r="AO35" s="705"/>
      <c r="AP35" s="214"/>
      <c r="AQ35" s="709" t="s">
        <v>321</v>
      </c>
      <c r="AR35" s="710"/>
      <c r="AS35" s="710"/>
      <c r="AT35" s="710"/>
      <c r="AU35" s="710"/>
      <c r="AV35" s="710"/>
      <c r="AW35" s="710"/>
      <c r="AX35" s="710"/>
      <c r="AY35" s="711"/>
      <c r="AZ35" s="706">
        <v>1293215</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39997</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67253</v>
      </c>
      <c r="CS35" s="642"/>
      <c r="CT35" s="642"/>
      <c r="CU35" s="642"/>
      <c r="CV35" s="642"/>
      <c r="CW35" s="642"/>
      <c r="CX35" s="642"/>
      <c r="CY35" s="643"/>
      <c r="CZ35" s="646">
        <v>0.6</v>
      </c>
      <c r="DA35" s="675"/>
      <c r="DB35" s="675"/>
      <c r="DC35" s="676"/>
      <c r="DD35" s="649">
        <v>63587</v>
      </c>
      <c r="DE35" s="642"/>
      <c r="DF35" s="642"/>
      <c r="DG35" s="642"/>
      <c r="DH35" s="642"/>
      <c r="DI35" s="642"/>
      <c r="DJ35" s="642"/>
      <c r="DK35" s="643"/>
      <c r="DL35" s="649">
        <v>61392</v>
      </c>
      <c r="DM35" s="642"/>
      <c r="DN35" s="642"/>
      <c r="DO35" s="642"/>
      <c r="DP35" s="642"/>
      <c r="DQ35" s="642"/>
      <c r="DR35" s="642"/>
      <c r="DS35" s="642"/>
      <c r="DT35" s="642"/>
      <c r="DU35" s="642"/>
      <c r="DV35" s="643"/>
      <c r="DW35" s="646">
        <v>1</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234</v>
      </c>
      <c r="S36" s="644"/>
      <c r="T36" s="644"/>
      <c r="U36" s="644"/>
      <c r="V36" s="644"/>
      <c r="W36" s="644"/>
      <c r="X36" s="644"/>
      <c r="Y36" s="645"/>
      <c r="Z36" s="703" t="s">
        <v>234</v>
      </c>
      <c r="AA36" s="703"/>
      <c r="AB36" s="703"/>
      <c r="AC36" s="703"/>
      <c r="AD36" s="704" t="s">
        <v>170</v>
      </c>
      <c r="AE36" s="704"/>
      <c r="AF36" s="704"/>
      <c r="AG36" s="704"/>
      <c r="AH36" s="704"/>
      <c r="AI36" s="704"/>
      <c r="AJ36" s="704"/>
      <c r="AK36" s="704"/>
      <c r="AL36" s="646" t="s">
        <v>234</v>
      </c>
      <c r="AM36" s="647"/>
      <c r="AN36" s="647"/>
      <c r="AO36" s="705"/>
      <c r="AQ36" s="678" t="s">
        <v>325</v>
      </c>
      <c r="AR36" s="679"/>
      <c r="AS36" s="679"/>
      <c r="AT36" s="679"/>
      <c r="AU36" s="679"/>
      <c r="AV36" s="679"/>
      <c r="AW36" s="679"/>
      <c r="AX36" s="679"/>
      <c r="AY36" s="680"/>
      <c r="AZ36" s="641">
        <v>280023</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-34316</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1119870</v>
      </c>
      <c r="CS36" s="644"/>
      <c r="CT36" s="644"/>
      <c r="CU36" s="644"/>
      <c r="CV36" s="644"/>
      <c r="CW36" s="644"/>
      <c r="CX36" s="644"/>
      <c r="CY36" s="645"/>
      <c r="CZ36" s="646">
        <v>10.1</v>
      </c>
      <c r="DA36" s="675"/>
      <c r="DB36" s="675"/>
      <c r="DC36" s="676"/>
      <c r="DD36" s="649">
        <v>982174</v>
      </c>
      <c r="DE36" s="644"/>
      <c r="DF36" s="644"/>
      <c r="DG36" s="644"/>
      <c r="DH36" s="644"/>
      <c r="DI36" s="644"/>
      <c r="DJ36" s="644"/>
      <c r="DK36" s="645"/>
      <c r="DL36" s="649">
        <v>906749</v>
      </c>
      <c r="DM36" s="644"/>
      <c r="DN36" s="644"/>
      <c r="DO36" s="644"/>
      <c r="DP36" s="644"/>
      <c r="DQ36" s="644"/>
      <c r="DR36" s="644"/>
      <c r="DS36" s="644"/>
      <c r="DT36" s="644"/>
      <c r="DU36" s="644"/>
      <c r="DV36" s="645"/>
      <c r="DW36" s="646">
        <v>15.2</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359016</v>
      </c>
      <c r="S37" s="644"/>
      <c r="T37" s="644"/>
      <c r="U37" s="644"/>
      <c r="V37" s="644"/>
      <c r="W37" s="644"/>
      <c r="X37" s="644"/>
      <c r="Y37" s="645"/>
      <c r="Z37" s="703">
        <v>3</v>
      </c>
      <c r="AA37" s="703"/>
      <c r="AB37" s="703"/>
      <c r="AC37" s="703"/>
      <c r="AD37" s="704" t="s">
        <v>170</v>
      </c>
      <c r="AE37" s="704"/>
      <c r="AF37" s="704"/>
      <c r="AG37" s="704"/>
      <c r="AH37" s="704"/>
      <c r="AI37" s="704"/>
      <c r="AJ37" s="704"/>
      <c r="AK37" s="704"/>
      <c r="AL37" s="646" t="s">
        <v>170</v>
      </c>
      <c r="AM37" s="647"/>
      <c r="AN37" s="647"/>
      <c r="AO37" s="705"/>
      <c r="AQ37" s="678" t="s">
        <v>329</v>
      </c>
      <c r="AR37" s="679"/>
      <c r="AS37" s="679"/>
      <c r="AT37" s="679"/>
      <c r="AU37" s="679"/>
      <c r="AV37" s="679"/>
      <c r="AW37" s="679"/>
      <c r="AX37" s="679"/>
      <c r="AY37" s="680"/>
      <c r="AZ37" s="641">
        <v>22279</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3999</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219961</v>
      </c>
      <c r="CS37" s="642"/>
      <c r="CT37" s="642"/>
      <c r="CU37" s="642"/>
      <c r="CV37" s="642"/>
      <c r="CW37" s="642"/>
      <c r="CX37" s="642"/>
      <c r="CY37" s="643"/>
      <c r="CZ37" s="646">
        <v>2</v>
      </c>
      <c r="DA37" s="675"/>
      <c r="DB37" s="675"/>
      <c r="DC37" s="676"/>
      <c r="DD37" s="649">
        <v>218640</v>
      </c>
      <c r="DE37" s="642"/>
      <c r="DF37" s="642"/>
      <c r="DG37" s="642"/>
      <c r="DH37" s="642"/>
      <c r="DI37" s="642"/>
      <c r="DJ37" s="642"/>
      <c r="DK37" s="643"/>
      <c r="DL37" s="649">
        <v>218629</v>
      </c>
      <c r="DM37" s="642"/>
      <c r="DN37" s="642"/>
      <c r="DO37" s="642"/>
      <c r="DP37" s="642"/>
      <c r="DQ37" s="642"/>
      <c r="DR37" s="642"/>
      <c r="DS37" s="642"/>
      <c r="DT37" s="642"/>
      <c r="DU37" s="642"/>
      <c r="DV37" s="643"/>
      <c r="DW37" s="646">
        <v>3.7</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11871998</v>
      </c>
      <c r="S38" s="693"/>
      <c r="T38" s="693"/>
      <c r="U38" s="693"/>
      <c r="V38" s="693"/>
      <c r="W38" s="693"/>
      <c r="X38" s="693"/>
      <c r="Y38" s="698"/>
      <c r="Z38" s="699">
        <v>100</v>
      </c>
      <c r="AA38" s="699"/>
      <c r="AB38" s="699"/>
      <c r="AC38" s="699"/>
      <c r="AD38" s="700">
        <v>5604890</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4622</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6525</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1008570</v>
      </c>
      <c r="CS38" s="644"/>
      <c r="CT38" s="644"/>
      <c r="CU38" s="644"/>
      <c r="CV38" s="644"/>
      <c r="CW38" s="644"/>
      <c r="CX38" s="644"/>
      <c r="CY38" s="645"/>
      <c r="CZ38" s="646">
        <v>9.1</v>
      </c>
      <c r="DA38" s="675"/>
      <c r="DB38" s="675"/>
      <c r="DC38" s="676"/>
      <c r="DD38" s="649">
        <v>830914</v>
      </c>
      <c r="DE38" s="644"/>
      <c r="DF38" s="644"/>
      <c r="DG38" s="644"/>
      <c r="DH38" s="644"/>
      <c r="DI38" s="644"/>
      <c r="DJ38" s="644"/>
      <c r="DK38" s="645"/>
      <c r="DL38" s="649">
        <v>767742</v>
      </c>
      <c r="DM38" s="644"/>
      <c r="DN38" s="644"/>
      <c r="DO38" s="644"/>
      <c r="DP38" s="644"/>
      <c r="DQ38" s="644"/>
      <c r="DR38" s="644"/>
      <c r="DS38" s="644"/>
      <c r="DT38" s="644"/>
      <c r="DU38" s="644"/>
      <c r="DV38" s="645"/>
      <c r="DW38" s="646">
        <v>12.9</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234</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89</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72965</v>
      </c>
      <c r="CS39" s="642"/>
      <c r="CT39" s="642"/>
      <c r="CU39" s="642"/>
      <c r="CV39" s="642"/>
      <c r="CW39" s="642"/>
      <c r="CX39" s="642"/>
      <c r="CY39" s="643"/>
      <c r="CZ39" s="646">
        <v>0.7</v>
      </c>
      <c r="DA39" s="675"/>
      <c r="DB39" s="675"/>
      <c r="DC39" s="676"/>
      <c r="DD39" s="649" t="s">
        <v>234</v>
      </c>
      <c r="DE39" s="642"/>
      <c r="DF39" s="642"/>
      <c r="DG39" s="642"/>
      <c r="DH39" s="642"/>
      <c r="DI39" s="642"/>
      <c r="DJ39" s="642"/>
      <c r="DK39" s="643"/>
      <c r="DL39" s="649" t="s">
        <v>234</v>
      </c>
      <c r="DM39" s="642"/>
      <c r="DN39" s="642"/>
      <c r="DO39" s="642"/>
      <c r="DP39" s="642"/>
      <c r="DQ39" s="642"/>
      <c r="DR39" s="642"/>
      <c r="DS39" s="642"/>
      <c r="DT39" s="642"/>
      <c r="DU39" s="642"/>
      <c r="DV39" s="643"/>
      <c r="DW39" s="646" t="s">
        <v>170</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267088</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142</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102</v>
      </c>
      <c r="CS40" s="644"/>
      <c r="CT40" s="644"/>
      <c r="CU40" s="644"/>
      <c r="CV40" s="644"/>
      <c r="CW40" s="644"/>
      <c r="CX40" s="644"/>
      <c r="CY40" s="645"/>
      <c r="CZ40" s="646">
        <v>0</v>
      </c>
      <c r="DA40" s="675"/>
      <c r="DB40" s="675"/>
      <c r="DC40" s="676"/>
      <c r="DD40" s="649">
        <v>102</v>
      </c>
      <c r="DE40" s="644"/>
      <c r="DF40" s="644"/>
      <c r="DG40" s="644"/>
      <c r="DH40" s="644"/>
      <c r="DI40" s="644"/>
      <c r="DJ40" s="644"/>
      <c r="DK40" s="645"/>
      <c r="DL40" s="649" t="s">
        <v>234</v>
      </c>
      <c r="DM40" s="644"/>
      <c r="DN40" s="644"/>
      <c r="DO40" s="644"/>
      <c r="DP40" s="644"/>
      <c r="DQ40" s="644"/>
      <c r="DR40" s="644"/>
      <c r="DS40" s="644"/>
      <c r="DT40" s="644"/>
      <c r="DU40" s="644"/>
      <c r="DV40" s="645"/>
      <c r="DW40" s="646" t="s">
        <v>234</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719203</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368</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170</v>
      </c>
      <c r="CS41" s="642"/>
      <c r="CT41" s="642"/>
      <c r="CU41" s="642"/>
      <c r="CV41" s="642"/>
      <c r="CW41" s="642"/>
      <c r="CX41" s="642"/>
      <c r="CY41" s="643"/>
      <c r="CZ41" s="646" t="s">
        <v>234</v>
      </c>
      <c r="DA41" s="675"/>
      <c r="DB41" s="675"/>
      <c r="DC41" s="676"/>
      <c r="DD41" s="649" t="s">
        <v>234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2255560</v>
      </c>
      <c r="CS42" s="644"/>
      <c r="CT42" s="644"/>
      <c r="CU42" s="644"/>
      <c r="CV42" s="644"/>
      <c r="CW42" s="644"/>
      <c r="CX42" s="644"/>
      <c r="CY42" s="645"/>
      <c r="CZ42" s="646">
        <v>20.399999999999999</v>
      </c>
      <c r="DA42" s="647"/>
      <c r="DB42" s="647"/>
      <c r="DC42" s="648"/>
      <c r="DD42" s="649">
        <v>439105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48078</v>
      </c>
      <c r="CS43" s="642"/>
      <c r="CT43" s="642"/>
      <c r="CU43" s="642"/>
      <c r="CV43" s="642"/>
      <c r="CW43" s="642"/>
      <c r="CX43" s="642"/>
      <c r="CY43" s="643"/>
      <c r="CZ43" s="646">
        <v>0.4</v>
      </c>
      <c r="DA43" s="675"/>
      <c r="DB43" s="675"/>
      <c r="DC43" s="676"/>
      <c r="DD43" s="649">
        <v>48078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2255033</v>
      </c>
      <c r="CS44" s="644"/>
      <c r="CT44" s="644"/>
      <c r="CU44" s="644"/>
      <c r="CV44" s="644"/>
      <c r="CW44" s="644"/>
      <c r="CX44" s="644"/>
      <c r="CY44" s="645"/>
      <c r="CZ44" s="646">
        <v>20.399999999999999</v>
      </c>
      <c r="DA44" s="647"/>
      <c r="DB44" s="647"/>
      <c r="DC44" s="648"/>
      <c r="DD44" s="649">
        <v>438578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1429783</v>
      </c>
      <c r="CS45" s="642"/>
      <c r="CT45" s="642"/>
      <c r="CU45" s="642"/>
      <c r="CV45" s="642"/>
      <c r="CW45" s="642"/>
      <c r="CX45" s="642"/>
      <c r="CY45" s="643"/>
      <c r="CZ45" s="646">
        <v>12.9</v>
      </c>
      <c r="DA45" s="675"/>
      <c r="DB45" s="675"/>
      <c r="DC45" s="676"/>
      <c r="DD45" s="649">
        <v>99010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665319</v>
      </c>
      <c r="CS46" s="644"/>
      <c r="CT46" s="644"/>
      <c r="CU46" s="644"/>
      <c r="CV46" s="644"/>
      <c r="CW46" s="644"/>
      <c r="CX46" s="644"/>
      <c r="CY46" s="645"/>
      <c r="CZ46" s="646">
        <v>6</v>
      </c>
      <c r="DA46" s="647"/>
      <c r="DB46" s="647"/>
      <c r="DC46" s="648"/>
      <c r="DD46" s="649">
        <v>330484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527</v>
      </c>
      <c r="CS47" s="642"/>
      <c r="CT47" s="642"/>
      <c r="CU47" s="642"/>
      <c r="CV47" s="642"/>
      <c r="CW47" s="642"/>
      <c r="CX47" s="642"/>
      <c r="CY47" s="643"/>
      <c r="CZ47" s="646">
        <v>0</v>
      </c>
      <c r="DA47" s="675"/>
      <c r="DB47" s="675"/>
      <c r="DC47" s="676"/>
      <c r="DD47" s="649">
        <v>527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234</v>
      </c>
      <c r="CS48" s="644"/>
      <c r="CT48" s="644"/>
      <c r="CU48" s="644"/>
      <c r="CV48" s="644"/>
      <c r="CW48" s="644"/>
      <c r="CX48" s="644"/>
      <c r="CY48" s="645"/>
      <c r="CZ48" s="646" t="s">
        <v>234</v>
      </c>
      <c r="DA48" s="647"/>
      <c r="DB48" s="647"/>
      <c r="DC48" s="648"/>
      <c r="DD48" s="649" t="s">
        <v>170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11049471</v>
      </c>
      <c r="CS49" s="657"/>
      <c r="CT49" s="657"/>
      <c r="CU49" s="657"/>
      <c r="CV49" s="657"/>
      <c r="CW49" s="657"/>
      <c r="CX49" s="657"/>
      <c r="CY49" s="658"/>
      <c r="CZ49" s="659">
        <v>100</v>
      </c>
      <c r="DA49" s="660"/>
      <c r="DB49" s="660"/>
      <c r="DC49" s="661"/>
      <c r="DD49" s="662">
        <v>6793003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AXYRWBJVi0eTP4QXeyt9cLnQd2OUpzGpI4IzT4x6z3jXbNQFATPn+ctqUX5CT25PZetZYCEjNUnqpW13D2qRhQ==" saltValue="SX1JzPlb1/++Vz9WfNwl7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11872</v>
      </c>
      <c r="R7" s="1174"/>
      <c r="S7" s="1174"/>
      <c r="T7" s="1174"/>
      <c r="U7" s="1174"/>
      <c r="V7" s="1174">
        <v>11049</v>
      </c>
      <c r="W7" s="1174"/>
      <c r="X7" s="1174"/>
      <c r="Y7" s="1174"/>
      <c r="Z7" s="1174"/>
      <c r="AA7" s="1174">
        <v>823</v>
      </c>
      <c r="AB7" s="1174"/>
      <c r="AC7" s="1174"/>
      <c r="AD7" s="1174"/>
      <c r="AE7" s="1175"/>
      <c r="AF7" s="1176">
        <v>421</v>
      </c>
      <c r="AG7" s="1177"/>
      <c r="AH7" s="1177"/>
      <c r="AI7" s="1177"/>
      <c r="AJ7" s="1178"/>
      <c r="AK7" s="1160">
        <v>90</v>
      </c>
      <c r="AL7" s="1161"/>
      <c r="AM7" s="1161"/>
      <c r="AN7" s="1161"/>
      <c r="AO7" s="1161"/>
      <c r="AP7" s="1161">
        <v>9306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573</v>
      </c>
      <c r="BT7" s="1165"/>
      <c r="BU7" s="1165"/>
      <c r="BV7" s="1165"/>
      <c r="BW7" s="1165"/>
      <c r="BX7" s="1165"/>
      <c r="BY7" s="1165"/>
      <c r="BZ7" s="1165"/>
      <c r="CA7" s="1165"/>
      <c r="CB7" s="1165"/>
      <c r="CC7" s="1165"/>
      <c r="CD7" s="1165"/>
      <c r="CE7" s="1165"/>
      <c r="CF7" s="1165"/>
      <c r="CG7" s="1166"/>
      <c r="CH7" s="1157">
        <v>0</v>
      </c>
      <c r="CI7" s="1158"/>
      <c r="CJ7" s="1158"/>
      <c r="CK7" s="1158"/>
      <c r="CL7" s="1159"/>
      <c r="CM7" s="1157">
        <v>7</v>
      </c>
      <c r="CN7" s="1158"/>
      <c r="CO7" s="1158"/>
      <c r="CP7" s="1158"/>
      <c r="CQ7" s="1159"/>
      <c r="CR7" s="1157">
        <v>3</v>
      </c>
      <c r="CS7" s="1158"/>
      <c r="CT7" s="1158"/>
      <c r="CU7" s="1158"/>
      <c r="CV7" s="1159"/>
      <c r="CW7" s="1157">
        <v>0</v>
      </c>
      <c r="CX7" s="1158"/>
      <c r="CY7" s="1158"/>
      <c r="CZ7" s="1158"/>
      <c r="DA7" s="1159"/>
      <c r="DB7" s="1157" t="s">
        <v>566</v>
      </c>
      <c r="DC7" s="1158"/>
      <c r="DD7" s="1158"/>
      <c r="DE7" s="1158"/>
      <c r="DF7" s="1159"/>
      <c r="DG7" s="1157" t="s">
        <v>566</v>
      </c>
      <c r="DH7" s="1158"/>
      <c r="DI7" s="1158"/>
      <c r="DJ7" s="1158"/>
      <c r="DK7" s="1159"/>
      <c r="DL7" s="1157">
        <v>39</v>
      </c>
      <c r="DM7" s="1158"/>
      <c r="DN7" s="1158"/>
      <c r="DO7" s="1158"/>
      <c r="DP7" s="1159"/>
      <c r="DQ7" s="1157" t="s">
        <v>565</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581</v>
      </c>
      <c r="BS8" s="1083" t="s">
        <v>574</v>
      </c>
      <c r="BT8" s="1084"/>
      <c r="BU8" s="1084"/>
      <c r="BV8" s="1084"/>
      <c r="BW8" s="1084"/>
      <c r="BX8" s="1084"/>
      <c r="BY8" s="1084"/>
      <c r="BZ8" s="1084"/>
      <c r="CA8" s="1084"/>
      <c r="CB8" s="1084"/>
      <c r="CC8" s="1084"/>
      <c r="CD8" s="1084"/>
      <c r="CE8" s="1084"/>
      <c r="CF8" s="1084"/>
      <c r="CG8" s="1085"/>
      <c r="CH8" s="1058">
        <v>19</v>
      </c>
      <c r="CI8" s="1059"/>
      <c r="CJ8" s="1059"/>
      <c r="CK8" s="1059"/>
      <c r="CL8" s="1060"/>
      <c r="CM8" s="1058">
        <v>5285</v>
      </c>
      <c r="CN8" s="1059"/>
      <c r="CO8" s="1059"/>
      <c r="CP8" s="1059"/>
      <c r="CQ8" s="1060"/>
      <c r="CR8" s="1058">
        <v>0</v>
      </c>
      <c r="CS8" s="1059"/>
      <c r="CT8" s="1059"/>
      <c r="CU8" s="1059"/>
      <c r="CV8" s="1060"/>
      <c r="CW8" s="1058" t="s">
        <v>575</v>
      </c>
      <c r="CX8" s="1059"/>
      <c r="CY8" s="1059"/>
      <c r="CZ8" s="1059"/>
      <c r="DA8" s="1060"/>
      <c r="DB8" s="1058">
        <v>12</v>
      </c>
      <c r="DC8" s="1059"/>
      <c r="DD8" s="1059"/>
      <c r="DE8" s="1059"/>
      <c r="DF8" s="1060"/>
      <c r="DG8" s="1058" t="s">
        <v>565</v>
      </c>
      <c r="DH8" s="1059"/>
      <c r="DI8" s="1059"/>
      <c r="DJ8" s="1059"/>
      <c r="DK8" s="1060"/>
      <c r="DL8" s="1058">
        <v>7</v>
      </c>
      <c r="DM8" s="1059"/>
      <c r="DN8" s="1059"/>
      <c r="DO8" s="1059"/>
      <c r="DP8" s="1060"/>
      <c r="DQ8" s="1058">
        <v>1</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11872</v>
      </c>
      <c r="R23" s="1138"/>
      <c r="S23" s="1138"/>
      <c r="T23" s="1138"/>
      <c r="U23" s="1138"/>
      <c r="V23" s="1138">
        <v>11049</v>
      </c>
      <c r="W23" s="1138"/>
      <c r="X23" s="1138"/>
      <c r="Y23" s="1138"/>
      <c r="Z23" s="1138"/>
      <c r="AA23" s="1138">
        <v>823</v>
      </c>
      <c r="AB23" s="1138"/>
      <c r="AC23" s="1138"/>
      <c r="AD23" s="1138"/>
      <c r="AE23" s="1139"/>
      <c r="AF23" s="1140">
        <v>421</v>
      </c>
      <c r="AG23" s="1138"/>
      <c r="AH23" s="1138"/>
      <c r="AI23" s="1138"/>
      <c r="AJ23" s="1141"/>
      <c r="AK23" s="1142"/>
      <c r="AL23" s="1143"/>
      <c r="AM23" s="1143"/>
      <c r="AN23" s="1143"/>
      <c r="AO23" s="1143"/>
      <c r="AP23" s="1138">
        <v>9306</v>
      </c>
      <c r="AQ23" s="1138"/>
      <c r="AR23" s="1138"/>
      <c r="AS23" s="1138"/>
      <c r="AT23" s="1138"/>
      <c r="AU23" s="1144"/>
      <c r="AV23" s="1144"/>
      <c r="AW23" s="1144"/>
      <c r="AX23" s="1144"/>
      <c r="AY23" s="1145"/>
      <c r="AZ23" s="1134" t="s">
        <v>170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3977</v>
      </c>
      <c r="R28" s="1123"/>
      <c r="S28" s="1123"/>
      <c r="T28" s="1123"/>
      <c r="U28" s="1123"/>
      <c r="V28" s="1123">
        <v>3937</v>
      </c>
      <c r="W28" s="1123"/>
      <c r="X28" s="1123"/>
      <c r="Y28" s="1123"/>
      <c r="Z28" s="1123"/>
      <c r="AA28" s="1123">
        <v>40</v>
      </c>
      <c r="AB28" s="1123"/>
      <c r="AC28" s="1123"/>
      <c r="AD28" s="1123"/>
      <c r="AE28" s="1124"/>
      <c r="AF28" s="1125">
        <v>40</v>
      </c>
      <c r="AG28" s="1123"/>
      <c r="AH28" s="1123"/>
      <c r="AI28" s="1123"/>
      <c r="AJ28" s="1126"/>
      <c r="AK28" s="1127">
        <v>267</v>
      </c>
      <c r="AL28" s="1115"/>
      <c r="AM28" s="1115"/>
      <c r="AN28" s="1115"/>
      <c r="AO28" s="1115"/>
      <c r="AP28" s="1115" t="s">
        <v>566</v>
      </c>
      <c r="AQ28" s="1115"/>
      <c r="AR28" s="1115"/>
      <c r="AS28" s="1115"/>
      <c r="AT28" s="1115"/>
      <c r="AU28" s="1115" t="s">
        <v>565</v>
      </c>
      <c r="AV28" s="1115"/>
      <c r="AW28" s="1115"/>
      <c r="AX28" s="1115"/>
      <c r="AY28" s="1115"/>
      <c r="AZ28" s="1116" t="s">
        <v>566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2180</v>
      </c>
      <c r="R29" s="1113"/>
      <c r="S29" s="1113"/>
      <c r="T29" s="1113"/>
      <c r="U29" s="1113"/>
      <c r="V29" s="1113">
        <v>2037</v>
      </c>
      <c r="W29" s="1113"/>
      <c r="X29" s="1113"/>
      <c r="Y29" s="1113"/>
      <c r="Z29" s="1113"/>
      <c r="AA29" s="1113">
        <v>143</v>
      </c>
      <c r="AB29" s="1113"/>
      <c r="AC29" s="1113"/>
      <c r="AD29" s="1113"/>
      <c r="AE29" s="1114"/>
      <c r="AF29" s="1088">
        <v>143</v>
      </c>
      <c r="AG29" s="1089"/>
      <c r="AH29" s="1089"/>
      <c r="AI29" s="1089"/>
      <c r="AJ29" s="1090"/>
      <c r="AK29" s="1049">
        <v>380</v>
      </c>
      <c r="AL29" s="1040"/>
      <c r="AM29" s="1040"/>
      <c r="AN29" s="1040"/>
      <c r="AO29" s="1040"/>
      <c r="AP29" s="1040" t="s">
        <v>565</v>
      </c>
      <c r="AQ29" s="1040"/>
      <c r="AR29" s="1040"/>
      <c r="AS29" s="1040"/>
      <c r="AT29" s="1040"/>
      <c r="AU29" s="1040" t="s">
        <v>565</v>
      </c>
      <c r="AV29" s="1040"/>
      <c r="AW29" s="1040"/>
      <c r="AX29" s="1040"/>
      <c r="AY29" s="1040"/>
      <c r="AZ29" s="1111" t="s">
        <v>565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19</v>
      </c>
      <c r="R30" s="1113"/>
      <c r="S30" s="1113"/>
      <c r="T30" s="1113"/>
      <c r="U30" s="1113"/>
      <c r="V30" s="1113">
        <v>18</v>
      </c>
      <c r="W30" s="1113"/>
      <c r="X30" s="1113"/>
      <c r="Y30" s="1113"/>
      <c r="Z30" s="1113"/>
      <c r="AA30" s="1113">
        <v>1</v>
      </c>
      <c r="AB30" s="1113"/>
      <c r="AC30" s="1113"/>
      <c r="AD30" s="1113"/>
      <c r="AE30" s="1114"/>
      <c r="AF30" s="1088">
        <v>1</v>
      </c>
      <c r="AG30" s="1089"/>
      <c r="AH30" s="1089"/>
      <c r="AI30" s="1089"/>
      <c r="AJ30" s="1090"/>
      <c r="AK30" s="1049">
        <v>3</v>
      </c>
      <c r="AL30" s="1040"/>
      <c r="AM30" s="1040"/>
      <c r="AN30" s="1040"/>
      <c r="AO30" s="1040"/>
      <c r="AP30" s="1040" t="s">
        <v>565</v>
      </c>
      <c r="AQ30" s="1040"/>
      <c r="AR30" s="1040"/>
      <c r="AS30" s="1040"/>
      <c r="AT30" s="1040"/>
      <c r="AU30" s="1040" t="s">
        <v>567</v>
      </c>
      <c r="AV30" s="1040"/>
      <c r="AW30" s="1040"/>
      <c r="AX30" s="1040"/>
      <c r="AY30" s="1040"/>
      <c r="AZ30" s="1111" t="s">
        <v>565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396</v>
      </c>
      <c r="C31" s="1107"/>
      <c r="D31" s="1107"/>
      <c r="E31" s="1107"/>
      <c r="F31" s="1107"/>
      <c r="G31" s="1107"/>
      <c r="H31" s="1107"/>
      <c r="I31" s="1107"/>
      <c r="J31" s="1107"/>
      <c r="K31" s="1107"/>
      <c r="L31" s="1107"/>
      <c r="M31" s="1107"/>
      <c r="N31" s="1107"/>
      <c r="O31" s="1107"/>
      <c r="P31" s="1108"/>
      <c r="Q31" s="1112">
        <v>307</v>
      </c>
      <c r="R31" s="1113"/>
      <c r="S31" s="1113"/>
      <c r="T31" s="1113"/>
      <c r="U31" s="1113"/>
      <c r="V31" s="1113">
        <v>298</v>
      </c>
      <c r="W31" s="1113"/>
      <c r="X31" s="1113"/>
      <c r="Y31" s="1113"/>
      <c r="Z31" s="1113"/>
      <c r="AA31" s="1113">
        <v>9</v>
      </c>
      <c r="AB31" s="1113"/>
      <c r="AC31" s="1113"/>
      <c r="AD31" s="1113"/>
      <c r="AE31" s="1114"/>
      <c r="AF31" s="1088">
        <v>9</v>
      </c>
      <c r="AG31" s="1089"/>
      <c r="AH31" s="1089"/>
      <c r="AI31" s="1089"/>
      <c r="AJ31" s="1090"/>
      <c r="AK31" s="1049">
        <v>67</v>
      </c>
      <c r="AL31" s="1040"/>
      <c r="AM31" s="1040"/>
      <c r="AN31" s="1040"/>
      <c r="AO31" s="1040"/>
      <c r="AP31" s="1040" t="s">
        <v>565</v>
      </c>
      <c r="AQ31" s="1040"/>
      <c r="AR31" s="1040"/>
      <c r="AS31" s="1040"/>
      <c r="AT31" s="1040"/>
      <c r="AU31" s="1040" t="s">
        <v>565</v>
      </c>
      <c r="AV31" s="1040"/>
      <c r="AW31" s="1040"/>
      <c r="AX31" s="1040"/>
      <c r="AY31" s="1040"/>
      <c r="AZ31" s="1111" t="s">
        <v>568</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397</v>
      </c>
      <c r="C32" s="1107"/>
      <c r="D32" s="1107"/>
      <c r="E32" s="1107"/>
      <c r="F32" s="1107"/>
      <c r="G32" s="1107"/>
      <c r="H32" s="1107"/>
      <c r="I32" s="1107"/>
      <c r="J32" s="1107"/>
      <c r="K32" s="1107"/>
      <c r="L32" s="1107"/>
      <c r="M32" s="1107"/>
      <c r="N32" s="1107"/>
      <c r="O32" s="1107"/>
      <c r="P32" s="1108"/>
      <c r="Q32" s="1112">
        <v>718</v>
      </c>
      <c r="R32" s="1113"/>
      <c r="S32" s="1113"/>
      <c r="T32" s="1113"/>
      <c r="U32" s="1113"/>
      <c r="V32" s="1113">
        <v>536</v>
      </c>
      <c r="W32" s="1113"/>
      <c r="X32" s="1113"/>
      <c r="Y32" s="1113"/>
      <c r="Z32" s="1113"/>
      <c r="AA32" s="1113">
        <v>182</v>
      </c>
      <c r="AB32" s="1113"/>
      <c r="AC32" s="1113"/>
      <c r="AD32" s="1113"/>
      <c r="AE32" s="1114"/>
      <c r="AF32" s="1088">
        <v>3081</v>
      </c>
      <c r="AG32" s="1089"/>
      <c r="AH32" s="1089"/>
      <c r="AI32" s="1089"/>
      <c r="AJ32" s="1090"/>
      <c r="AK32" s="1049">
        <v>31</v>
      </c>
      <c r="AL32" s="1040"/>
      <c r="AM32" s="1040"/>
      <c r="AN32" s="1040"/>
      <c r="AO32" s="1040"/>
      <c r="AP32" s="1040">
        <v>138</v>
      </c>
      <c r="AQ32" s="1040"/>
      <c r="AR32" s="1040"/>
      <c r="AS32" s="1040"/>
      <c r="AT32" s="1040"/>
      <c r="AU32" s="1040">
        <v>9</v>
      </c>
      <c r="AV32" s="1040"/>
      <c r="AW32" s="1040"/>
      <c r="AX32" s="1040"/>
      <c r="AY32" s="1040"/>
      <c r="AZ32" s="1111" t="s">
        <v>565</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399</v>
      </c>
      <c r="C33" s="1107"/>
      <c r="D33" s="1107"/>
      <c r="E33" s="1107"/>
      <c r="F33" s="1107"/>
      <c r="G33" s="1107"/>
      <c r="H33" s="1107"/>
      <c r="I33" s="1107"/>
      <c r="J33" s="1107"/>
      <c r="K33" s="1107"/>
      <c r="L33" s="1107"/>
      <c r="M33" s="1107"/>
      <c r="N33" s="1107"/>
      <c r="O33" s="1107"/>
      <c r="P33" s="1108"/>
      <c r="Q33" s="1112">
        <v>888</v>
      </c>
      <c r="R33" s="1113"/>
      <c r="S33" s="1113"/>
      <c r="T33" s="1113"/>
      <c r="U33" s="1113"/>
      <c r="V33" s="1113">
        <v>753</v>
      </c>
      <c r="W33" s="1113"/>
      <c r="X33" s="1113"/>
      <c r="Y33" s="1113"/>
      <c r="Z33" s="1113"/>
      <c r="AA33" s="1113">
        <v>135</v>
      </c>
      <c r="AB33" s="1113"/>
      <c r="AC33" s="1113"/>
      <c r="AD33" s="1113"/>
      <c r="AE33" s="1114"/>
      <c r="AF33" s="1088">
        <v>468</v>
      </c>
      <c r="AG33" s="1089"/>
      <c r="AH33" s="1089"/>
      <c r="AI33" s="1089"/>
      <c r="AJ33" s="1090"/>
      <c r="AK33" s="1049">
        <v>204</v>
      </c>
      <c r="AL33" s="1040"/>
      <c r="AM33" s="1040"/>
      <c r="AN33" s="1040"/>
      <c r="AO33" s="1040"/>
      <c r="AP33" s="1040">
        <v>3531</v>
      </c>
      <c r="AQ33" s="1040"/>
      <c r="AR33" s="1040"/>
      <c r="AS33" s="1040"/>
      <c r="AT33" s="1040"/>
      <c r="AU33" s="1040">
        <v>1653</v>
      </c>
      <c r="AV33" s="1040"/>
      <c r="AW33" s="1040"/>
      <c r="AX33" s="1040"/>
      <c r="AY33" s="1040"/>
      <c r="AZ33" s="1111" t="s">
        <v>566</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401</v>
      </c>
      <c r="C34" s="1107"/>
      <c r="D34" s="1107"/>
      <c r="E34" s="1107"/>
      <c r="F34" s="1107"/>
      <c r="G34" s="1107"/>
      <c r="H34" s="1107"/>
      <c r="I34" s="1107"/>
      <c r="J34" s="1107"/>
      <c r="K34" s="1107"/>
      <c r="L34" s="1107"/>
      <c r="M34" s="1107"/>
      <c r="N34" s="1107"/>
      <c r="O34" s="1107"/>
      <c r="P34" s="1108"/>
      <c r="Q34" s="1112">
        <v>40</v>
      </c>
      <c r="R34" s="1113"/>
      <c r="S34" s="1113"/>
      <c r="T34" s="1113"/>
      <c r="U34" s="1113"/>
      <c r="V34" s="1113">
        <v>38</v>
      </c>
      <c r="W34" s="1113"/>
      <c r="X34" s="1113"/>
      <c r="Y34" s="1113"/>
      <c r="Z34" s="1113"/>
      <c r="AA34" s="1113">
        <v>2</v>
      </c>
      <c r="AB34" s="1113"/>
      <c r="AC34" s="1113"/>
      <c r="AD34" s="1113"/>
      <c r="AE34" s="1114"/>
      <c r="AF34" s="1088">
        <v>2</v>
      </c>
      <c r="AG34" s="1089"/>
      <c r="AH34" s="1089"/>
      <c r="AI34" s="1089"/>
      <c r="AJ34" s="1090"/>
      <c r="AK34" s="1049">
        <v>22</v>
      </c>
      <c r="AL34" s="1040"/>
      <c r="AM34" s="1040"/>
      <c r="AN34" s="1040"/>
      <c r="AO34" s="1040"/>
      <c r="AP34" s="1040">
        <v>68</v>
      </c>
      <c r="AQ34" s="1040"/>
      <c r="AR34" s="1040"/>
      <c r="AS34" s="1040"/>
      <c r="AT34" s="1040"/>
      <c r="AU34" s="1040">
        <v>68</v>
      </c>
      <c r="AV34" s="1040"/>
      <c r="AW34" s="1040"/>
      <c r="AX34" s="1040"/>
      <c r="AY34" s="1040"/>
      <c r="AZ34" s="1111" t="s">
        <v>565</v>
      </c>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3744</v>
      </c>
      <c r="AG63" s="1028"/>
      <c r="AH63" s="1028"/>
      <c r="AI63" s="1028"/>
      <c r="AJ63" s="1099"/>
      <c r="AK63" s="1100"/>
      <c r="AL63" s="1032"/>
      <c r="AM63" s="1032"/>
      <c r="AN63" s="1032"/>
      <c r="AO63" s="1032"/>
      <c r="AP63" s="1028">
        <v>3737</v>
      </c>
      <c r="AQ63" s="1028"/>
      <c r="AR63" s="1028"/>
      <c r="AS63" s="1028"/>
      <c r="AT63" s="1028"/>
      <c r="AU63" s="1028">
        <v>1730</v>
      </c>
      <c r="AV63" s="1028"/>
      <c r="AW63" s="1028"/>
      <c r="AX63" s="1028"/>
      <c r="AY63" s="1028"/>
      <c r="AZ63" s="1094"/>
      <c r="BA63" s="1094"/>
      <c r="BB63" s="1094"/>
      <c r="BC63" s="1094"/>
      <c r="BD63" s="1094"/>
      <c r="BE63" s="1029"/>
      <c r="BF63" s="1029"/>
      <c r="BG63" s="1029"/>
      <c r="BH63" s="1029"/>
      <c r="BI63" s="1030"/>
      <c r="BJ63" s="1095" t="s">
        <v>405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387</v>
      </c>
      <c r="AB66" s="1071"/>
      <c r="AC66" s="1071"/>
      <c r="AD66" s="1071"/>
      <c r="AE66" s="1072"/>
      <c r="AF66" s="1076" t="s">
        <v>388</v>
      </c>
      <c r="AG66" s="1077"/>
      <c r="AH66" s="1077"/>
      <c r="AI66" s="1077"/>
      <c r="AJ66" s="1078"/>
      <c r="AK66" s="1070" t="s">
        <v>389</v>
      </c>
      <c r="AL66" s="1065"/>
      <c r="AM66" s="1065"/>
      <c r="AN66" s="1065"/>
      <c r="AO66" s="1066"/>
      <c r="AP66" s="1070" t="s">
        <v>390</v>
      </c>
      <c r="AQ66" s="1071"/>
      <c r="AR66" s="1071"/>
      <c r="AS66" s="1071"/>
      <c r="AT66" s="1072"/>
      <c r="AU66" s="1070" t="s">
        <v>410</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569</v>
      </c>
      <c r="C68" s="1055"/>
      <c r="D68" s="1055"/>
      <c r="E68" s="1055"/>
      <c r="F68" s="1055"/>
      <c r="G68" s="1055"/>
      <c r="H68" s="1055"/>
      <c r="I68" s="1055"/>
      <c r="J68" s="1055"/>
      <c r="K68" s="1055"/>
      <c r="L68" s="1055"/>
      <c r="M68" s="1055"/>
      <c r="N68" s="1055"/>
      <c r="O68" s="1055"/>
      <c r="P68" s="1056"/>
      <c r="Q68" s="1057">
        <v>12812</v>
      </c>
      <c r="R68" s="1051"/>
      <c r="S68" s="1051"/>
      <c r="T68" s="1051"/>
      <c r="U68" s="1051"/>
      <c r="V68" s="1051">
        <v>10344</v>
      </c>
      <c r="W68" s="1051"/>
      <c r="X68" s="1051"/>
      <c r="Y68" s="1051"/>
      <c r="Z68" s="1051"/>
      <c r="AA68" s="1051">
        <v>2468</v>
      </c>
      <c r="AB68" s="1051"/>
      <c r="AC68" s="1051"/>
      <c r="AD68" s="1051"/>
      <c r="AE68" s="1051"/>
      <c r="AF68" s="1051">
        <v>2468</v>
      </c>
      <c r="AG68" s="1051"/>
      <c r="AH68" s="1051"/>
      <c r="AI68" s="1051"/>
      <c r="AJ68" s="1051"/>
      <c r="AK68" s="1051">
        <v>666</v>
      </c>
      <c r="AL68" s="1051"/>
      <c r="AM68" s="1051"/>
      <c r="AN68" s="1051"/>
      <c r="AO68" s="1051"/>
      <c r="AP68" s="1051" t="s">
        <v>572</v>
      </c>
      <c r="AQ68" s="1051"/>
      <c r="AR68" s="1051"/>
      <c r="AS68" s="1051"/>
      <c r="AT68" s="1051"/>
      <c r="AU68" s="1051" t="s">
        <v>565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570</v>
      </c>
      <c r="C69" s="1044"/>
      <c r="D69" s="1044"/>
      <c r="E69" s="1044"/>
      <c r="F69" s="1044"/>
      <c r="G69" s="1044"/>
      <c r="H69" s="1044"/>
      <c r="I69" s="1044"/>
      <c r="J69" s="1044"/>
      <c r="K69" s="1044"/>
      <c r="L69" s="1044"/>
      <c r="M69" s="1044"/>
      <c r="N69" s="1044"/>
      <c r="O69" s="1044"/>
      <c r="P69" s="1045"/>
      <c r="Q69" s="1046">
        <v>237093</v>
      </c>
      <c r="R69" s="1040"/>
      <c r="S69" s="1040"/>
      <c r="T69" s="1040"/>
      <c r="U69" s="1040"/>
      <c r="V69" s="1040">
        <v>224299</v>
      </c>
      <c r="W69" s="1040"/>
      <c r="X69" s="1040"/>
      <c r="Y69" s="1040"/>
      <c r="Z69" s="1040"/>
      <c r="AA69" s="1040">
        <v>12794</v>
      </c>
      <c r="AB69" s="1040"/>
      <c r="AC69" s="1040"/>
      <c r="AD69" s="1040"/>
      <c r="AE69" s="1040"/>
      <c r="AF69" s="1040">
        <v>12794</v>
      </c>
      <c r="AG69" s="1040"/>
      <c r="AH69" s="1040"/>
      <c r="AI69" s="1040"/>
      <c r="AJ69" s="1040"/>
      <c r="AK69" s="1040">
        <v>2247</v>
      </c>
      <c r="AL69" s="1040"/>
      <c r="AM69" s="1040"/>
      <c r="AN69" s="1040"/>
      <c r="AO69" s="1040"/>
      <c r="AP69" s="1040" t="s">
        <v>565</v>
      </c>
      <c r="AQ69" s="1040"/>
      <c r="AR69" s="1040"/>
      <c r="AS69" s="1040"/>
      <c r="AT69" s="1040"/>
      <c r="AU69" s="1040" t="s">
        <v>565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571</v>
      </c>
      <c r="C70" s="1044"/>
      <c r="D70" s="1044"/>
      <c r="E70" s="1044"/>
      <c r="F70" s="1044"/>
      <c r="G70" s="1044"/>
      <c r="H70" s="1044"/>
      <c r="I70" s="1044"/>
      <c r="J70" s="1044"/>
      <c r="K70" s="1044"/>
      <c r="L70" s="1044"/>
      <c r="M70" s="1044"/>
      <c r="N70" s="1044"/>
      <c r="O70" s="1044"/>
      <c r="P70" s="1045"/>
      <c r="Q70" s="1046">
        <v>712</v>
      </c>
      <c r="R70" s="1040"/>
      <c r="S70" s="1040"/>
      <c r="T70" s="1040"/>
      <c r="U70" s="1040"/>
      <c r="V70" s="1040">
        <v>650</v>
      </c>
      <c r="W70" s="1040"/>
      <c r="X70" s="1040"/>
      <c r="Y70" s="1040"/>
      <c r="Z70" s="1040"/>
      <c r="AA70" s="1040">
        <v>62</v>
      </c>
      <c r="AB70" s="1040"/>
      <c r="AC70" s="1040"/>
      <c r="AD70" s="1040"/>
      <c r="AE70" s="1040"/>
      <c r="AF70" s="1040">
        <v>62</v>
      </c>
      <c r="AG70" s="1040"/>
      <c r="AH70" s="1040"/>
      <c r="AI70" s="1040"/>
      <c r="AJ70" s="1040"/>
      <c r="AK70" s="1040">
        <v>53</v>
      </c>
      <c r="AL70" s="1040"/>
      <c r="AM70" s="1040"/>
      <c r="AN70" s="1040"/>
      <c r="AO70" s="1040"/>
      <c r="AP70" s="1040">
        <v>1920</v>
      </c>
      <c r="AQ70" s="1040"/>
      <c r="AR70" s="1040"/>
      <c r="AS70" s="1040"/>
      <c r="AT70" s="1040"/>
      <c r="AU70" s="1040">
        <v>508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15324</v>
      </c>
      <c r="AG88" s="1028"/>
      <c r="AH88" s="1028"/>
      <c r="AI88" s="1028"/>
      <c r="AJ88" s="1028"/>
      <c r="AK88" s="1032"/>
      <c r="AL88" s="1032"/>
      <c r="AM88" s="1032"/>
      <c r="AN88" s="1032"/>
      <c r="AO88" s="1032"/>
      <c r="AP88" s="1028">
        <v>1920</v>
      </c>
      <c r="AQ88" s="1028"/>
      <c r="AR88" s="1028"/>
      <c r="AS88" s="1028"/>
      <c r="AT88" s="1028"/>
      <c r="AU88" s="1028">
        <v>508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v>
      </c>
      <c r="CS102" s="1020"/>
      <c r="CT102" s="1020"/>
      <c r="CU102" s="1020"/>
      <c r="CV102" s="1021"/>
      <c r="CW102" s="1019">
        <v>0</v>
      </c>
      <c r="CX102" s="1020"/>
      <c r="CY102" s="1020"/>
      <c r="CZ102" s="1020"/>
      <c r="DA102" s="1021"/>
      <c r="DB102" s="1019">
        <v>12</v>
      </c>
      <c r="DC102" s="1020"/>
      <c r="DD102" s="1020"/>
      <c r="DE102" s="1020"/>
      <c r="DF102" s="1021"/>
      <c r="DG102" s="1019" t="s">
        <v>565</v>
      </c>
      <c r="DH102" s="1020"/>
      <c r="DI102" s="1020"/>
      <c r="DJ102" s="1020"/>
      <c r="DK102" s="1021"/>
      <c r="DL102" s="1019">
        <v>46</v>
      </c>
      <c r="DM102" s="1020"/>
      <c r="DN102" s="1020"/>
      <c r="DO102" s="1020"/>
      <c r="DP102" s="1021"/>
      <c r="DQ102" s="1019">
        <v>1</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300</v>
      </c>
      <c r="AG109" s="963"/>
      <c r="AH109" s="963"/>
      <c r="AI109" s="963"/>
      <c r="AJ109" s="964"/>
      <c r="AK109" s="965" t="s">
        <v>299</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300</v>
      </c>
      <c r="BW109" s="963"/>
      <c r="BX109" s="963"/>
      <c r="BY109" s="963"/>
      <c r="BZ109" s="964"/>
      <c r="CA109" s="965" t="s">
        <v>299</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300</v>
      </c>
      <c r="DM109" s="963"/>
      <c r="DN109" s="963"/>
      <c r="DO109" s="963"/>
      <c r="DP109" s="964"/>
      <c r="DQ109" s="965" t="s">
        <v>299</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813903</v>
      </c>
      <c r="AB110" s="956"/>
      <c r="AC110" s="956"/>
      <c r="AD110" s="956"/>
      <c r="AE110" s="957"/>
      <c r="AF110" s="958">
        <v>792233</v>
      </c>
      <c r="AG110" s="956"/>
      <c r="AH110" s="956"/>
      <c r="AI110" s="956"/>
      <c r="AJ110" s="957"/>
      <c r="AK110" s="958">
        <v>849019</v>
      </c>
      <c r="AL110" s="956"/>
      <c r="AM110" s="956"/>
      <c r="AN110" s="956"/>
      <c r="AO110" s="957"/>
      <c r="AP110" s="959">
        <v>16.600000000000001</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8373362</v>
      </c>
      <c r="BR110" s="903"/>
      <c r="BS110" s="903"/>
      <c r="BT110" s="903"/>
      <c r="BU110" s="903"/>
      <c r="BV110" s="903">
        <v>8889729</v>
      </c>
      <c r="BW110" s="903"/>
      <c r="BX110" s="903"/>
      <c r="BY110" s="903"/>
      <c r="BZ110" s="903"/>
      <c r="CA110" s="903">
        <v>9305854</v>
      </c>
      <c r="CB110" s="903"/>
      <c r="CC110" s="903"/>
      <c r="CD110" s="903"/>
      <c r="CE110" s="903"/>
      <c r="CF110" s="927">
        <v>182.4</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427</v>
      </c>
      <c r="DM110" s="903"/>
      <c r="DN110" s="903"/>
      <c r="DO110" s="903"/>
      <c r="DP110" s="903"/>
      <c r="DQ110" s="903" t="s">
        <v>427</v>
      </c>
      <c r="DR110" s="903"/>
      <c r="DS110" s="903"/>
      <c r="DT110" s="903"/>
      <c r="DU110" s="903"/>
      <c r="DV110" s="904" t="s">
        <v>427</v>
      </c>
      <c r="DW110" s="904"/>
      <c r="DX110" s="904"/>
      <c r="DY110" s="904"/>
      <c r="DZ110" s="905"/>
    </row>
    <row r="111" spans="1:131" s="226" customFormat="1" ht="26.25" customHeight="1" x14ac:dyDescent="0.15">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427</v>
      </c>
      <c r="AB111" s="984"/>
      <c r="AC111" s="984"/>
      <c r="AD111" s="984"/>
      <c r="AE111" s="985"/>
      <c r="AF111" s="986" t="s">
        <v>427</v>
      </c>
      <c r="AG111" s="984"/>
      <c r="AH111" s="984"/>
      <c r="AI111" s="984"/>
      <c r="AJ111" s="985"/>
      <c r="AK111" s="986" t="s">
        <v>427</v>
      </c>
      <c r="AL111" s="984"/>
      <c r="AM111" s="984"/>
      <c r="AN111" s="984"/>
      <c r="AO111" s="985"/>
      <c r="AP111" s="987" t="s">
        <v>427</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38700</v>
      </c>
      <c r="BR111" s="875"/>
      <c r="BS111" s="875"/>
      <c r="BT111" s="875"/>
      <c r="BU111" s="875"/>
      <c r="BV111" s="875">
        <v>38700</v>
      </c>
      <c r="BW111" s="875"/>
      <c r="BX111" s="875"/>
      <c r="BY111" s="875"/>
      <c r="BZ111" s="875"/>
      <c r="CA111" s="875">
        <v>38700</v>
      </c>
      <c r="CB111" s="875"/>
      <c r="CC111" s="875"/>
      <c r="CD111" s="875"/>
      <c r="CE111" s="875"/>
      <c r="CF111" s="936">
        <v>0.8</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170</v>
      </c>
      <c r="DH111" s="875"/>
      <c r="DI111" s="875"/>
      <c r="DJ111" s="875"/>
      <c r="DK111" s="875"/>
      <c r="DL111" s="875" t="s">
        <v>170</v>
      </c>
      <c r="DM111" s="875"/>
      <c r="DN111" s="875"/>
      <c r="DO111" s="875"/>
      <c r="DP111" s="875"/>
      <c r="DQ111" s="875" t="s">
        <v>170</v>
      </c>
      <c r="DR111" s="875"/>
      <c r="DS111" s="875"/>
      <c r="DT111" s="875"/>
      <c r="DU111" s="875"/>
      <c r="DV111" s="852" t="s">
        <v>431</v>
      </c>
      <c r="DW111" s="852"/>
      <c r="DX111" s="852"/>
      <c r="DY111" s="852"/>
      <c r="DZ111" s="853"/>
    </row>
    <row r="112" spans="1:131" s="226" customFormat="1" ht="26.25" customHeight="1" x14ac:dyDescent="0.15">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434</v>
      </c>
      <c r="AB112" s="838"/>
      <c r="AC112" s="838"/>
      <c r="AD112" s="838"/>
      <c r="AE112" s="839"/>
      <c r="AF112" s="840" t="s">
        <v>431</v>
      </c>
      <c r="AG112" s="838"/>
      <c r="AH112" s="838"/>
      <c r="AI112" s="838"/>
      <c r="AJ112" s="839"/>
      <c r="AK112" s="840" t="s">
        <v>431</v>
      </c>
      <c r="AL112" s="838"/>
      <c r="AM112" s="838"/>
      <c r="AN112" s="838"/>
      <c r="AO112" s="839"/>
      <c r="AP112" s="885" t="s">
        <v>431</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1805939</v>
      </c>
      <c r="BR112" s="875"/>
      <c r="BS112" s="875"/>
      <c r="BT112" s="875"/>
      <c r="BU112" s="875"/>
      <c r="BV112" s="875">
        <v>2102242</v>
      </c>
      <c r="BW112" s="875"/>
      <c r="BX112" s="875"/>
      <c r="BY112" s="875"/>
      <c r="BZ112" s="875"/>
      <c r="CA112" s="875">
        <v>1730198</v>
      </c>
      <c r="CB112" s="875"/>
      <c r="CC112" s="875"/>
      <c r="CD112" s="875"/>
      <c r="CE112" s="875"/>
      <c r="CF112" s="936">
        <v>33.9</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431</v>
      </c>
      <c r="DH112" s="875"/>
      <c r="DI112" s="875"/>
      <c r="DJ112" s="875"/>
      <c r="DK112" s="875"/>
      <c r="DL112" s="875" t="s">
        <v>437</v>
      </c>
      <c r="DM112" s="875"/>
      <c r="DN112" s="875"/>
      <c r="DO112" s="875"/>
      <c r="DP112" s="875"/>
      <c r="DQ112" s="875" t="s">
        <v>170</v>
      </c>
      <c r="DR112" s="875"/>
      <c r="DS112" s="875"/>
      <c r="DT112" s="875"/>
      <c r="DU112" s="875"/>
      <c r="DV112" s="852" t="s">
        <v>431</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276658</v>
      </c>
      <c r="AB113" s="984"/>
      <c r="AC113" s="984"/>
      <c r="AD113" s="984"/>
      <c r="AE113" s="985"/>
      <c r="AF113" s="986">
        <v>275869</v>
      </c>
      <c r="AG113" s="984"/>
      <c r="AH113" s="984"/>
      <c r="AI113" s="984"/>
      <c r="AJ113" s="985"/>
      <c r="AK113" s="986">
        <v>250031</v>
      </c>
      <c r="AL113" s="984"/>
      <c r="AM113" s="984"/>
      <c r="AN113" s="984"/>
      <c r="AO113" s="985"/>
      <c r="AP113" s="987">
        <v>4.9000000000000004</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505944</v>
      </c>
      <c r="BR113" s="875"/>
      <c r="BS113" s="875"/>
      <c r="BT113" s="875"/>
      <c r="BU113" s="875"/>
      <c r="BV113" s="875">
        <v>507250</v>
      </c>
      <c r="BW113" s="875"/>
      <c r="BX113" s="875"/>
      <c r="BY113" s="875"/>
      <c r="BZ113" s="875"/>
      <c r="CA113" s="875">
        <v>507871</v>
      </c>
      <c r="CB113" s="875"/>
      <c r="CC113" s="875"/>
      <c r="CD113" s="875"/>
      <c r="CE113" s="875"/>
      <c r="CF113" s="936">
        <v>10</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431</v>
      </c>
      <c r="DH113" s="838"/>
      <c r="DI113" s="838"/>
      <c r="DJ113" s="838"/>
      <c r="DK113" s="839"/>
      <c r="DL113" s="840" t="s">
        <v>431</v>
      </c>
      <c r="DM113" s="838"/>
      <c r="DN113" s="838"/>
      <c r="DO113" s="838"/>
      <c r="DP113" s="839"/>
      <c r="DQ113" s="840" t="s">
        <v>170</v>
      </c>
      <c r="DR113" s="838"/>
      <c r="DS113" s="838"/>
      <c r="DT113" s="838"/>
      <c r="DU113" s="839"/>
      <c r="DV113" s="885" t="s">
        <v>431</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19708</v>
      </c>
      <c r="AB114" s="838"/>
      <c r="AC114" s="838"/>
      <c r="AD114" s="838"/>
      <c r="AE114" s="839"/>
      <c r="AF114" s="840">
        <v>20787</v>
      </c>
      <c r="AG114" s="838"/>
      <c r="AH114" s="838"/>
      <c r="AI114" s="838"/>
      <c r="AJ114" s="839"/>
      <c r="AK114" s="840">
        <v>27379</v>
      </c>
      <c r="AL114" s="838"/>
      <c r="AM114" s="838"/>
      <c r="AN114" s="838"/>
      <c r="AO114" s="839"/>
      <c r="AP114" s="885">
        <v>0.5</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115914</v>
      </c>
      <c r="BR114" s="875"/>
      <c r="BS114" s="875"/>
      <c r="BT114" s="875"/>
      <c r="BU114" s="875"/>
      <c r="BV114" s="875">
        <v>257135</v>
      </c>
      <c r="BW114" s="875"/>
      <c r="BX114" s="875"/>
      <c r="BY114" s="875"/>
      <c r="BZ114" s="875"/>
      <c r="CA114" s="875">
        <v>270739</v>
      </c>
      <c r="CB114" s="875"/>
      <c r="CC114" s="875"/>
      <c r="CD114" s="875"/>
      <c r="CE114" s="875"/>
      <c r="CF114" s="936">
        <v>5.3</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431</v>
      </c>
      <c r="DH114" s="838"/>
      <c r="DI114" s="838"/>
      <c r="DJ114" s="838"/>
      <c r="DK114" s="839"/>
      <c r="DL114" s="840" t="s">
        <v>431</v>
      </c>
      <c r="DM114" s="838"/>
      <c r="DN114" s="838"/>
      <c r="DO114" s="838"/>
      <c r="DP114" s="839"/>
      <c r="DQ114" s="840" t="s">
        <v>170</v>
      </c>
      <c r="DR114" s="838"/>
      <c r="DS114" s="838"/>
      <c r="DT114" s="838"/>
      <c r="DU114" s="839"/>
      <c r="DV114" s="885" t="s">
        <v>431</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214</v>
      </c>
      <c r="AB115" s="984"/>
      <c r="AC115" s="984"/>
      <c r="AD115" s="984"/>
      <c r="AE115" s="985"/>
      <c r="AF115" s="986">
        <v>135</v>
      </c>
      <c r="AG115" s="984"/>
      <c r="AH115" s="984"/>
      <c r="AI115" s="984"/>
      <c r="AJ115" s="985"/>
      <c r="AK115" s="986">
        <v>135</v>
      </c>
      <c r="AL115" s="984"/>
      <c r="AM115" s="984"/>
      <c r="AN115" s="984"/>
      <c r="AO115" s="985"/>
      <c r="AP115" s="987">
        <v>0</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v>823</v>
      </c>
      <c r="BR115" s="875"/>
      <c r="BS115" s="875"/>
      <c r="BT115" s="875"/>
      <c r="BU115" s="875"/>
      <c r="BV115" s="875">
        <v>763</v>
      </c>
      <c r="BW115" s="875"/>
      <c r="BX115" s="875"/>
      <c r="BY115" s="875"/>
      <c r="BZ115" s="875"/>
      <c r="CA115" s="875">
        <v>706</v>
      </c>
      <c r="CB115" s="875"/>
      <c r="CC115" s="875"/>
      <c r="CD115" s="875"/>
      <c r="CE115" s="875"/>
      <c r="CF115" s="936">
        <v>0</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38700</v>
      </c>
      <c r="DH115" s="838"/>
      <c r="DI115" s="838"/>
      <c r="DJ115" s="838"/>
      <c r="DK115" s="839"/>
      <c r="DL115" s="840">
        <v>38700</v>
      </c>
      <c r="DM115" s="838"/>
      <c r="DN115" s="838"/>
      <c r="DO115" s="838"/>
      <c r="DP115" s="839"/>
      <c r="DQ115" s="840">
        <v>38700</v>
      </c>
      <c r="DR115" s="838"/>
      <c r="DS115" s="838"/>
      <c r="DT115" s="838"/>
      <c r="DU115" s="839"/>
      <c r="DV115" s="885">
        <v>0.8</v>
      </c>
      <c r="DW115" s="886"/>
      <c r="DX115" s="886"/>
      <c r="DY115" s="886"/>
      <c r="DZ115" s="887"/>
    </row>
    <row r="116" spans="1:130" s="226"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170</v>
      </c>
      <c r="AB116" s="838"/>
      <c r="AC116" s="838"/>
      <c r="AD116" s="838"/>
      <c r="AE116" s="839"/>
      <c r="AF116" s="840" t="s">
        <v>431</v>
      </c>
      <c r="AG116" s="838"/>
      <c r="AH116" s="838"/>
      <c r="AI116" s="838"/>
      <c r="AJ116" s="839"/>
      <c r="AK116" s="840" t="s">
        <v>431</v>
      </c>
      <c r="AL116" s="838"/>
      <c r="AM116" s="838"/>
      <c r="AN116" s="838"/>
      <c r="AO116" s="839"/>
      <c r="AP116" s="885" t="s">
        <v>170</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449</v>
      </c>
      <c r="BR116" s="875"/>
      <c r="BS116" s="875"/>
      <c r="BT116" s="875"/>
      <c r="BU116" s="875"/>
      <c r="BV116" s="875" t="s">
        <v>170</v>
      </c>
      <c r="BW116" s="875"/>
      <c r="BX116" s="875"/>
      <c r="BY116" s="875"/>
      <c r="BZ116" s="875"/>
      <c r="CA116" s="875" t="s">
        <v>170</v>
      </c>
      <c r="CB116" s="875"/>
      <c r="CC116" s="875"/>
      <c r="CD116" s="875"/>
      <c r="CE116" s="875"/>
      <c r="CF116" s="936" t="s">
        <v>431</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431</v>
      </c>
      <c r="DH116" s="838"/>
      <c r="DI116" s="838"/>
      <c r="DJ116" s="838"/>
      <c r="DK116" s="839"/>
      <c r="DL116" s="840" t="s">
        <v>170</v>
      </c>
      <c r="DM116" s="838"/>
      <c r="DN116" s="838"/>
      <c r="DO116" s="838"/>
      <c r="DP116" s="839"/>
      <c r="DQ116" s="840" t="s">
        <v>170</v>
      </c>
      <c r="DR116" s="838"/>
      <c r="DS116" s="838"/>
      <c r="DT116" s="838"/>
      <c r="DU116" s="839"/>
      <c r="DV116" s="885" t="s">
        <v>431</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1110483</v>
      </c>
      <c r="AB117" s="970"/>
      <c r="AC117" s="970"/>
      <c r="AD117" s="970"/>
      <c r="AE117" s="971"/>
      <c r="AF117" s="972">
        <v>1089024</v>
      </c>
      <c r="AG117" s="970"/>
      <c r="AH117" s="970"/>
      <c r="AI117" s="970"/>
      <c r="AJ117" s="971"/>
      <c r="AK117" s="972">
        <v>1126564</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170</v>
      </c>
      <c r="BR117" s="875"/>
      <c r="BS117" s="875"/>
      <c r="BT117" s="875"/>
      <c r="BU117" s="875"/>
      <c r="BV117" s="875" t="s">
        <v>431</v>
      </c>
      <c r="BW117" s="875"/>
      <c r="BX117" s="875"/>
      <c r="BY117" s="875"/>
      <c r="BZ117" s="875"/>
      <c r="CA117" s="875" t="s">
        <v>431</v>
      </c>
      <c r="CB117" s="875"/>
      <c r="CC117" s="875"/>
      <c r="CD117" s="875"/>
      <c r="CE117" s="875"/>
      <c r="CF117" s="936" t="s">
        <v>170</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170</v>
      </c>
      <c r="DH117" s="838"/>
      <c r="DI117" s="838"/>
      <c r="DJ117" s="838"/>
      <c r="DK117" s="839"/>
      <c r="DL117" s="840" t="s">
        <v>449</v>
      </c>
      <c r="DM117" s="838"/>
      <c r="DN117" s="838"/>
      <c r="DO117" s="838"/>
      <c r="DP117" s="839"/>
      <c r="DQ117" s="840" t="s">
        <v>431</v>
      </c>
      <c r="DR117" s="838"/>
      <c r="DS117" s="838"/>
      <c r="DT117" s="838"/>
      <c r="DU117" s="839"/>
      <c r="DV117" s="885" t="s">
        <v>431</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300</v>
      </c>
      <c r="AG118" s="963"/>
      <c r="AH118" s="963"/>
      <c r="AI118" s="963"/>
      <c r="AJ118" s="964"/>
      <c r="AK118" s="965" t="s">
        <v>299</v>
      </c>
      <c r="AL118" s="963"/>
      <c r="AM118" s="963"/>
      <c r="AN118" s="963"/>
      <c r="AO118" s="964"/>
      <c r="AP118" s="966" t="s">
        <v>421</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431</v>
      </c>
      <c r="BR118" s="906"/>
      <c r="BS118" s="906"/>
      <c r="BT118" s="906"/>
      <c r="BU118" s="906"/>
      <c r="BV118" s="906" t="s">
        <v>431</v>
      </c>
      <c r="BW118" s="906"/>
      <c r="BX118" s="906"/>
      <c r="BY118" s="906"/>
      <c r="BZ118" s="906"/>
      <c r="CA118" s="906" t="s">
        <v>431</v>
      </c>
      <c r="CB118" s="906"/>
      <c r="CC118" s="906"/>
      <c r="CD118" s="906"/>
      <c r="CE118" s="906"/>
      <c r="CF118" s="936" t="s">
        <v>431</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431</v>
      </c>
      <c r="DH118" s="838"/>
      <c r="DI118" s="838"/>
      <c r="DJ118" s="838"/>
      <c r="DK118" s="839"/>
      <c r="DL118" s="840" t="s">
        <v>170</v>
      </c>
      <c r="DM118" s="838"/>
      <c r="DN118" s="838"/>
      <c r="DO118" s="838"/>
      <c r="DP118" s="839"/>
      <c r="DQ118" s="840" t="s">
        <v>431</v>
      </c>
      <c r="DR118" s="838"/>
      <c r="DS118" s="838"/>
      <c r="DT118" s="838"/>
      <c r="DU118" s="839"/>
      <c r="DV118" s="885" t="s">
        <v>431</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431</v>
      </c>
      <c r="AB119" s="956"/>
      <c r="AC119" s="956"/>
      <c r="AD119" s="956"/>
      <c r="AE119" s="957"/>
      <c r="AF119" s="958" t="s">
        <v>431</v>
      </c>
      <c r="AG119" s="956"/>
      <c r="AH119" s="956"/>
      <c r="AI119" s="956"/>
      <c r="AJ119" s="957"/>
      <c r="AK119" s="958" t="s">
        <v>449</v>
      </c>
      <c r="AL119" s="956"/>
      <c r="AM119" s="956"/>
      <c r="AN119" s="956"/>
      <c r="AO119" s="957"/>
      <c r="AP119" s="959" t="s">
        <v>431</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456</v>
      </c>
      <c r="BP119" s="939"/>
      <c r="BQ119" s="943">
        <v>10840682</v>
      </c>
      <c r="BR119" s="906"/>
      <c r="BS119" s="906"/>
      <c r="BT119" s="906"/>
      <c r="BU119" s="906"/>
      <c r="BV119" s="906">
        <v>11795819</v>
      </c>
      <c r="BW119" s="906"/>
      <c r="BX119" s="906"/>
      <c r="BY119" s="906"/>
      <c r="BZ119" s="906"/>
      <c r="CA119" s="906">
        <v>11854068</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170</v>
      </c>
      <c r="DH119" s="821"/>
      <c r="DI119" s="821"/>
      <c r="DJ119" s="821"/>
      <c r="DK119" s="822"/>
      <c r="DL119" s="823" t="s">
        <v>431</v>
      </c>
      <c r="DM119" s="821"/>
      <c r="DN119" s="821"/>
      <c r="DO119" s="821"/>
      <c r="DP119" s="822"/>
      <c r="DQ119" s="823" t="s">
        <v>170</v>
      </c>
      <c r="DR119" s="821"/>
      <c r="DS119" s="821"/>
      <c r="DT119" s="821"/>
      <c r="DU119" s="822"/>
      <c r="DV119" s="909" t="s">
        <v>431</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431</v>
      </c>
      <c r="AB120" s="838"/>
      <c r="AC120" s="838"/>
      <c r="AD120" s="838"/>
      <c r="AE120" s="839"/>
      <c r="AF120" s="840" t="s">
        <v>431</v>
      </c>
      <c r="AG120" s="838"/>
      <c r="AH120" s="838"/>
      <c r="AI120" s="838"/>
      <c r="AJ120" s="839"/>
      <c r="AK120" s="840" t="s">
        <v>431</v>
      </c>
      <c r="AL120" s="838"/>
      <c r="AM120" s="838"/>
      <c r="AN120" s="838"/>
      <c r="AO120" s="839"/>
      <c r="AP120" s="885" t="s">
        <v>431</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5745214</v>
      </c>
      <c r="BR120" s="903"/>
      <c r="BS120" s="903"/>
      <c r="BT120" s="903"/>
      <c r="BU120" s="903"/>
      <c r="BV120" s="903">
        <v>6079283</v>
      </c>
      <c r="BW120" s="903"/>
      <c r="BX120" s="903"/>
      <c r="BY120" s="903"/>
      <c r="BZ120" s="903"/>
      <c r="CA120" s="903">
        <v>6330784</v>
      </c>
      <c r="CB120" s="903"/>
      <c r="CC120" s="903"/>
      <c r="CD120" s="903"/>
      <c r="CE120" s="903"/>
      <c r="CF120" s="927">
        <v>124.1</v>
      </c>
      <c r="CG120" s="928"/>
      <c r="CH120" s="928"/>
      <c r="CI120" s="928"/>
      <c r="CJ120" s="928"/>
      <c r="CK120" s="929" t="s">
        <v>460</v>
      </c>
      <c r="CL120" s="913"/>
      <c r="CM120" s="913"/>
      <c r="CN120" s="913"/>
      <c r="CO120" s="914"/>
      <c r="CP120" s="933" t="s">
        <v>461</v>
      </c>
      <c r="CQ120" s="934"/>
      <c r="CR120" s="934"/>
      <c r="CS120" s="934"/>
      <c r="CT120" s="934"/>
      <c r="CU120" s="934"/>
      <c r="CV120" s="934"/>
      <c r="CW120" s="934"/>
      <c r="CX120" s="934"/>
      <c r="CY120" s="934"/>
      <c r="CZ120" s="934"/>
      <c r="DA120" s="934"/>
      <c r="DB120" s="934"/>
      <c r="DC120" s="934"/>
      <c r="DD120" s="934"/>
      <c r="DE120" s="934"/>
      <c r="DF120" s="935"/>
      <c r="DG120" s="922">
        <v>1687203</v>
      </c>
      <c r="DH120" s="903"/>
      <c r="DI120" s="903"/>
      <c r="DJ120" s="903"/>
      <c r="DK120" s="903"/>
      <c r="DL120" s="903">
        <v>2007725</v>
      </c>
      <c r="DM120" s="903"/>
      <c r="DN120" s="903"/>
      <c r="DO120" s="903"/>
      <c r="DP120" s="903"/>
      <c r="DQ120" s="903">
        <v>1652564</v>
      </c>
      <c r="DR120" s="903"/>
      <c r="DS120" s="903"/>
      <c r="DT120" s="903"/>
      <c r="DU120" s="903"/>
      <c r="DV120" s="904">
        <v>32.4</v>
      </c>
      <c r="DW120" s="904"/>
      <c r="DX120" s="904"/>
      <c r="DY120" s="904"/>
      <c r="DZ120" s="905"/>
    </row>
    <row r="121" spans="1:130" s="226" customFormat="1" ht="26.25" customHeight="1" x14ac:dyDescent="0.15">
      <c r="A121" s="878"/>
      <c r="B121" s="879"/>
      <c r="C121" s="924" t="s">
        <v>462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431</v>
      </c>
      <c r="AB121" s="838"/>
      <c r="AC121" s="838"/>
      <c r="AD121" s="838"/>
      <c r="AE121" s="839"/>
      <c r="AF121" s="840" t="s">
        <v>431</v>
      </c>
      <c r="AG121" s="838"/>
      <c r="AH121" s="838"/>
      <c r="AI121" s="838"/>
      <c r="AJ121" s="839"/>
      <c r="AK121" s="840" t="s">
        <v>431</v>
      </c>
      <c r="AL121" s="838"/>
      <c r="AM121" s="838"/>
      <c r="AN121" s="838"/>
      <c r="AO121" s="839"/>
      <c r="AP121" s="885" t="s">
        <v>170</v>
      </c>
      <c r="AQ121" s="886"/>
      <c r="AR121" s="886"/>
      <c r="AS121" s="886"/>
      <c r="AT121" s="887"/>
      <c r="AU121" s="947"/>
      <c r="AV121" s="948"/>
      <c r="AW121" s="948"/>
      <c r="AX121" s="948"/>
      <c r="AY121" s="949"/>
      <c r="AZ121" s="873" t="s">
        <v>463</v>
      </c>
      <c r="BA121" s="808"/>
      <c r="BB121" s="808"/>
      <c r="BC121" s="808"/>
      <c r="BD121" s="808"/>
      <c r="BE121" s="808"/>
      <c r="BF121" s="808"/>
      <c r="BG121" s="808"/>
      <c r="BH121" s="808"/>
      <c r="BI121" s="808"/>
      <c r="BJ121" s="808"/>
      <c r="BK121" s="808"/>
      <c r="BL121" s="808"/>
      <c r="BM121" s="808"/>
      <c r="BN121" s="808"/>
      <c r="BO121" s="808"/>
      <c r="BP121" s="809"/>
      <c r="BQ121" s="874">
        <v>2486711</v>
      </c>
      <c r="BR121" s="875"/>
      <c r="BS121" s="875"/>
      <c r="BT121" s="875"/>
      <c r="BU121" s="875"/>
      <c r="BV121" s="875">
        <v>2742786</v>
      </c>
      <c r="BW121" s="875"/>
      <c r="BX121" s="875"/>
      <c r="BY121" s="875"/>
      <c r="BZ121" s="875"/>
      <c r="CA121" s="875">
        <v>2657388</v>
      </c>
      <c r="CB121" s="875"/>
      <c r="CC121" s="875"/>
      <c r="CD121" s="875"/>
      <c r="CE121" s="875"/>
      <c r="CF121" s="936">
        <v>52.1</v>
      </c>
      <c r="CG121" s="937"/>
      <c r="CH121" s="937"/>
      <c r="CI121" s="937"/>
      <c r="CJ121" s="937"/>
      <c r="CK121" s="930"/>
      <c r="CL121" s="916"/>
      <c r="CM121" s="916"/>
      <c r="CN121" s="916"/>
      <c r="CO121" s="917"/>
      <c r="CP121" s="896" t="s">
        <v>464</v>
      </c>
      <c r="CQ121" s="897"/>
      <c r="CR121" s="897"/>
      <c r="CS121" s="897"/>
      <c r="CT121" s="897"/>
      <c r="CU121" s="897"/>
      <c r="CV121" s="897"/>
      <c r="CW121" s="897"/>
      <c r="CX121" s="897"/>
      <c r="CY121" s="897"/>
      <c r="CZ121" s="897"/>
      <c r="DA121" s="897"/>
      <c r="DB121" s="897"/>
      <c r="DC121" s="897"/>
      <c r="DD121" s="897"/>
      <c r="DE121" s="897"/>
      <c r="DF121" s="898"/>
      <c r="DG121" s="874">
        <v>71200</v>
      </c>
      <c r="DH121" s="875"/>
      <c r="DI121" s="875"/>
      <c r="DJ121" s="875"/>
      <c r="DK121" s="875"/>
      <c r="DL121" s="875">
        <v>70247</v>
      </c>
      <c r="DM121" s="875"/>
      <c r="DN121" s="875"/>
      <c r="DO121" s="875"/>
      <c r="DP121" s="875"/>
      <c r="DQ121" s="875">
        <v>68459</v>
      </c>
      <c r="DR121" s="875"/>
      <c r="DS121" s="875"/>
      <c r="DT121" s="875"/>
      <c r="DU121" s="875"/>
      <c r="DV121" s="852">
        <v>1.3</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437</v>
      </c>
      <c r="AB122" s="838"/>
      <c r="AC122" s="838"/>
      <c r="AD122" s="838"/>
      <c r="AE122" s="839"/>
      <c r="AF122" s="840" t="s">
        <v>431</v>
      </c>
      <c r="AG122" s="838"/>
      <c r="AH122" s="838"/>
      <c r="AI122" s="838"/>
      <c r="AJ122" s="839"/>
      <c r="AK122" s="840" t="s">
        <v>431</v>
      </c>
      <c r="AL122" s="838"/>
      <c r="AM122" s="838"/>
      <c r="AN122" s="838"/>
      <c r="AO122" s="839"/>
      <c r="AP122" s="885" t="s">
        <v>431</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8982059</v>
      </c>
      <c r="BR122" s="906"/>
      <c r="BS122" s="906"/>
      <c r="BT122" s="906"/>
      <c r="BU122" s="906"/>
      <c r="BV122" s="906">
        <v>8857124</v>
      </c>
      <c r="BW122" s="906"/>
      <c r="BX122" s="906"/>
      <c r="BY122" s="906"/>
      <c r="BZ122" s="906"/>
      <c r="CA122" s="906">
        <v>8717147</v>
      </c>
      <c r="CB122" s="906"/>
      <c r="CC122" s="906"/>
      <c r="CD122" s="906"/>
      <c r="CE122" s="906"/>
      <c r="CF122" s="907">
        <v>170.9</v>
      </c>
      <c r="CG122" s="908"/>
      <c r="CH122" s="908"/>
      <c r="CI122" s="908"/>
      <c r="CJ122" s="908"/>
      <c r="CK122" s="930"/>
      <c r="CL122" s="916"/>
      <c r="CM122" s="916"/>
      <c r="CN122" s="916"/>
      <c r="CO122" s="917"/>
      <c r="CP122" s="896" t="s">
        <v>466</v>
      </c>
      <c r="CQ122" s="897"/>
      <c r="CR122" s="897"/>
      <c r="CS122" s="897"/>
      <c r="CT122" s="897"/>
      <c r="CU122" s="897"/>
      <c r="CV122" s="897"/>
      <c r="CW122" s="897"/>
      <c r="CX122" s="897"/>
      <c r="CY122" s="897"/>
      <c r="CZ122" s="897"/>
      <c r="DA122" s="897"/>
      <c r="DB122" s="897"/>
      <c r="DC122" s="897"/>
      <c r="DD122" s="897"/>
      <c r="DE122" s="897"/>
      <c r="DF122" s="898"/>
      <c r="DG122" s="874">
        <v>47536</v>
      </c>
      <c r="DH122" s="875"/>
      <c r="DI122" s="875"/>
      <c r="DJ122" s="875"/>
      <c r="DK122" s="875"/>
      <c r="DL122" s="875">
        <v>24270</v>
      </c>
      <c r="DM122" s="875"/>
      <c r="DN122" s="875"/>
      <c r="DO122" s="875"/>
      <c r="DP122" s="875"/>
      <c r="DQ122" s="875">
        <v>9175</v>
      </c>
      <c r="DR122" s="875"/>
      <c r="DS122" s="875"/>
      <c r="DT122" s="875"/>
      <c r="DU122" s="875"/>
      <c r="DV122" s="852">
        <v>0.2</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431</v>
      </c>
      <c r="AB123" s="838"/>
      <c r="AC123" s="838"/>
      <c r="AD123" s="838"/>
      <c r="AE123" s="839"/>
      <c r="AF123" s="840" t="s">
        <v>431</v>
      </c>
      <c r="AG123" s="838"/>
      <c r="AH123" s="838"/>
      <c r="AI123" s="838"/>
      <c r="AJ123" s="839"/>
      <c r="AK123" s="840" t="s">
        <v>431</v>
      </c>
      <c r="AL123" s="838"/>
      <c r="AM123" s="838"/>
      <c r="AN123" s="838"/>
      <c r="AO123" s="839"/>
      <c r="AP123" s="885" t="s">
        <v>431</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467</v>
      </c>
      <c r="BP123" s="939"/>
      <c r="BQ123" s="893">
        <v>17213984</v>
      </c>
      <c r="BR123" s="894"/>
      <c r="BS123" s="894"/>
      <c r="BT123" s="894"/>
      <c r="BU123" s="894"/>
      <c r="BV123" s="894">
        <v>17679193</v>
      </c>
      <c r="BW123" s="894"/>
      <c r="BX123" s="894"/>
      <c r="BY123" s="894"/>
      <c r="BZ123" s="894"/>
      <c r="CA123" s="894">
        <v>17705319</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434</v>
      </c>
      <c r="AB124" s="838"/>
      <c r="AC124" s="838"/>
      <c r="AD124" s="838"/>
      <c r="AE124" s="839"/>
      <c r="AF124" s="840" t="s">
        <v>170</v>
      </c>
      <c r="AG124" s="838"/>
      <c r="AH124" s="838"/>
      <c r="AI124" s="838"/>
      <c r="AJ124" s="839"/>
      <c r="AK124" s="840" t="s">
        <v>170</v>
      </c>
      <c r="AL124" s="838"/>
      <c r="AM124" s="838"/>
      <c r="AN124" s="838"/>
      <c r="AO124" s="839"/>
      <c r="AP124" s="885" t="s">
        <v>431</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431</v>
      </c>
      <c r="BR124" s="892"/>
      <c r="BS124" s="892"/>
      <c r="BT124" s="892"/>
      <c r="BU124" s="892"/>
      <c r="BV124" s="892" t="s">
        <v>431</v>
      </c>
      <c r="BW124" s="892"/>
      <c r="BX124" s="892"/>
      <c r="BY124" s="892"/>
      <c r="BZ124" s="892"/>
      <c r="CA124" s="892" t="s">
        <v>431</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t="s">
        <v>431</v>
      </c>
      <c r="DH124" s="821"/>
      <c r="DI124" s="821"/>
      <c r="DJ124" s="821"/>
      <c r="DK124" s="822"/>
      <c r="DL124" s="823" t="s">
        <v>431</v>
      </c>
      <c r="DM124" s="821"/>
      <c r="DN124" s="821"/>
      <c r="DO124" s="821"/>
      <c r="DP124" s="822"/>
      <c r="DQ124" s="823" t="s">
        <v>431</v>
      </c>
      <c r="DR124" s="821"/>
      <c r="DS124" s="821"/>
      <c r="DT124" s="821"/>
      <c r="DU124" s="822"/>
      <c r="DV124" s="909" t="s">
        <v>431</v>
      </c>
      <c r="DW124" s="910"/>
      <c r="DX124" s="910"/>
      <c r="DY124" s="910"/>
      <c r="DZ124" s="911"/>
    </row>
    <row r="125" spans="1:130" s="226" customFormat="1" ht="26.25" customHeight="1" x14ac:dyDescent="0.15">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431</v>
      </c>
      <c r="AB125" s="838"/>
      <c r="AC125" s="838"/>
      <c r="AD125" s="838"/>
      <c r="AE125" s="839"/>
      <c r="AF125" s="840" t="s">
        <v>449</v>
      </c>
      <c r="AG125" s="838"/>
      <c r="AH125" s="838"/>
      <c r="AI125" s="838"/>
      <c r="AJ125" s="839"/>
      <c r="AK125" s="840" t="s">
        <v>431</v>
      </c>
      <c r="AL125" s="838"/>
      <c r="AM125" s="838"/>
      <c r="AN125" s="838"/>
      <c r="AO125" s="839"/>
      <c r="AP125" s="885" t="s">
        <v>431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470</v>
      </c>
      <c r="CL125" s="913"/>
      <c r="CM125" s="913"/>
      <c r="CN125" s="913"/>
      <c r="CO125" s="914"/>
      <c r="CP125" s="921" t="s">
        <v>471</v>
      </c>
      <c r="CQ125" s="866"/>
      <c r="CR125" s="866"/>
      <c r="CS125" s="866"/>
      <c r="CT125" s="866"/>
      <c r="CU125" s="866"/>
      <c r="CV125" s="866"/>
      <c r="CW125" s="866"/>
      <c r="CX125" s="866"/>
      <c r="CY125" s="866"/>
      <c r="CZ125" s="866"/>
      <c r="DA125" s="866"/>
      <c r="DB125" s="866"/>
      <c r="DC125" s="866"/>
      <c r="DD125" s="866"/>
      <c r="DE125" s="866"/>
      <c r="DF125" s="867"/>
      <c r="DG125" s="922" t="s">
        <v>431</v>
      </c>
      <c r="DH125" s="903"/>
      <c r="DI125" s="903"/>
      <c r="DJ125" s="903"/>
      <c r="DK125" s="903"/>
      <c r="DL125" s="903" t="s">
        <v>431</v>
      </c>
      <c r="DM125" s="903"/>
      <c r="DN125" s="903"/>
      <c r="DO125" s="903"/>
      <c r="DP125" s="903"/>
      <c r="DQ125" s="903" t="s">
        <v>170</v>
      </c>
      <c r="DR125" s="903"/>
      <c r="DS125" s="903"/>
      <c r="DT125" s="903"/>
      <c r="DU125" s="903"/>
      <c r="DV125" s="904" t="s">
        <v>431</v>
      </c>
      <c r="DW125" s="904"/>
      <c r="DX125" s="904"/>
      <c r="DY125" s="904"/>
      <c r="DZ125" s="905"/>
    </row>
    <row r="126" spans="1:130" s="226" customFormat="1" ht="26.25" customHeight="1" thickBot="1" x14ac:dyDescent="0.2">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449</v>
      </c>
      <c r="AB126" s="838"/>
      <c r="AC126" s="838"/>
      <c r="AD126" s="838"/>
      <c r="AE126" s="839"/>
      <c r="AF126" s="840" t="s">
        <v>431</v>
      </c>
      <c r="AG126" s="838"/>
      <c r="AH126" s="838"/>
      <c r="AI126" s="838"/>
      <c r="AJ126" s="839"/>
      <c r="AK126" s="840" t="s">
        <v>431</v>
      </c>
      <c r="AL126" s="838"/>
      <c r="AM126" s="838"/>
      <c r="AN126" s="838"/>
      <c r="AO126" s="839"/>
      <c r="AP126" s="885" t="s">
        <v>431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472</v>
      </c>
      <c r="CQ126" s="808"/>
      <c r="CR126" s="808"/>
      <c r="CS126" s="808"/>
      <c r="CT126" s="808"/>
      <c r="CU126" s="808"/>
      <c r="CV126" s="808"/>
      <c r="CW126" s="808"/>
      <c r="CX126" s="808"/>
      <c r="CY126" s="808"/>
      <c r="CZ126" s="808"/>
      <c r="DA126" s="808"/>
      <c r="DB126" s="808"/>
      <c r="DC126" s="808"/>
      <c r="DD126" s="808"/>
      <c r="DE126" s="808"/>
      <c r="DF126" s="809"/>
      <c r="DG126" s="874" t="s">
        <v>431</v>
      </c>
      <c r="DH126" s="875"/>
      <c r="DI126" s="875"/>
      <c r="DJ126" s="875"/>
      <c r="DK126" s="875"/>
      <c r="DL126" s="875" t="s">
        <v>431</v>
      </c>
      <c r="DM126" s="875"/>
      <c r="DN126" s="875"/>
      <c r="DO126" s="875"/>
      <c r="DP126" s="875"/>
      <c r="DQ126" s="875" t="s">
        <v>170</v>
      </c>
      <c r="DR126" s="875"/>
      <c r="DS126" s="875"/>
      <c r="DT126" s="875"/>
      <c r="DU126" s="875"/>
      <c r="DV126" s="852" t="s">
        <v>431</v>
      </c>
      <c r="DW126" s="852"/>
      <c r="DX126" s="852"/>
      <c r="DY126" s="852"/>
      <c r="DZ126" s="853"/>
    </row>
    <row r="127" spans="1:130" s="226" customFormat="1" ht="26.25" customHeight="1" x14ac:dyDescent="0.15">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214</v>
      </c>
      <c r="AB127" s="838"/>
      <c r="AC127" s="838"/>
      <c r="AD127" s="838"/>
      <c r="AE127" s="839"/>
      <c r="AF127" s="840">
        <v>135</v>
      </c>
      <c r="AG127" s="838"/>
      <c r="AH127" s="838"/>
      <c r="AI127" s="838"/>
      <c r="AJ127" s="839"/>
      <c r="AK127" s="840">
        <v>135</v>
      </c>
      <c r="AL127" s="838"/>
      <c r="AM127" s="838"/>
      <c r="AN127" s="838"/>
      <c r="AO127" s="839"/>
      <c r="AP127" s="885">
        <v>0</v>
      </c>
      <c r="AQ127" s="886"/>
      <c r="AR127" s="886"/>
      <c r="AS127" s="886"/>
      <c r="AT127" s="887"/>
      <c r="AU127" s="262"/>
      <c r="AV127" s="262"/>
      <c r="AW127" s="262"/>
      <c r="AX127" s="902" t="s">
        <v>474</v>
      </c>
      <c r="AY127" s="870"/>
      <c r="AZ127" s="870"/>
      <c r="BA127" s="870"/>
      <c r="BB127" s="870"/>
      <c r="BC127" s="870"/>
      <c r="BD127" s="870"/>
      <c r="BE127" s="871"/>
      <c r="BF127" s="869" t="s">
        <v>475</v>
      </c>
      <c r="BG127" s="870"/>
      <c r="BH127" s="870"/>
      <c r="BI127" s="870"/>
      <c r="BJ127" s="870"/>
      <c r="BK127" s="870"/>
      <c r="BL127" s="871"/>
      <c r="BM127" s="869" t="s">
        <v>476</v>
      </c>
      <c r="BN127" s="870"/>
      <c r="BO127" s="870"/>
      <c r="BP127" s="870"/>
      <c r="BQ127" s="870"/>
      <c r="BR127" s="870"/>
      <c r="BS127" s="871"/>
      <c r="BT127" s="869" t="s">
        <v>477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478</v>
      </c>
      <c r="CQ127" s="808"/>
      <c r="CR127" s="808"/>
      <c r="CS127" s="808"/>
      <c r="CT127" s="808"/>
      <c r="CU127" s="808"/>
      <c r="CV127" s="808"/>
      <c r="CW127" s="808"/>
      <c r="CX127" s="808"/>
      <c r="CY127" s="808"/>
      <c r="CZ127" s="808"/>
      <c r="DA127" s="808"/>
      <c r="DB127" s="808"/>
      <c r="DC127" s="808"/>
      <c r="DD127" s="808"/>
      <c r="DE127" s="808"/>
      <c r="DF127" s="809"/>
      <c r="DG127" s="874" t="s">
        <v>431</v>
      </c>
      <c r="DH127" s="875"/>
      <c r="DI127" s="875"/>
      <c r="DJ127" s="875"/>
      <c r="DK127" s="875"/>
      <c r="DL127" s="875" t="s">
        <v>170</v>
      </c>
      <c r="DM127" s="875"/>
      <c r="DN127" s="875"/>
      <c r="DO127" s="875"/>
      <c r="DP127" s="875"/>
      <c r="DQ127" s="875" t="s">
        <v>431</v>
      </c>
      <c r="DR127" s="875"/>
      <c r="DS127" s="875"/>
      <c r="DT127" s="875"/>
      <c r="DU127" s="875"/>
      <c r="DV127" s="852" t="s">
        <v>431</v>
      </c>
      <c r="DW127" s="852"/>
      <c r="DX127" s="852"/>
      <c r="DY127" s="852"/>
      <c r="DZ127" s="853"/>
    </row>
    <row r="128" spans="1:130" s="226" customFormat="1" ht="26.25" customHeight="1" thickBot="1" x14ac:dyDescent="0.2">
      <c r="A128" s="854" t="s">
        <v>479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480</v>
      </c>
      <c r="X128" s="856"/>
      <c r="Y128" s="856"/>
      <c r="Z128" s="857"/>
      <c r="AA128" s="858">
        <v>202339</v>
      </c>
      <c r="AB128" s="859"/>
      <c r="AC128" s="859"/>
      <c r="AD128" s="859"/>
      <c r="AE128" s="860"/>
      <c r="AF128" s="861">
        <v>217523</v>
      </c>
      <c r="AG128" s="859"/>
      <c r="AH128" s="859"/>
      <c r="AI128" s="859"/>
      <c r="AJ128" s="860"/>
      <c r="AK128" s="861">
        <v>183976</v>
      </c>
      <c r="AL128" s="859"/>
      <c r="AM128" s="859"/>
      <c r="AN128" s="859"/>
      <c r="AO128" s="860"/>
      <c r="AP128" s="862"/>
      <c r="AQ128" s="863"/>
      <c r="AR128" s="863"/>
      <c r="AS128" s="863"/>
      <c r="AT128" s="864"/>
      <c r="AU128" s="262"/>
      <c r="AV128" s="262"/>
      <c r="AW128" s="262"/>
      <c r="AX128" s="865" t="s">
        <v>481</v>
      </c>
      <c r="AY128" s="866"/>
      <c r="AZ128" s="866"/>
      <c r="BA128" s="866"/>
      <c r="BB128" s="866"/>
      <c r="BC128" s="866"/>
      <c r="BD128" s="866"/>
      <c r="BE128" s="867"/>
      <c r="BF128" s="844" t="s">
        <v>431</v>
      </c>
      <c r="BG128" s="845"/>
      <c r="BH128" s="845"/>
      <c r="BI128" s="845"/>
      <c r="BJ128" s="845"/>
      <c r="BK128" s="845"/>
      <c r="BL128" s="868"/>
      <c r="BM128" s="844">
        <v>14.49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482</v>
      </c>
      <c r="CQ128" s="786"/>
      <c r="CR128" s="786"/>
      <c r="CS128" s="786"/>
      <c r="CT128" s="786"/>
      <c r="CU128" s="786"/>
      <c r="CV128" s="786"/>
      <c r="CW128" s="786"/>
      <c r="CX128" s="786"/>
      <c r="CY128" s="786"/>
      <c r="CZ128" s="786"/>
      <c r="DA128" s="786"/>
      <c r="DB128" s="786"/>
      <c r="DC128" s="786"/>
      <c r="DD128" s="786"/>
      <c r="DE128" s="786"/>
      <c r="DF128" s="787"/>
      <c r="DG128" s="848">
        <v>823</v>
      </c>
      <c r="DH128" s="849"/>
      <c r="DI128" s="849"/>
      <c r="DJ128" s="849"/>
      <c r="DK128" s="849"/>
      <c r="DL128" s="849">
        <v>763</v>
      </c>
      <c r="DM128" s="849"/>
      <c r="DN128" s="849"/>
      <c r="DO128" s="849"/>
      <c r="DP128" s="849"/>
      <c r="DQ128" s="849">
        <v>706</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6040401</v>
      </c>
      <c r="AB129" s="838"/>
      <c r="AC129" s="838"/>
      <c r="AD129" s="838"/>
      <c r="AE129" s="839"/>
      <c r="AF129" s="840">
        <v>5895280</v>
      </c>
      <c r="AG129" s="838"/>
      <c r="AH129" s="838"/>
      <c r="AI129" s="838"/>
      <c r="AJ129" s="839"/>
      <c r="AK129" s="840">
        <v>5896444</v>
      </c>
      <c r="AL129" s="838"/>
      <c r="AM129" s="838"/>
      <c r="AN129" s="838"/>
      <c r="AO129" s="839"/>
      <c r="AP129" s="841"/>
      <c r="AQ129" s="842"/>
      <c r="AR129" s="842"/>
      <c r="AS129" s="842"/>
      <c r="AT129" s="843"/>
      <c r="AU129" s="264"/>
      <c r="AV129" s="264"/>
      <c r="AW129" s="264"/>
      <c r="AX129" s="807" t="s">
        <v>484</v>
      </c>
      <c r="AY129" s="808"/>
      <c r="AZ129" s="808"/>
      <c r="BA129" s="808"/>
      <c r="BB129" s="808"/>
      <c r="BC129" s="808"/>
      <c r="BD129" s="808"/>
      <c r="BE129" s="809"/>
      <c r="BF129" s="827" t="s">
        <v>170</v>
      </c>
      <c r="BG129" s="828"/>
      <c r="BH129" s="828"/>
      <c r="BI129" s="828"/>
      <c r="BJ129" s="828"/>
      <c r="BK129" s="828"/>
      <c r="BL129" s="829"/>
      <c r="BM129" s="827">
        <v>19.489999999999998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942692</v>
      </c>
      <c r="AB130" s="838"/>
      <c r="AC130" s="838"/>
      <c r="AD130" s="838"/>
      <c r="AE130" s="839"/>
      <c r="AF130" s="840">
        <v>816740</v>
      </c>
      <c r="AG130" s="838"/>
      <c r="AH130" s="838"/>
      <c r="AI130" s="838"/>
      <c r="AJ130" s="839"/>
      <c r="AK130" s="840">
        <v>795689</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5097709</v>
      </c>
      <c r="AB131" s="821"/>
      <c r="AC131" s="821"/>
      <c r="AD131" s="821"/>
      <c r="AE131" s="822"/>
      <c r="AF131" s="823">
        <v>5078540</v>
      </c>
      <c r="AG131" s="821"/>
      <c r="AH131" s="821"/>
      <c r="AI131" s="821"/>
      <c r="AJ131" s="822"/>
      <c r="AK131" s="823">
        <v>5100755</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t="s">
        <v>431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-0.67771620499999996</v>
      </c>
      <c r="AB132" s="801"/>
      <c r="AC132" s="801"/>
      <c r="AD132" s="801"/>
      <c r="AE132" s="802"/>
      <c r="AF132" s="803">
        <v>1.078282341</v>
      </c>
      <c r="AG132" s="801"/>
      <c r="AH132" s="801"/>
      <c r="AI132" s="801"/>
      <c r="AJ132" s="802"/>
      <c r="AK132" s="803">
        <v>2.8799462039999999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0.6</v>
      </c>
      <c r="AB133" s="780"/>
      <c r="AC133" s="780"/>
      <c r="AD133" s="780"/>
      <c r="AE133" s="781"/>
      <c r="AF133" s="779">
        <v>0.1</v>
      </c>
      <c r="AG133" s="780"/>
      <c r="AH133" s="780"/>
      <c r="AI133" s="780"/>
      <c r="AJ133" s="781"/>
      <c r="AK133" s="779">
        <v>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kAazhMGgY2Wq8ZeJl1GC56VORygdRkxB0liiIE/er2HaKxC8Y2nZTlOkZIr6w5Xjf8TqGzXLIuDCbpYrowcqg==" saltValue="NcB9kskVlg3YVEwhiuEo6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XQ/z6ZbqNschMUE3VgEam+EIqCYiU3MW6VKfLAWHnh/lYlnYDUSGwCgbEIATdv4q7TYwfq3K/ArYglne98GA==" saltValue="/mXUQnTdTzDfggfNJvRT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1"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ZMUVnkxlAzHPIY7BNGOLmXsFQ2k2TQmzrO/bDU2c3YT28Y0/y+VhPPsQhBUG5nMYMWYHSMxwL8pCbICqDO5TQ==" saltValue="YDQvrKL9QroGMCTofwtG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501</v>
      </c>
      <c r="AL9" s="1207"/>
      <c r="AM9" s="1207"/>
      <c r="AN9" s="1208"/>
      <c r="AO9" s="292">
        <v>1377464</v>
      </c>
      <c r="AP9" s="292">
        <v>45547</v>
      </c>
      <c r="AQ9" s="293">
        <v>55995</v>
      </c>
      <c r="AR9" s="294">
        <v>-18.7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502</v>
      </c>
      <c r="AL10" s="1207"/>
      <c r="AM10" s="1207"/>
      <c r="AN10" s="1208"/>
      <c r="AO10" s="295">
        <v>84427</v>
      </c>
      <c r="AP10" s="295">
        <v>2792</v>
      </c>
      <c r="AQ10" s="296">
        <v>5813</v>
      </c>
      <c r="AR10" s="297">
        <v>-52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503</v>
      </c>
      <c r="AL11" s="1207"/>
      <c r="AM11" s="1207"/>
      <c r="AN11" s="1208"/>
      <c r="AO11" s="295">
        <v>7378</v>
      </c>
      <c r="AP11" s="295">
        <v>244</v>
      </c>
      <c r="AQ11" s="296">
        <v>8381</v>
      </c>
      <c r="AR11" s="297">
        <v>-97.1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504</v>
      </c>
      <c r="AL12" s="1207"/>
      <c r="AM12" s="1207"/>
      <c r="AN12" s="1208"/>
      <c r="AO12" s="295" t="s">
        <v>505</v>
      </c>
      <c r="AP12" s="295" t="s">
        <v>505</v>
      </c>
      <c r="AQ12" s="296">
        <v>170</v>
      </c>
      <c r="AR12" s="297" t="s">
        <v>505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506</v>
      </c>
      <c r="AL13" s="1207"/>
      <c r="AM13" s="1207"/>
      <c r="AN13" s="1208"/>
      <c r="AO13" s="295" t="s">
        <v>505</v>
      </c>
      <c r="AP13" s="295" t="s">
        <v>505</v>
      </c>
      <c r="AQ13" s="296">
        <v>1</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507</v>
      </c>
      <c r="AL14" s="1207"/>
      <c r="AM14" s="1207"/>
      <c r="AN14" s="1208"/>
      <c r="AO14" s="295">
        <v>125898</v>
      </c>
      <c r="AP14" s="295">
        <v>4163</v>
      </c>
      <c r="AQ14" s="296">
        <v>2724</v>
      </c>
      <c r="AR14" s="297">
        <v>52.8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508</v>
      </c>
      <c r="AL15" s="1207"/>
      <c r="AM15" s="1207"/>
      <c r="AN15" s="1208"/>
      <c r="AO15" s="295">
        <v>48078</v>
      </c>
      <c r="AP15" s="295">
        <v>1590</v>
      </c>
      <c r="AQ15" s="296">
        <v>1180</v>
      </c>
      <c r="AR15" s="297">
        <v>34.700000000000003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509</v>
      </c>
      <c r="AL16" s="1210"/>
      <c r="AM16" s="1210"/>
      <c r="AN16" s="1211"/>
      <c r="AO16" s="295">
        <v>-113009</v>
      </c>
      <c r="AP16" s="295">
        <v>-3737</v>
      </c>
      <c r="AQ16" s="296">
        <v>-5022</v>
      </c>
      <c r="AR16" s="297">
        <v>-25.6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1530236</v>
      </c>
      <c r="AP17" s="295">
        <v>50598</v>
      </c>
      <c r="AQ17" s="296">
        <v>69242</v>
      </c>
      <c r="AR17" s="297">
        <v>-26.9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514</v>
      </c>
      <c r="AL21" s="1204"/>
      <c r="AM21" s="1204"/>
      <c r="AN21" s="1205"/>
      <c r="AO21" s="307">
        <v>4.79</v>
      </c>
      <c r="AP21" s="308">
        <v>6.42</v>
      </c>
      <c r="AQ21" s="309">
        <v>-1.63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515</v>
      </c>
      <c r="AL22" s="1204"/>
      <c r="AM22" s="1204"/>
      <c r="AN22" s="1205"/>
      <c r="AO22" s="312">
        <v>100.3</v>
      </c>
      <c r="AP22" s="313">
        <v>97.3</v>
      </c>
      <c r="AQ22" s="314">
        <v>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520</v>
      </c>
      <c r="AL32" s="1195"/>
      <c r="AM32" s="1195"/>
      <c r="AN32" s="1196"/>
      <c r="AO32" s="322">
        <v>849019</v>
      </c>
      <c r="AP32" s="322">
        <v>28073</v>
      </c>
      <c r="AQ32" s="323">
        <v>31321</v>
      </c>
      <c r="AR32" s="324">
        <v>-10.4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521</v>
      </c>
      <c r="AL33" s="1195"/>
      <c r="AM33" s="1195"/>
      <c r="AN33" s="1196"/>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522</v>
      </c>
      <c r="AL34" s="1195"/>
      <c r="AM34" s="1195"/>
      <c r="AN34" s="1196"/>
      <c r="AO34" s="322" t="s">
        <v>505</v>
      </c>
      <c r="AP34" s="322" t="s">
        <v>505</v>
      </c>
      <c r="AQ34" s="323" t="s">
        <v>505</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523</v>
      </c>
      <c r="AL35" s="1195"/>
      <c r="AM35" s="1195"/>
      <c r="AN35" s="1196"/>
      <c r="AO35" s="322">
        <v>250031</v>
      </c>
      <c r="AP35" s="322">
        <v>8267</v>
      </c>
      <c r="AQ35" s="323">
        <v>9685</v>
      </c>
      <c r="AR35" s="324">
        <v>-14.6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524</v>
      </c>
      <c r="AL36" s="1195"/>
      <c r="AM36" s="1195"/>
      <c r="AN36" s="1196"/>
      <c r="AO36" s="322">
        <v>27379</v>
      </c>
      <c r="AP36" s="322">
        <v>905</v>
      </c>
      <c r="AQ36" s="323">
        <v>2454</v>
      </c>
      <c r="AR36" s="324">
        <v>-63.1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525</v>
      </c>
      <c r="AL37" s="1195"/>
      <c r="AM37" s="1195"/>
      <c r="AN37" s="1196"/>
      <c r="AO37" s="322">
        <v>135</v>
      </c>
      <c r="AP37" s="322">
        <v>4</v>
      </c>
      <c r="AQ37" s="323">
        <v>1182</v>
      </c>
      <c r="AR37" s="324">
        <v>-99.7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526</v>
      </c>
      <c r="AL38" s="1198"/>
      <c r="AM38" s="1198"/>
      <c r="AN38" s="1199"/>
      <c r="AO38" s="325" t="s">
        <v>505</v>
      </c>
      <c r="AP38" s="325" t="s">
        <v>505</v>
      </c>
      <c r="AQ38" s="326">
        <v>1</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527</v>
      </c>
      <c r="AL39" s="1198"/>
      <c r="AM39" s="1198"/>
      <c r="AN39" s="1199"/>
      <c r="AO39" s="322">
        <v>-183976</v>
      </c>
      <c r="AP39" s="322">
        <v>-6083</v>
      </c>
      <c r="AQ39" s="323">
        <v>-3213</v>
      </c>
      <c r="AR39" s="324">
        <v>89.3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528</v>
      </c>
      <c r="AL40" s="1195"/>
      <c r="AM40" s="1195"/>
      <c r="AN40" s="1196"/>
      <c r="AO40" s="322">
        <v>-795689</v>
      </c>
      <c r="AP40" s="322">
        <v>-26310</v>
      </c>
      <c r="AQ40" s="323">
        <v>-28480</v>
      </c>
      <c r="AR40" s="324">
        <v>-7.6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146899</v>
      </c>
      <c r="AP41" s="322">
        <v>4857</v>
      </c>
      <c r="AQ41" s="323">
        <v>12950</v>
      </c>
      <c r="AR41" s="324">
        <v>-62.5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496</v>
      </c>
      <c r="AN49" s="1189" t="s">
        <v>532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1639820</v>
      </c>
      <c r="AN51" s="344">
        <v>53631</v>
      </c>
      <c r="AO51" s="345">
        <v>44.2</v>
      </c>
      <c r="AP51" s="346">
        <v>53270</v>
      </c>
      <c r="AQ51" s="347">
        <v>13.8</v>
      </c>
      <c r="AR51" s="348">
        <v>30.4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515612</v>
      </c>
      <c r="AN52" s="352">
        <v>16863</v>
      </c>
      <c r="AO52" s="353">
        <v>1.4</v>
      </c>
      <c r="AP52" s="354">
        <v>24316</v>
      </c>
      <c r="AQ52" s="355">
        <v>0.8</v>
      </c>
      <c r="AR52" s="356">
        <v>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1557218</v>
      </c>
      <c r="AN53" s="344">
        <v>51135</v>
      </c>
      <c r="AO53" s="345">
        <v>-4.7</v>
      </c>
      <c r="AP53" s="346">
        <v>53292</v>
      </c>
      <c r="AQ53" s="347">
        <v>0</v>
      </c>
      <c r="AR53" s="348">
        <v>-4.7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417251</v>
      </c>
      <c r="AN54" s="352">
        <v>13701</v>
      </c>
      <c r="AO54" s="353">
        <v>-18.8</v>
      </c>
      <c r="AP54" s="354">
        <v>28900</v>
      </c>
      <c r="AQ54" s="355">
        <v>18.899999999999999</v>
      </c>
      <c r="AR54" s="356">
        <v>-37.700000000000003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1531663</v>
      </c>
      <c r="AN55" s="344">
        <v>50813</v>
      </c>
      <c r="AO55" s="345">
        <v>-0.6</v>
      </c>
      <c r="AP55" s="346">
        <v>49919</v>
      </c>
      <c r="AQ55" s="347">
        <v>-6.3</v>
      </c>
      <c r="AR55" s="348">
        <v>5.7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451312</v>
      </c>
      <c r="AN56" s="352">
        <v>14972</v>
      </c>
      <c r="AO56" s="353">
        <v>9.3000000000000007</v>
      </c>
      <c r="AP56" s="354">
        <v>26398</v>
      </c>
      <c r="AQ56" s="355">
        <v>-8.6999999999999993</v>
      </c>
      <c r="AR56" s="356">
        <v>18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2114988</v>
      </c>
      <c r="AN57" s="344">
        <v>69783</v>
      </c>
      <c r="AO57" s="345">
        <v>37.299999999999997</v>
      </c>
      <c r="AP57" s="346">
        <v>47738</v>
      </c>
      <c r="AQ57" s="347">
        <v>-4.4000000000000004</v>
      </c>
      <c r="AR57" s="348">
        <v>41.7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411903</v>
      </c>
      <c r="AN58" s="352">
        <v>13591</v>
      </c>
      <c r="AO58" s="353">
        <v>-9.1999999999999993</v>
      </c>
      <c r="AP58" s="354">
        <v>24937</v>
      </c>
      <c r="AQ58" s="355">
        <v>-5.5</v>
      </c>
      <c r="AR58" s="356">
        <v>-3.7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2255033</v>
      </c>
      <c r="AN59" s="344">
        <v>74564</v>
      </c>
      <c r="AO59" s="345">
        <v>6.9</v>
      </c>
      <c r="AP59" s="346">
        <v>52191</v>
      </c>
      <c r="AQ59" s="347">
        <v>9.3000000000000007</v>
      </c>
      <c r="AR59" s="348">
        <v>-2.4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665319</v>
      </c>
      <c r="AN60" s="352">
        <v>21999</v>
      </c>
      <c r="AO60" s="353">
        <v>61.9</v>
      </c>
      <c r="AP60" s="354">
        <v>24843</v>
      </c>
      <c r="AQ60" s="355">
        <v>-0.4</v>
      </c>
      <c r="AR60" s="356">
        <v>62.3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1819744</v>
      </c>
      <c r="AN61" s="359">
        <v>59985</v>
      </c>
      <c r="AO61" s="360">
        <v>16.600000000000001</v>
      </c>
      <c r="AP61" s="361">
        <v>51282</v>
      </c>
      <c r="AQ61" s="362">
        <v>2.5</v>
      </c>
      <c r="AR61" s="348">
        <v>14.1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492279</v>
      </c>
      <c r="AN62" s="352">
        <v>16225</v>
      </c>
      <c r="AO62" s="353">
        <v>8.9</v>
      </c>
      <c r="AP62" s="354">
        <v>25879</v>
      </c>
      <c r="AQ62" s="355">
        <v>1</v>
      </c>
      <c r="AR62" s="356">
        <v>7.9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97ScuG4Cj9xlgT7UkD8GKVkxQVkKZ/pQAipGvbKYe7lUpoUVRzQ1iC5c3SqnWmTgEXDIYRSCt0kW+f5n9GIUQ==" saltValue="vZ3wnD4Al0Ft3Ifm1lSy0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6"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hoNljJ1YLYl/m9J2uAlrGqOQfOL01UwzP3GpoHJSd8NVCTO2XrgTWpKlEcMekDiPPB/mG2bkgsK1S4a5iozYQ==" saltValue="dbAdacGK81Ai2lRwiG/B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2pi3Ov4i1Q78TmcSmde+5xoKuQyKM7qwcx7Dw/TbZNXqbJV/bO0e5fjrDbtSx/ADo2W7cPuQnHH1uyCF4BuGQ==" saltValue="CDLyCEb87N3QmZClapF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8.27</v>
      </c>
      <c r="G47" s="12">
        <v>9.02</v>
      </c>
      <c r="H47" s="12">
        <v>9.9</v>
      </c>
      <c r="I47" s="12">
        <v>10.93</v>
      </c>
      <c r="J47" s="13">
        <v>11.58</v>
      </c>
    </row>
    <row r="48" spans="2:10" ht="57.75" customHeight="1" x14ac:dyDescent="0.15">
      <c r="B48" s="14"/>
      <c r="C48" s="1214" t="s">
        <v>4</v>
      </c>
      <c r="D48" s="1214"/>
      <c r="E48" s="1215"/>
      <c r="F48" s="15">
        <v>6.37</v>
      </c>
      <c r="G48" s="16">
        <v>6.54</v>
      </c>
      <c r="H48" s="16">
        <v>6.14</v>
      </c>
      <c r="I48" s="16">
        <v>6.37</v>
      </c>
      <c r="J48" s="17">
        <v>7.14</v>
      </c>
    </row>
    <row r="49" spans="2:10" ht="57.75" customHeight="1" thickBot="1" x14ac:dyDescent="0.2">
      <c r="B49" s="18"/>
      <c r="C49" s="1216" t="s">
        <v>5</v>
      </c>
      <c r="D49" s="1216"/>
      <c r="E49" s="1217"/>
      <c r="F49" s="19">
        <v>0.75</v>
      </c>
      <c r="G49" s="20">
        <v>0.87</v>
      </c>
      <c r="H49" s="20" t="s">
        <v>553</v>
      </c>
      <c r="I49" s="20">
        <v>0.08</v>
      </c>
      <c r="J49" s="21">
        <v>0.77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OIamEQ/PDVKfVrTx4Lxch9QJfLRspSSbhPI07FEqdQO3QjN0PKn0qvnItB2OG86bhVZiBQY7nNc/Mt3XCvTrw==" saltValue="2m7i2Mo3s1D6aEzNosF3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2019-10-25T00:43:18Z</cp:lastPrinted>
  <dcterms:created xsi:type="dcterms:W3CDTF">2019-02-14T05:03:33Z</dcterms:created>
  <dcterms:modified xsi:type="dcterms:W3CDTF">2019-10-25T02:13:59Z</dcterms:modified>
  <cp:category/>
</cp:coreProperties>
</file>