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05e-キャビネット／令和2年度企画財政課\440決算統計\343赤水／決算統計\020調査・依頼／決算統計\07Ｈ30年度　財政状況資料集\2020-09-03 県宛回答\"/>
    </mc:Choice>
  </mc:AlternateContent>
  <bookViews>
    <workbookView minimized="1" xWindow="0" yWindow="0" windowWidth="19200" windowHeight="11490"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<sst xmlns="http://schemas.openxmlformats.org/spreadsheetml/2006/main" count="1103" uniqueCount="622">
  <si>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</si>
  <si>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</si>
  <si>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</si>
  <si>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</si>
  <si>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</si>
  <si>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</si>
  <si>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</si>
  <si>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</si>
  <si>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</si>
  <si>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</si>
  <si>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</si>
  <si>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</si>
  <si>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</si>
  <si>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</si>
  <si>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</si>
  <si>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</si>
  <si>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</si>
  <si>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</si>
  <si>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</si>
  <si>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</si>
  <si>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</si>
  <si>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</si>
  <si>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</si>
  <si>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</si>
  <si>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</si>
  <si>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</si>
  <si>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</si>
  <si>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</si>
  <si>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</si>
  <si>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</si>
  <si>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</si>
  <si>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</si>
  <si>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</si>
  <si>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</si>
  <si>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</si>
  <si>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</si>
  <si>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</si>
  <si>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</si>
  <si>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</si>
  <si>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</si>
  <si>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</si>
  <si>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</si>
  <si>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</si>
  <si>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</si>
  <si>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</si>
  <si>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</si>
  <si>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</si>
  <si>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</si>
  <si>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</si>
  <si>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</si>
  <si>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</si>
  <si>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</si>
  <si>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</si>
  <si>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</si>
  <si>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</si>
  <si>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</si>
  <si>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</si>
  <si>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</si>
  <si>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</si>
  <si>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</si>
  <si>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</si>
  <si>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</si>
  <si>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</si>
  <si>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</si>
  <si>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</si>
  <si>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</si>
  <si>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</si>
  <si>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</si>
  <si>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</si>
  <si>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</si>
  <si>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</si>
  <si>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</si>
  <si>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</si>
  <si>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</si>
  <si>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</si>
  <si>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</si>
  <si>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</si>
  <si>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</si>
  <si>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</si>
  <si>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</si>
  <si>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</si>
  <si>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</si>
  <si>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</si>
  <si>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</si>
  <si>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</si>
  <si>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Ⅴ－２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</si>
  <si>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</si>
  <si>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</si>
  <si>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</si>
  <si>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</si>
  <si>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</si>
  <si>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</si>
  <si>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</si>
  <si>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</si>
  <si>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</si>
  <si>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</si>
  <si>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</si>
  <si>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</si>
  <si>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時津町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</si>
  <si>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</si>
  <si>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</si>
  <si>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</si>
  <si>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</si>
  <si>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</si>
  <si>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</si>
  <si>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</si>
  <si>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</si>
  <si>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</si>
  <si>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</si>
  <si>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</si>
  <si>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</si>
  <si>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</si>
  <si>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</si>
  <si>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</si>
  <si>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</si>
  <si>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</si>
  <si>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</si>
  <si>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</si>
  <si>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</si>
  <si>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</si>
  <si>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</si>
  <si>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</si>
  <si>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</si>
  <si>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</si>
  <si>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</si>
  <si>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</si>
  <si>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</si>
  <si>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</si>
  <si>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</si>
  <si>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</si>
  <si>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</si>
  <si>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</si>
  <si>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</si>
  <si>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</si>
  <si>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</si>
  <si>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</si>
  <si>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</si>
  <si>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</si>
  <si>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</si>
  <si>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</si>
  <si>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</si>
  <si>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</si>
  <si>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</si>
  <si>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</si>
  <si>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</si>
  <si>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</si>
  <si>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</si>
  <si>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</si>
  <si>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</si>
  <si>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</si>
  <si>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</si>
  <si>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</si>
  <si>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</si>
  <si>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</si>
  <si>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4"/>
  </si>
  <si>
    <t>うち日本人(％)</t>
    <phoneticPr fontId="5"/>
  </si>
  <si>
    <t>-0.8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</si>
  <si>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</si>
  <si>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</si>
  <si>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</si>
  <si>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</si>
  <si>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</si>
  <si>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</si>
  <si>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</si>
  <si>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</si>
  <si>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</si>
  <si>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</si>
  <si>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</si>
  <si>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</si>
  <si>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</si>
  <si>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</si>
  <si>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</si>
  <si>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</si>
  <si>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</si>
  <si>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</si>
  <si>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</si>
  <si>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</si>
  <si>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</si>
  <si>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</si>
  <si>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</si>
  <si>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</si>
  <si>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</si>
  <si>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</si>
  <si>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</si>
  <si>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</si>
  <si>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</si>
  <si>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</si>
  <si>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</si>
  <si>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</si>
  <si>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</si>
  <si>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</si>
  <si>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</si>
  <si>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</si>
  <si>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</si>
  <si>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</si>
  <si>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</si>
  <si>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</si>
  <si>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</si>
  <si>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</si>
  <si>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</si>
  <si>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</si>
  <si>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</si>
  <si>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</si>
  <si>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</si>
  <si>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</si>
  <si>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</si>
  <si>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</si>
  <si>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</si>
  <si>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</si>
  <si>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</si>
  <si>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</si>
  <si>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</si>
  <si>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</si>
  <si>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</si>
  <si>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</si>
  <si>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長崎県時津町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</si>
  <si>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</si>
  <si>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</si>
  <si>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</si>
  <si>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</si>
  <si>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</si>
  <si>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</si>
  <si>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</si>
  <si>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</si>
  <si>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</si>
  <si>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</si>
  <si>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</si>
  <si>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</si>
  <si>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</si>
  <si>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</si>
  <si>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</si>
  <si>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</si>
  <si>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</si>
  <si>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</si>
  <si>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</si>
  <si>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</si>
  <si>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</si>
  <si>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</si>
  <si>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</si>
  <si>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</si>
  <si>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</si>
  <si>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</si>
  <si>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</si>
  <si>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</si>
  <si>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</si>
  <si>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</si>
  <si>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</si>
  <si>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</si>
  <si>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</si>
  <si>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</si>
  <si>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t>
    <phoneticPr fontId="5"/>
  </si>
  <si>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</si>
  <si>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</si>
  <si>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</si>
  <si>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</si>
  <si>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</si>
  <si>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</si>
  <si>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</si>
  <si>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</si>
  <si>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</si>
  <si>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</si>
  <si>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</si>
  <si>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</si>
  <si>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</si>
  <si>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</si>
  <si>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</si>
  <si>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</si>
  <si>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</si>
  <si>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</si>
  <si>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</si>
  <si>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</si>
  <si>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</si>
  <si>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</si>
  <si>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</si>
  <si>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</si>
  <si>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</si>
  <si>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</si>
  <si>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</si>
  <si>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</si>
  <si>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</si>
  <si>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</si>
  <si>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</si>
  <si>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</si>
  <si>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</si>
  <si>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</si>
  <si>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</si>
  <si>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</si>
  <si>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</si>
  <si>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</si>
  <si>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</si>
  <si>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</si>
  <si>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</si>
  <si>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</si>
  <si>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</si>
  <si>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</si>
  <si>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</si>
  <si>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</si>
  <si>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</si>
  <si>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</si>
  <si>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</si>
  <si>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</si>
  <si>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</si>
  <si>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</si>
  <si>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</si>
  <si>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</si>
  <si>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</si>
  <si>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</si>
  <si>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</si>
  <si>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</si>
  <si>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</si>
  <si>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</si>
  <si>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</si>
  <si>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</si>
  <si>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</si>
  <si>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</si>
  <si>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</si>
  <si>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</si>
  <si>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</si>
  <si>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</si>
  <si>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</si>
  <si>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</si>
  <si>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</si>
  <si>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</si>
  <si>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</si>
  <si>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</si>
  <si>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</si>
  <si>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</si>
  <si>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</si>
  <si>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</si>
  <si>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</si>
  <si>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</si>
  <si>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</si>
  <si>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</si>
  <si>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</si>
  <si>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</si>
  <si>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</si>
  <si>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</si>
  <si>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</si>
  <si>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その他</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</si>
  <si>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</si>
  <si>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</si>
  <si>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</si>
  <si>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</si>
  <si>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</si>
  <si>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</si>
  <si>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</si>
  <si>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</si>
  <si>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</si>
  <si>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</si>
  <si>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</si>
  <si>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</si>
  <si>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</si>
  <si>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</si>
  <si>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</si>
  <si>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</si>
  <si>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</si>
  <si>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</si>
  <si>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</si>
  <si>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</si>
  <si>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</si>
  <si>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</si>
  <si>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</si>
  <si>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</si>
  <si>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</si>
  <si>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</si>
  <si>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</si>
  <si>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</si>
  <si>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</si>
  <si>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長崎県時津町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</si>
  <si>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</si>
  <si>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</si>
  <si>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</si>
  <si>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</si>
  <si>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</si>
  <si>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</si>
  <si>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</si>
  <si>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</si>
  <si>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</si>
  <si>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</si>
  <si>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</si>
  <si>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</si>
  <si>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</si>
  <si>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</si>
  <si>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</si>
  <si>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</si>
  <si>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</si>
  <si>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</si>
  <si>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</si>
  <si>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</si>
  <si>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</si>
  <si>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</si>
  <si>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</si>
  <si>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</si>
  <si>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</si>
  <si>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</si>
  <si>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</si>
  <si>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</si>
  <si>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</si>
  <si>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</si>
  <si>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</si>
  <si>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</si>
  <si>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</si>
  <si>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</si>
  <si>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</si>
  <si>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</si>
  <si>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介護保険特別会計（介護サービス事業勘定）</t>
    <phoneticPr fontId="5"/>
  </si>
  <si>
    <t>後期高齢者医療特別会計</t>
    <phoneticPr fontId="5"/>
  </si>
  <si>
    <t>水道事業会計</t>
    <phoneticPr fontId="5"/>
  </si>
  <si>
    <t>法適用企業</t>
    <phoneticPr fontId="5"/>
  </si>
  <si>
    <t>下水道事業会計</t>
    <phoneticPr fontId="5"/>
  </si>
  <si>
    <t>法適用企業</t>
    <phoneticPr fontId="5"/>
  </si>
  <si>
    <t>浄化槽整備事業特別会計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</si>
  <si>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</si>
  <si>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</si>
  <si>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</si>
  <si>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</si>
  <si>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</si>
  <si>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</si>
  <si>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</si>
  <si>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</si>
  <si>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</si>
  <si>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</si>
  <si>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</si>
  <si>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</si>
  <si>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</si>
  <si>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</si>
  <si>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</si>
  <si>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</si>
  <si>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</si>
  <si>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</si>
  <si>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</si>
  <si>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</si>
  <si>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</si>
  <si>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</si>
  <si>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</si>
  <si>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</si>
  <si>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</si>
  <si>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</si>
  <si>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</si>
  <si>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</si>
  <si>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</si>
  <si>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</si>
  <si>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</si>
  <si>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</si>
  <si>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</si>
  <si>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</si>
  <si>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</si>
  <si>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</si>
  <si>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</si>
  <si>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</si>
  <si>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</si>
  <si>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</si>
  <si>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</si>
  <si>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</si>
  <si>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</si>
  <si>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</si>
  <si>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</si>
  <si>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</si>
  <si>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</si>
  <si>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</si>
  <si>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</si>
  <si>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</si>
  <si>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</si>
  <si>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</si>
  <si>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</si>
  <si>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</si>
  <si>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</si>
  <si>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</si>
  <si>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</si>
  <si>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</si>
  <si>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</si>
  <si>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</si>
  <si>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</si>
  <si>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</si>
  <si>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</si>
  <si>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</si>
  <si>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</si>
  <si>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</si>
  <si>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浄化槽整備事業特別会計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</si>
  <si>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</si>
  <si>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</si>
  <si>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</si>
  <si>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介護保険特別会計（介護サービス事業勘定）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</si>
  <si>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</si>
  <si>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</si>
  <si>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</si>
  <si>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</si>
  <si>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</si>
  <si>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</si>
  <si>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</si>
  <si>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</si>
  <si>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</si>
  <si>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</si>
  <si>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</si>
  <si>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</si>
  <si>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</si>
  <si>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</si>
  <si>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</si>
  <si>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</si>
  <si>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</si>
  <si>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</si>
  <si>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</si>
  <si>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</si>
  <si>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</si>
  <si>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</si>
  <si>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</si>
  <si>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</si>
  <si>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</si>
  <si>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</si>
  <si>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</si>
  <si>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</si>
  <si>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</si>
  <si>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</si>
  <si>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</si>
  <si>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</si>
  <si>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</si>
  <si>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</si>
  <si>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</si>
  <si>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</si>
  <si>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</si>
  <si>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</si>
  <si>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</si>
  <si>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</si>
  <si>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</si>
  <si>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</si>
  <si>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</si>
  <si>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</si>
  <si>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</si>
  <si>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</si>
  <si>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</si>
  <si>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</si>
  <si>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</si>
  <si>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</si>
  <si>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</si>
  <si>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</si>
  <si>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</si>
  <si>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</si>
  <si>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</si>
  <si>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</si>
  <si>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</si>
  <si>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</si>
  <si>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</si>
  <si>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</si>
  <si>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</si>
  <si>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</si>
  <si>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</si>
  <si>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</si>
  <si>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</si>
  <si>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</si>
  <si>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</si>
  <si>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</si>
  <si>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</si>
  <si>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</si>
  <si>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</si>
  <si>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</si>
  <si>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</si>
  <si>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</si>
  <si>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</si>
  <si>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</si>
  <si>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</si>
  <si>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</si>
  <si>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</si>
  <si>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</si>
  <si>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</si>
  <si>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</si>
  <si>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</si>
  <si>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</si>
  <si>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0.44</t>
  </si>
  <si>
    <t>▲ 0.83</t>
  </si>
  <si>
    <t>水道事業会計</t>
  </si>
  <si>
    <t>下水道事業会計</t>
  </si>
  <si>
    <t>一般会計</t>
  </si>
  <si>
    <t>介護保険特別会計（保険事業勘定）</t>
  </si>
  <si>
    <t>後期高齢者医療特別会計</t>
  </si>
  <si>
    <t>浄化槽整備事業特別会計</t>
  </si>
  <si>
    <t>介護保険特別会計（介護サービス事業勘定）</t>
  </si>
  <si>
    <t>国民健康保険特別会計</t>
  </si>
  <si>
    <t>▲ 0.70</t>
  </si>
  <si>
    <t>その他会計（赤字）</t>
  </si>
  <si>
    <t>その他会計（黒字）</t>
  </si>
  <si>
    <t>H25末</t>
    <phoneticPr fontId="5"/>
  </si>
  <si>
    <t>H26末</t>
    <phoneticPr fontId="5"/>
  </si>
  <si>
    <t>H27末</t>
    <phoneticPr fontId="5"/>
  </si>
  <si>
    <t>H28末</t>
    <phoneticPr fontId="5"/>
  </si>
  <si>
    <t>H29末</t>
    <phoneticPr fontId="5"/>
  </si>
  <si>
    <t>長崎県市町村総合事務組合</t>
    <rPh sb="0" eb="3">
      <t>ナガサキケン</t>
    </rPh>
    <rPh sb="3" eb="6">
      <t>シチョウソン</t>
    </rPh>
    <rPh sb="6" eb="8">
      <t>ソウゴウ</t>
    </rPh>
    <rPh sb="8" eb="10">
      <t>ジム</t>
    </rPh>
    <rPh sb="10" eb="12">
      <t>クミアイ</t>
    </rPh>
    <phoneticPr fontId="2"/>
  </si>
  <si>
    <t>長崎県後期高齢者医療広域連合</t>
    <rPh sb="0" eb="3">
      <t>ナガサキケン</t>
    </rPh>
    <rPh sb="3" eb="5">
      <t>コウキ</t>
    </rPh>
    <rPh sb="5" eb="8">
      <t>コウレイシャ</t>
    </rPh>
    <rPh sb="8" eb="10">
      <t>イリョウ</t>
    </rPh>
    <rPh sb="10" eb="12">
      <t>コウイキ</t>
    </rPh>
    <rPh sb="12" eb="14">
      <t>レンゴウ</t>
    </rPh>
    <phoneticPr fontId="2"/>
  </si>
  <si>
    <t>長与・時津環境施設組合</t>
    <rPh sb="0" eb="2">
      <t>ナガヨ</t>
    </rPh>
    <rPh sb="3" eb="5">
      <t>トギツ</t>
    </rPh>
    <rPh sb="5" eb="7">
      <t>カンキョウ</t>
    </rPh>
    <rPh sb="7" eb="9">
      <t>シセツ</t>
    </rPh>
    <rPh sb="9" eb="11">
      <t>クミアイ</t>
    </rPh>
    <phoneticPr fontId="2"/>
  </si>
  <si>
    <t>-</t>
    <phoneticPr fontId="2"/>
  </si>
  <si>
    <t>-</t>
    <phoneticPr fontId="2"/>
  </si>
  <si>
    <t>-</t>
    <phoneticPr fontId="2"/>
  </si>
  <si>
    <t>-</t>
    <phoneticPr fontId="2"/>
  </si>
  <si>
    <t>-</t>
    <phoneticPr fontId="2"/>
  </si>
  <si>
    <t>-</t>
    <phoneticPr fontId="2"/>
  </si>
  <si>
    <t>西彼中央土地開発公社</t>
    <rPh sb="0" eb="2">
      <t>セイヒ</t>
    </rPh>
    <rPh sb="2" eb="4">
      <t>チュウオウ</t>
    </rPh>
    <rPh sb="4" eb="6">
      <t>トチ</t>
    </rPh>
    <rPh sb="6" eb="8">
      <t>カイハツ</t>
    </rPh>
    <rPh sb="8" eb="10">
      <t>コウシャ</t>
    </rPh>
    <phoneticPr fontId="2"/>
  </si>
  <si>
    <t>長崎県林業公社</t>
    <rPh sb="0" eb="3">
      <t>ナガサキケン</t>
    </rPh>
    <rPh sb="3" eb="5">
      <t>リンギョウ</t>
    </rPh>
    <rPh sb="5" eb="7">
      <t>コウシャ</t>
    </rPh>
    <phoneticPr fontId="2"/>
  </si>
  <si>
    <t>-</t>
    <phoneticPr fontId="2"/>
  </si>
  <si>
    <t>〇</t>
    <phoneticPr fontId="2"/>
  </si>
  <si>
    <t>-</t>
    <phoneticPr fontId="2"/>
  </si>
  <si>
    <t>-</t>
    <phoneticPr fontId="2"/>
  </si>
  <si>
    <t>　　　　　　　</t>
    <phoneticPr fontId="2"/>
  </si>
  <si>
    <t>用地取得等基金</t>
    <phoneticPr fontId="2"/>
  </si>
  <si>
    <t>町有施設維持補修基金</t>
    <phoneticPr fontId="2"/>
  </si>
  <si>
    <t>地域福祉基金</t>
    <phoneticPr fontId="2"/>
  </si>
  <si>
    <t>とぎつっ子の夢を育む基金</t>
    <phoneticPr fontId="2"/>
  </si>
  <si>
    <t>ふるさとづくり基金</t>
    <phoneticPr fontId="2"/>
  </si>
  <si>
    <t>実質公債費比率</t>
    <phoneticPr fontId="5"/>
  </si>
  <si>
    <t>将来負担比率</t>
    <phoneticPr fontId="5"/>
  </si>
  <si>
    <t>類似団体内平均値</t>
    <phoneticPr fontId="5"/>
  </si>
  <si>
    <t>実質公債費比率</t>
    <phoneticPr fontId="5"/>
  </si>
  <si>
    <t>当該団体値</t>
    <rPh sb="0" eb="2">
      <t>トウガイ</t>
    </rPh>
    <rPh sb="2" eb="4">
      <t>ダンタイ</t>
    </rPh>
    <rPh sb="4" eb="5">
      <t>アタイ</t>
    </rPh>
    <phoneticPr fontId="5"/>
  </si>
  <si>
    <t>(　参考　）</t>
    <rPh sb="2" eb="4">
      <t>サンコウ</t>
    </rPh>
    <phoneticPr fontId="5"/>
  </si>
  <si>
    <t>　平成３０年度の実質公債費比率は、前年の1.0％から1.9％悪化し、2.9％となったものの、類似団体平均を大きく下回っている。今後も、緊急度、住民ニーズを把握し、的確な事業を選択することで、地方債に大きく頼ることのない財政運営に努める。</t>
    <rPh sb="1" eb="3">
      <t>ヘイセイ</t>
    </rPh>
    <rPh sb="5" eb="7">
      <t>ネンド</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</si>
  <si>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</si>
  <si>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</si>
  <si>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</si>
  <si>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類似団体内平均値</t>
    <phoneticPr fontId="5"/>
  </si>
  <si>
    <t>有形固定資産減価償却率</t>
    <phoneticPr fontId="5"/>
  </si>
  <si>
    <t>　有形固定資産減価償却率は類似団体平均値を下回っている。また、将来負担額よりも基金などの充当可能財源等が上回り、将来負担比率がない状況である。</t>
    <rPh sb="1" eb="3">
      <t>ユウケイ</t>
    </rPh>
    <rPh sb="3" eb="5">
      <t>コテイ</t>
    </rPh>
    <rPh sb="5" eb="7">
      <t>シサン</t>
    </rPh>
    <rPh sb="7" eb="9">
      <t>ゲンカ</t>
    </rPh>
    <rPh sb="9" eb="11">
      <t>ショウキャク</t>
    </rPh>
    <rPh sb="11" eb="12">
      <t>リツ</t>
    </rPh>
    <rPh sb="13" eb="15">
      <t>ルイジ</t>
    </rPh>
    <rPh sb="15" eb="17">
      <t>ダンタイ</t>
    </rPh>
    <rPh sb="17" eb="19">
      <t>ヘイキン</t>
    </rPh>
    <rPh sb="19" eb="20">
      <t>チ</t>
    </rPh>
    <rPh sb="21" eb="23">
      <t>シタマワ</t>
    </rPh>
    <rPh sb="31" eb="33">
      <t>ショウライ</t>
    </rPh>
    <rPh sb="33" eb="35">
      <t>フタン</t>
    </rPh>
    <rPh sb="35" eb="36">
      <t>ガク</t>
    </rPh>
    <rPh sb="39" eb="41">
      <t>キキン</t>
    </rPh>
    <rPh sb="44" eb="46">
      <t>ジュウトウ</t>
    </rPh>
    <rPh sb="46" eb="48">
      <t>カノウ</t>
    </rPh>
    <rPh sb="48" eb="50">
      <t>ザイゲン</t>
    </rPh>
    <rPh sb="50" eb="51">
      <t>トウ</t>
    </rPh>
    <rPh sb="52" eb="54">
      <t>ウワマワ</t>
    </rPh>
    <rPh sb="56" eb="58">
      <t>ショウライ</t>
    </rPh>
    <rPh sb="58" eb="60">
      <t>フタン</t>
    </rPh>
    <rPh sb="60" eb="62">
      <t>ヒリツ</t>
    </rPh>
    <rPh sb="65" eb="67">
      <t>ジョウキョウ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</si>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</sst>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49919</c:v>
                </c:pt>
                <c:pt idx="2">
                  <c:v>47738</c:v>
                </c:pt>
                <c:pt idx="3">
                  <c:v>52191</c:v>
                </c:pt>
                <c:pt idx="4">
                  <c:v>47387</c:v>
                </c:pt>
              </c:numCache>
            </c:numRef>
          </c:val>
          <c:smooth val="0"/>
          <c:extLst>
            <c:ext xmlns:c16="http://schemas.microsoft.com/office/drawing/2014/chart" uri="{C3380CC4-5D6E-409C-BE32-E72D297353CC}">
              <c16:uniqueId val="{00000000-CFCB-4FF2-B706-0021F36C858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51135</c:v>
                </c:pt>
                <c:pt idx="1">
                  <c:v>50813</c:v>
                </c:pt>
                <c:pt idx="2">
                  <c:v>69783</c:v>
                </c:pt>
                <c:pt idx="3">
                  <c:v>74564</c:v>
                </c:pt>
                <c:pt idx="4">
                  <c:v>94982</c:v>
                </c:pt>
              </c:numCache>
            </c:numRef>
          </c:val>
          <c:smooth val="0"/>
          <c:extLst>
            <c:ext xmlns:c16="http://schemas.microsoft.com/office/drawing/2014/chart" uri="{C3380CC4-5D6E-409C-BE32-E72D297353CC}">
              <c16:uniqueId val="{00000001-CFCB-4FF2-B706-0021F36C858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6.54</c:v>
                </c:pt>
                <c:pt idx="1">
                  <c:v>6.14</c:v>
                </c:pt>
                <c:pt idx="2">
                  <c:v>6.37</c:v>
                </c:pt>
                <c:pt idx="3">
                  <c:v>7.14</c:v>
                </c:pt>
                <c:pt idx="4">
                  <c:v>6.29</c:v>
                </c:pt>
              </c:numCache>
            </c:numRef>
          </c:val>
          <c:extLst>
            <c:ext xmlns:c16="http://schemas.microsoft.com/office/drawing/2014/chart" uri="{C3380CC4-5D6E-409C-BE32-E72D297353CC}">
              <c16:uniqueId val="{00000000-C3F0-4DEB-8510-1A62674A823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9.02</c:v>
                </c:pt>
                <c:pt idx="1">
                  <c:v>9.9</c:v>
                </c:pt>
                <c:pt idx="2">
                  <c:v>10.93</c:v>
                </c:pt>
                <c:pt idx="3">
                  <c:v>11.58</c:v>
                </c:pt>
                <c:pt idx="4">
                  <c:v>12.41</c:v>
                </c:pt>
              </c:numCache>
            </c:numRef>
          </c:val>
          <c:extLst>
            <c:ext xmlns:c16="http://schemas.microsoft.com/office/drawing/2014/chart" uri="{C3380CC4-5D6E-409C-BE32-E72D297353CC}">
              <c16:uniqueId val="{00000001-C3F0-4DEB-8510-1A62674A823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0.87</c:v>
                </c:pt>
                <c:pt idx="1">
                  <c:v>-0.44</c:v>
                </c:pt>
                <c:pt idx="2">
                  <c:v>0.08</c:v>
                </c:pt>
                <c:pt idx="3">
                  <c:v>0.77</c:v>
                </c:pt>
                <c:pt idx="4">
                  <c:v>-0.83</c:v>
                </c:pt>
              </c:numCache>
            </c:numRef>
          </c:val>
          <c:smooth val="0"/>
          <c:extLst>
            <c:ext xmlns:c16="http://schemas.microsoft.com/office/drawing/2014/chart" uri="{C3380CC4-5D6E-409C-BE32-E72D297353CC}">
              <c16:uniqueId val="{00000002-C3F0-4DEB-8510-1A62674A823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557-4EF0-A0FF-2F37D49DF0A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557-4EF0-A0FF-2F37D49DF0A2}"/>
            </c:ext>
          </c:extLst>
        </c:ser>
        <c:ser>
          <c:idx val="2"/>
          <c:order val="2"/>
          <c:tx>
            <c:strRef>
              <c:f>データシート!$A$29</c:f>
              <c:strCache>
                <c:ptCount val="1"/>
                <c:pt idx="0">
                  <c:v>国民健康保険特別会計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0.68</c:v>
                </c:pt>
                <c:pt idx="2">
                  <c:v>0.7</c:v>
                </c:pt>
                <c:pt idx="3">
                  <c:v>#N/A</c:v>
                </c:pt>
                <c:pt idx="4">
                  <c:v>#N/A</c:v>
                </c:pt>
                <c:pt idx="5">
                  <c:v>0.87</c:v>
                </c:pt>
                <c:pt idx="6">
                  <c:v>#N/A</c:v>
                </c:pt>
                <c:pt idx="7">
                  <c:v>0.67</c:v>
                </c:pt>
                <c:pt idx="8">
                  <c:v>#N/A</c:v>
                </c:pt>
                <c:pt idx="9">
                  <c:v>0</c:v>
                </c:pt>
              </c:numCache>
            </c:numRef>
          </c:val>
          <c:extLst>
            <c:ext xmlns:c16="http://schemas.microsoft.com/office/drawing/2014/chart" uri="{C3380CC4-5D6E-409C-BE32-E72D297353CC}">
              <c16:uniqueId val="{00000002-B557-4EF0-A0FF-2F37D49DF0A2}"/>
            </c:ext>
          </c:extLst>
        </c:ser>
        <c:ser>
          <c:idx val="3"/>
          <c:order val="3"/>
          <c:tx>
            <c:strRef>
              <c:f>データシート!$A$30</c:f>
              <c:strCache>
                <c:ptCount val="1"/>
                <c:pt idx="0">
                  <c:v>介護保険特別会計（介護サービス事業勘定）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0.02</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3-B557-4EF0-A0FF-2F37D49DF0A2}"/>
            </c:ext>
          </c:extLst>
        </c:ser>
        <c:ser>
          <c:idx val="4"/>
          <c:order val="4"/>
          <c:tx>
            <c:strRef>
              <c:f>データシート!$A$31</c:f>
              <c:strCache>
                <c:ptCount val="1"/>
                <c:pt idx="0">
                  <c:v>浄化槽整備事業特別会計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0.02</c:v>
                </c:pt>
                <c:pt idx="2">
                  <c:v>#N/A</c:v>
                </c:pt>
                <c:pt idx="3">
                  <c:v>0.02</c:v>
                </c:pt>
                <c:pt idx="4">
                  <c:v>#N/A</c:v>
                </c:pt>
                <c:pt idx="5">
                  <c:v>0.1</c:v>
                </c:pt>
                <c:pt idx="6">
                  <c:v>#N/A</c:v>
                </c:pt>
                <c:pt idx="7">
                  <c:v>0.03</c:v>
                </c:pt>
                <c:pt idx="8">
                  <c:v>#N/A</c:v>
                </c:pt>
                <c:pt idx="9">
                  <c:v>0.03</c:v>
                </c:pt>
              </c:numCache>
            </c:numRef>
          </c:val>
          <c:extLst>
            <c:ext xmlns:c16="http://schemas.microsoft.com/office/drawing/2014/chart" uri="{C3380CC4-5D6E-409C-BE32-E72D297353CC}">
              <c16:uniqueId val="{00000004-B557-4EF0-A0FF-2F37D49DF0A2}"/>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0.04</c:v>
                </c:pt>
                <c:pt idx="2">
                  <c:v>#N/A</c:v>
                </c:pt>
                <c:pt idx="3">
                  <c:v>0.04</c:v>
                </c:pt>
                <c:pt idx="4">
                  <c:v>#N/A</c:v>
                </c:pt>
                <c:pt idx="5">
                  <c:v>0.04</c:v>
                </c:pt>
                <c:pt idx="6">
                  <c:v>#N/A</c:v>
                </c:pt>
                <c:pt idx="7">
                  <c:v>0.15</c:v>
                </c:pt>
                <c:pt idx="8">
                  <c:v>#N/A</c:v>
                </c:pt>
                <c:pt idx="9">
                  <c:v>0.16</c:v>
                </c:pt>
              </c:numCache>
            </c:numRef>
          </c:val>
          <c:extLst>
            <c:ext xmlns:c16="http://schemas.microsoft.com/office/drawing/2014/chart" uri="{C3380CC4-5D6E-409C-BE32-E72D297353CC}">
              <c16:uniqueId val="{00000005-B557-4EF0-A0FF-2F37D49DF0A2}"/>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c:v>
                </c:pt>
                <c:pt idx="2">
                  <c:v>#N/A</c:v>
                </c:pt>
                <c:pt idx="3">
                  <c:v>1.66</c:v>
                </c:pt>
                <c:pt idx="4">
                  <c:v>#N/A</c:v>
                </c:pt>
                <c:pt idx="5">
                  <c:v>2.58</c:v>
                </c:pt>
                <c:pt idx="6">
                  <c:v>#N/A</c:v>
                </c:pt>
                <c:pt idx="7">
                  <c:v>2.42</c:v>
                </c:pt>
                <c:pt idx="8">
                  <c:v>#N/A</c:v>
                </c:pt>
                <c:pt idx="9">
                  <c:v>1.73</c:v>
                </c:pt>
              </c:numCache>
            </c:numRef>
          </c:val>
          <c:extLst>
            <c:ext xmlns:c16="http://schemas.microsoft.com/office/drawing/2014/chart" uri="{C3380CC4-5D6E-409C-BE32-E72D297353CC}">
              <c16:uniqueId val="{00000006-B557-4EF0-A0FF-2F37D49DF0A2}"/>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6.54</c:v>
                </c:pt>
                <c:pt idx="2">
                  <c:v>#N/A</c:v>
                </c:pt>
                <c:pt idx="3">
                  <c:v>6.13</c:v>
                </c:pt>
                <c:pt idx="4">
                  <c:v>#N/A</c:v>
                </c:pt>
                <c:pt idx="5">
                  <c:v>6.36</c:v>
                </c:pt>
                <c:pt idx="6">
                  <c:v>#N/A</c:v>
                </c:pt>
                <c:pt idx="7">
                  <c:v>7.13</c:v>
                </c:pt>
                <c:pt idx="8">
                  <c:v>#N/A</c:v>
                </c:pt>
                <c:pt idx="9">
                  <c:v>6.28</c:v>
                </c:pt>
              </c:numCache>
            </c:numRef>
          </c:val>
          <c:extLst>
            <c:ext xmlns:c16="http://schemas.microsoft.com/office/drawing/2014/chart" uri="{C3380CC4-5D6E-409C-BE32-E72D297353CC}">
              <c16:uniqueId val="{00000007-B557-4EF0-A0FF-2F37D49DF0A2}"/>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8.64</c:v>
                </c:pt>
                <c:pt idx="2">
                  <c:v>#N/A</c:v>
                </c:pt>
                <c:pt idx="3">
                  <c:v>8.32</c:v>
                </c:pt>
                <c:pt idx="4">
                  <c:v>#N/A</c:v>
                </c:pt>
                <c:pt idx="5">
                  <c:v>8.1199999999999992</c:v>
                </c:pt>
                <c:pt idx="6">
                  <c:v>#N/A</c:v>
                </c:pt>
                <c:pt idx="7">
                  <c:v>7.93</c:v>
                </c:pt>
                <c:pt idx="8">
                  <c:v>#N/A</c:v>
                </c:pt>
                <c:pt idx="9">
                  <c:v>7.37</c:v>
                </c:pt>
              </c:numCache>
            </c:numRef>
          </c:val>
          <c:extLst>
            <c:ext xmlns:c16="http://schemas.microsoft.com/office/drawing/2014/chart" uri="{C3380CC4-5D6E-409C-BE32-E72D297353CC}">
              <c16:uniqueId val="{00000008-B557-4EF0-A0FF-2F37D49DF0A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43.59</c:v>
                </c:pt>
                <c:pt idx="2">
                  <c:v>#N/A</c:v>
                </c:pt>
                <c:pt idx="3">
                  <c:v>48.71</c:v>
                </c:pt>
                <c:pt idx="4">
                  <c:v>#N/A</c:v>
                </c:pt>
                <c:pt idx="5">
                  <c:v>51.28</c:v>
                </c:pt>
                <c:pt idx="6">
                  <c:v>#N/A</c:v>
                </c:pt>
                <c:pt idx="7">
                  <c:v>52.24</c:v>
                </c:pt>
                <c:pt idx="8">
                  <c:v>#N/A</c:v>
                </c:pt>
                <c:pt idx="9">
                  <c:v>53.36</c:v>
                </c:pt>
              </c:numCache>
            </c:numRef>
          </c:val>
          <c:extLst>
            <c:ext xmlns:c16="http://schemas.microsoft.com/office/drawing/2014/chart" uri="{C3380CC4-5D6E-409C-BE32-E72D297353CC}">
              <c16:uniqueId val="{00000009-B557-4EF0-A0FF-2F37D49DF0A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1303</c:v>
                </c:pt>
                <c:pt idx="5">
                  <c:v>1144</c:v>
                </c:pt>
                <c:pt idx="8">
                  <c:v>1035</c:v>
                </c:pt>
                <c:pt idx="11">
                  <c:v>979</c:v>
                </c:pt>
                <c:pt idx="14">
                  <c:v>920</c:v>
                </c:pt>
              </c:numCache>
            </c:numRef>
          </c:val>
          <c:extLst>
            <c:ext xmlns:c16="http://schemas.microsoft.com/office/drawing/2014/chart" uri="{C3380CC4-5D6E-409C-BE32-E72D297353CC}">
              <c16:uniqueId val="{00000000-EEA3-4284-8F5E-A2D74DB1B5E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EA3-4284-8F5E-A2D74DB1B5E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EA3-4284-8F5E-A2D74DB1B5E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c:v>
                </c:pt>
                <c:pt idx="3">
                  <c:v>20</c:v>
                </c:pt>
                <c:pt idx="6">
                  <c:v>21</c:v>
                </c:pt>
                <c:pt idx="9">
                  <c:v>27</c:v>
                </c:pt>
                <c:pt idx="12">
                  <c:v>63</c:v>
                </c:pt>
              </c:numCache>
            </c:numRef>
          </c:val>
          <c:extLst>
            <c:ext xmlns:c16="http://schemas.microsoft.com/office/drawing/2014/chart" uri="{C3380CC4-5D6E-409C-BE32-E72D297353CC}">
              <c16:uniqueId val="{00000003-EEA3-4284-8F5E-A2D74DB1B5E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341</c:v>
                </c:pt>
                <c:pt idx="3">
                  <c:v>277</c:v>
                </c:pt>
                <c:pt idx="6">
                  <c:v>276</c:v>
                </c:pt>
                <c:pt idx="9">
                  <c:v>250</c:v>
                </c:pt>
                <c:pt idx="12">
                  <c:v>221</c:v>
                </c:pt>
              </c:numCache>
            </c:numRef>
          </c:val>
          <c:extLst>
            <c:ext xmlns:c16="http://schemas.microsoft.com/office/drawing/2014/chart" uri="{C3380CC4-5D6E-409C-BE32-E72D297353CC}">
              <c16:uniqueId val="{00000004-EEA3-4284-8F5E-A2D74DB1B5E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EA3-4284-8F5E-A2D74DB1B5E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EA3-4284-8F5E-A2D74DB1B5E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962</c:v>
                </c:pt>
                <c:pt idx="3">
                  <c:v>814</c:v>
                </c:pt>
                <c:pt idx="6">
                  <c:v>792</c:v>
                </c:pt>
                <c:pt idx="9">
                  <c:v>849</c:v>
                </c:pt>
                <c:pt idx="12">
                  <c:v>883</c:v>
                </c:pt>
              </c:numCache>
            </c:numRef>
          </c:val>
          <c:extLst>
            <c:ext xmlns:c16="http://schemas.microsoft.com/office/drawing/2014/chart" uri="{C3380CC4-5D6E-409C-BE32-E72D297353CC}">
              <c16:uniqueId val="{00000007-EEA3-4284-8F5E-A2D74DB1B5E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c:v>
                </c:pt>
                <c:pt idx="2">
                  <c:v>#N/A</c:v>
                </c:pt>
                <c:pt idx="3">
                  <c:v>#N/A</c:v>
                </c:pt>
                <c:pt idx="4">
                  <c:v>-33</c:v>
                </c:pt>
                <c:pt idx="5">
                  <c:v>#N/A</c:v>
                </c:pt>
                <c:pt idx="6">
                  <c:v>#N/A</c:v>
                </c:pt>
                <c:pt idx="7">
                  <c:v>54</c:v>
                </c:pt>
                <c:pt idx="8">
                  <c:v>#N/A</c:v>
                </c:pt>
                <c:pt idx="9">
                  <c:v>#N/A</c:v>
                </c:pt>
                <c:pt idx="10">
                  <c:v>147</c:v>
                </c:pt>
                <c:pt idx="11">
                  <c:v>#N/A</c:v>
                </c:pt>
                <c:pt idx="12">
                  <c:v>#N/A</c:v>
                </c:pt>
                <c:pt idx="13">
                  <c:v>247</c:v>
                </c:pt>
                <c:pt idx="14">
                  <c:v>#N/A</c:v>
                </c:pt>
              </c:numCache>
            </c:numRef>
          </c:val>
          <c:smooth val="0"/>
          <c:extLst>
            <c:ext xmlns:c16="http://schemas.microsoft.com/office/drawing/2014/chart" uri="{C3380CC4-5D6E-409C-BE32-E72D297353CC}">
              <c16:uniqueId val="{00000008-EEA3-4284-8F5E-A2D74DB1B5E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9207</c:v>
                </c:pt>
                <c:pt idx="5">
                  <c:v>8982</c:v>
                </c:pt>
                <c:pt idx="8">
                  <c:v>8857</c:v>
                </c:pt>
                <c:pt idx="11">
                  <c:v>8717</c:v>
                </c:pt>
                <c:pt idx="14">
                  <c:v>8586</c:v>
                </c:pt>
              </c:numCache>
            </c:numRef>
          </c:val>
          <c:extLst>
            <c:ext xmlns:c16="http://schemas.microsoft.com/office/drawing/2014/chart" uri="{C3380CC4-5D6E-409C-BE32-E72D297353CC}">
              <c16:uniqueId val="{00000000-251B-4FBF-9AFA-E67FD219592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2428</c:v>
                </c:pt>
                <c:pt idx="5">
                  <c:v>2487</c:v>
                </c:pt>
                <c:pt idx="8">
                  <c:v>2743</c:v>
                </c:pt>
                <c:pt idx="11">
                  <c:v>2657</c:v>
                </c:pt>
                <c:pt idx="14">
                  <c:v>2519</c:v>
                </c:pt>
              </c:numCache>
            </c:numRef>
          </c:val>
          <c:extLst>
            <c:ext xmlns:c16="http://schemas.microsoft.com/office/drawing/2014/chart" uri="{C3380CC4-5D6E-409C-BE32-E72D297353CC}">
              <c16:uniqueId val="{00000001-251B-4FBF-9AFA-E67FD219592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5101</c:v>
                </c:pt>
                <c:pt idx="5">
                  <c:v>5745</c:v>
                </c:pt>
                <c:pt idx="8">
                  <c:v>6079</c:v>
                </c:pt>
                <c:pt idx="11">
                  <c:v>6331</c:v>
                </c:pt>
                <c:pt idx="14">
                  <c:v>6187</c:v>
                </c:pt>
              </c:numCache>
            </c:numRef>
          </c:val>
          <c:extLst>
            <c:ext xmlns:c16="http://schemas.microsoft.com/office/drawing/2014/chart" uri="{C3380CC4-5D6E-409C-BE32-E72D297353CC}">
              <c16:uniqueId val="{00000002-251B-4FBF-9AFA-E67FD219592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51B-4FBF-9AFA-E67FD219592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51B-4FBF-9AFA-E67FD219592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5-251B-4FBF-9AFA-E67FD219592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139</c:v>
                </c:pt>
                <c:pt idx="3">
                  <c:v>116</c:v>
                </c:pt>
                <c:pt idx="6">
                  <c:v>257</c:v>
                </c:pt>
                <c:pt idx="9">
                  <c:v>271</c:v>
                </c:pt>
                <c:pt idx="12">
                  <c:v>317</c:v>
                </c:pt>
              </c:numCache>
            </c:numRef>
          </c:val>
          <c:extLst>
            <c:ext xmlns:c16="http://schemas.microsoft.com/office/drawing/2014/chart" uri="{C3380CC4-5D6E-409C-BE32-E72D297353CC}">
              <c16:uniqueId val="{00000006-251B-4FBF-9AFA-E67FD219592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502</c:v>
                </c:pt>
                <c:pt idx="3">
                  <c:v>506</c:v>
                </c:pt>
                <c:pt idx="6">
                  <c:v>507</c:v>
                </c:pt>
                <c:pt idx="9">
                  <c:v>508</c:v>
                </c:pt>
                <c:pt idx="12">
                  <c:v>433</c:v>
                </c:pt>
              </c:numCache>
            </c:numRef>
          </c:val>
          <c:extLst>
            <c:ext xmlns:c16="http://schemas.microsoft.com/office/drawing/2014/chart" uri="{C3380CC4-5D6E-409C-BE32-E72D297353CC}">
              <c16:uniqueId val="{00000007-251B-4FBF-9AFA-E67FD219592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2935</c:v>
                </c:pt>
                <c:pt idx="3">
                  <c:v>1806</c:v>
                </c:pt>
                <c:pt idx="6">
                  <c:v>2102</c:v>
                </c:pt>
                <c:pt idx="9">
                  <c:v>1730</c:v>
                </c:pt>
                <c:pt idx="12">
                  <c:v>1503</c:v>
                </c:pt>
              </c:numCache>
            </c:numRef>
          </c:val>
          <c:extLst>
            <c:ext xmlns:c16="http://schemas.microsoft.com/office/drawing/2014/chart" uri="{C3380CC4-5D6E-409C-BE32-E72D297353CC}">
              <c16:uniqueId val="{00000008-251B-4FBF-9AFA-E67FD219592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39</c:v>
                </c:pt>
                <c:pt idx="3">
                  <c:v>39</c:v>
                </c:pt>
                <c:pt idx="6">
                  <c:v>39</c:v>
                </c:pt>
                <c:pt idx="9">
                  <c:v>39</c:v>
                </c:pt>
                <c:pt idx="12">
                  <c:v>39</c:v>
                </c:pt>
              </c:numCache>
            </c:numRef>
          </c:val>
          <c:extLst>
            <c:ext xmlns:c16="http://schemas.microsoft.com/office/drawing/2014/chart" uri="{C3380CC4-5D6E-409C-BE32-E72D297353CC}">
              <c16:uniqueId val="{00000009-251B-4FBF-9AFA-E67FD219592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8205</c:v>
                </c:pt>
                <c:pt idx="3">
                  <c:v>8373</c:v>
                </c:pt>
                <c:pt idx="6">
                  <c:v>8890</c:v>
                </c:pt>
                <c:pt idx="9">
                  <c:v>9306</c:v>
                </c:pt>
                <c:pt idx="12">
                  <c:v>9679</c:v>
                </c:pt>
              </c:numCache>
            </c:numRef>
          </c:val>
          <c:extLst>
            <c:ext xmlns:c16="http://schemas.microsoft.com/office/drawing/2014/chart" uri="{C3380CC4-5D6E-409C-BE32-E72D297353CC}">
              <c16:uniqueId val="{0000000A-251B-4FBF-9AFA-E67FD219592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51B-4FBF-9AFA-E67FD219592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644</c:v>
                </c:pt>
                <c:pt idx="1">
                  <c:v>683</c:v>
                </c:pt>
                <c:pt idx="2">
                  <c:v>734</c:v>
                </c:pt>
              </c:numCache>
            </c:numRef>
          </c:val>
          <c:extLst>
            <c:ext xmlns:c16="http://schemas.microsoft.com/office/drawing/2014/chart" uri="{C3380CC4-5D6E-409C-BE32-E72D297353CC}">
              <c16:uniqueId val="{00000000-00EC-4CC5-ADE7-86B29A0053C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1634</c:v>
                </c:pt>
                <c:pt idx="1">
                  <c:v>1784</c:v>
                </c:pt>
                <c:pt idx="2">
                  <c:v>1623</c:v>
                </c:pt>
              </c:numCache>
            </c:numRef>
          </c:val>
          <c:extLst>
            <c:ext xmlns:c16="http://schemas.microsoft.com/office/drawing/2014/chart" uri="{C3380CC4-5D6E-409C-BE32-E72D297353CC}">
              <c16:uniqueId val="{00000001-00EC-4CC5-ADE7-86B29A0053C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3323</c:v>
                </c:pt>
                <c:pt idx="1">
                  <c:v>3349</c:v>
                </c:pt>
                <c:pt idx="2">
                  <c:v>3260</c:v>
                </c:pt>
              </c:numCache>
            </c:numRef>
          </c:val>
          <c:extLst>
            <c:ext xmlns:c16="http://schemas.microsoft.com/office/drawing/2014/chart" uri="{C3380CC4-5D6E-409C-BE32-E72D297353CC}">
              <c16:uniqueId val="{00000002-00EC-4CC5-ADE7-86B29A0053C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{B5C7E6C0-D8CB-4549-A4DB-5C8899519310}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47EB-4942-A533-A4817507A44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{31392771-B438-4B6D-8BD9-7892C9807C35}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7EB-4942-A533-A4817507A44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{5C332704-8FB4-492E-BFEF-C73F4CE97763}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7EB-4942-A533-A4817507A44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{CDEAF639-D748-4488-812B-41032B97E299}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7EB-4942-A533-A4817507A44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{3F2AE8BE-A250-4B94-B28A-53D548B0F6EB}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7EB-4942-A533-A4817507A44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{781B3D4A-EF95-45BF-9F93-1D9ABB667DE6}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47EB-4942-A533-A4817507A444}"/>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{14A4139B-0104-40CA-A10D-C07B25E49EB1}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47EB-4942-A533-A4817507A444}"/>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{4A612D0F-16D1-42CC-91FB-74BC7CCB16CF}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47EB-4942-A533-A4817507A44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{CE46BFA0-9DDA-4976-BDCB-82F71F8818E1}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47EB-4942-A533-A4817507A44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51.2</c:v>
                </c:pt>
                <c:pt idx="24">
                  <c:v>53.9</c:v>
                </c:pt>
                <c:pt idx="32">
                  <c:v>52.5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7EB-4942-A533-A4817507A44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{6A78AEDA-D28A-4DF7-B782-D23AEF96BF87}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47EB-4942-A533-A4817507A44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{1DF80C9C-79D1-44A1-9EB1-47A4AF83EC3E}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7EB-4942-A533-A4817507A44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{B606A19D-A9E6-4A59-8D4F-8B851C674574}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7EB-4942-A533-A4817507A44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{AAFAE465-D44D-45A6-80C9-6FE24616DF25}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7EB-4942-A533-A4817507A44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{B823E4D3-7F61-42C0-901F-6A0D8493C3AC}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7EB-4942-A533-A4817507A44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{8963C679-B883-4C5C-BF28-48A264E42ED6}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47EB-4942-A533-A4817507A444}"/>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{15162FB7-1D5D-47D8-B44B-044439778A68}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47EB-4942-A533-A4817507A444}"/>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{D2E1FB7E-FE6F-4A8B-A080-EBA8E3B92C72}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47EB-4942-A533-A4817507A444}"/>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{90848268-E86E-4CA4-8D3C-B3F983DAB419}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47EB-4942-A533-A4817507A44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56.1</c:v>
                </c:pt>
                <c:pt idx="24">
                  <c:v>58.1</c:v>
                </c:pt>
                <c:pt idx="32">
                  <c:v>59.1</c:v>
                </c:pt>
              </c:numCache>
            </c:numRef>
          </c:xVal>
          <c:yVal>
            <c:numRef>
              <c:f>公会計指標分析・財政指標組合せ分析表!$BP$55:$DC$55</c:f>
              <c:numCache>
                <c:formatCode>#,##0.0;"▲ "#,##0.0</c:formatCode>
                <c:ptCount val="40"/>
                <c:pt idx="16">
                  <c:v>21</c:v>
                </c:pt>
                <c:pt idx="24">
                  <c:v>20.2</c:v>
                </c:pt>
                <c:pt idx="32">
                  <c:v>18.3</c:v>
                </c:pt>
              </c:numCache>
            </c:numRef>
          </c:yVal>
          <c:smooth val="0"/>
          <c:extLst>
            <c:ext xmlns:c16="http://schemas.microsoft.com/office/drawing/2014/chart" uri="{C3380CC4-5D6E-409C-BE32-E72D297353CC}">
              <c16:uniqueId val="{00000013-47EB-4942-A533-A4817507A444}"/>
            </c:ext>
          </c:extLst>
        </c:ser>
        <c:dLbls>
          <c:showLegendKey val="0"/>
          <c:showVal val="1"/>
          <c:showCatName val="0"/>
          <c:showSerName val="0"/>
          <c:showPercent val="0"/>
          <c:showBubbleSize val="0"/>
        </c:dLbls>
        <c:axId val="46179840"/>
        <c:axId val="46181760"/>
      </c:scatterChart>
      <c:valAx>
        <c:axId val="46179840"/>
        <c:scaling>
          <c:orientation val="minMax"/>
          <c:max val="59.4"/>
          <c:min val="55.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1.5"/>
          <c:min val="17.89999999999999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{A3A90371-DC5F-4C08-9459-6920E25B0B5F}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AEEF-4580-9752-9BD8685FFED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{BE0E1C9B-133C-4EA8-BF01-B5A78BA9F26D}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EEF-4580-9752-9BD8685FFED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{11DBBF66-7985-4E81-A4D9-7716AE279B9C}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EEF-4580-9752-9BD8685FFED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{4251A214-4BA4-4203-A383-CD6261757777}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EEF-4580-9752-9BD8685FFED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{C8856D47-4493-4142-B43E-521B6444CAC3}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EEF-4580-9752-9BD8685FFED9}"/>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{D35DE5AA-E219-4602-B998-DE23944359E1}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AEEF-4580-9752-9BD8685FFED9}"/>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{D57B2F40-46E9-4F64-9685-EE6FAA6597D3}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AEEF-4580-9752-9BD8685FFED9}"/>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{77C6FA5C-43DF-4D13-A677-4F3632608BF1}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AEEF-4580-9752-9BD8685FFED9}"/>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{EFB80E48-4E89-45E4-B66F-E1F9F09F805D}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AEEF-4580-9752-9BD8685FFED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c:v>
                </c:pt>
                <c:pt idx="8">
                  <c:v>0.6</c:v>
                </c:pt>
                <c:pt idx="16">
                  <c:v>0.1</c:v>
                </c:pt>
                <c:pt idx="24">
                  <c:v>1</c:v>
                </c:pt>
                <c:pt idx="32">
                  <c:v>2.9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EEF-4580-9752-9BD8685FFED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{2605EB47-2C7B-4F60-BD67-F5717592A22C}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AEEF-4580-9752-9BD8685FFED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{8DBFF802-E59B-400A-96CA-CE5CE34F2FD3}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EEF-4580-9752-9BD8685FFED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{AF6F8F5F-3C6B-4598-99FC-8ACEF2C154BD}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EEF-4580-9752-9BD8685FFED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{92D4B494-737D-477C-A02B-B9AA6C10D398}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EEF-4580-9752-9BD8685FFED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{D4457910-EDE0-4125-A8B6-34B2309FE19B}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EEF-4580-9752-9BD8685FFED9}"/>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{64D3DE00-D759-45F8-B714-EC076093FBC3}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AEEF-4580-9752-9BD8685FFED9}"/>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{0109756B-5098-4FA2-9CE0-C5715B61B249}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AEEF-4580-9752-9BD8685FFED9}"/>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{62955BCC-D554-43C2-84F8-54935AE34BB6}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AEEF-4580-9752-9BD8685FFED9}"/>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{F4E6CE4D-D8B4-407A-B2E0-AD5DE71606B7}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AEEF-4580-9752-9BD8685FFED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6.8</c:v>
                </c:pt>
                <c:pt idx="16">
                  <c:v>6.8</c:v>
                </c:pt>
                <c:pt idx="24">
                  <c:v>6.8</c:v>
                </c:pt>
                <c:pt idx="32">
                  <c:v>6.8</c:v>
                </c:pt>
              </c:numCache>
            </c:numRef>
          </c:xVal>
          <c:yVal>
            <c:numRef>
              <c:f>公会計指標分析・財政指標組合せ分析表!$BP$77:$DC$77</c:f>
              <c:numCache>
                <c:formatCode>#,##0.0;"▲ "#,##0.0</c:formatCode>
                <c:ptCount val="40"/>
                <c:pt idx="0">
                  <c:v>20.3</c:v>
                </c:pt>
                <c:pt idx="8">
                  <c:v>13</c:v>
                </c:pt>
                <c:pt idx="16">
                  <c:v>21</c:v>
                </c:pt>
                <c:pt idx="24">
                  <c:v>20.2</c:v>
                </c:pt>
                <c:pt idx="32">
                  <c:v>18.3</c:v>
                </c:pt>
              </c:numCache>
            </c:numRef>
          </c:yVal>
          <c:smooth val="0"/>
          <c:extLst>
            <c:ext xmlns:c16="http://schemas.microsoft.com/office/drawing/2014/chart" uri="{C3380CC4-5D6E-409C-BE32-E72D297353CC}">
              <c16:uniqueId val="{00000013-AEEF-4580-9752-9BD8685FFED9}"/>
            </c:ext>
          </c:extLst>
        </c:ser>
        <c:dLbls>
          <c:showLegendKey val="0"/>
          <c:showVal val="1"/>
          <c:showCatName val="0"/>
          <c:showSerName val="0"/>
          <c:showPercent val="0"/>
          <c:showBubbleSize val="0"/>
        </c:dLbls>
        <c:axId val="84219776"/>
        <c:axId val="84234240"/>
      </c:scatterChart>
      <c:valAx>
        <c:axId val="84219776"/>
        <c:scaling>
          <c:orientation val="minMax"/>
          <c:max val="7.8"/>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長崎県時津町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繰上償還を行ったことなどにより元利償還金は減少傾向にあったが、今年度は時津中央第２土地区画整理事業や日並左底線道路事業の元利償還金の増などにより昨年度と比べ</a:t>
          </a:r>
          <a:r>
            <a:rPr kumimoji="1" lang="en-US" altLang="ja-JP" sz="1400">
              <a:latin typeface="ＭＳ ゴシック" pitchFamily="49" charset="-128"/>
              <a:ea typeface="ＭＳ ゴシック" pitchFamily="49" charset="-128"/>
            </a:rPr>
            <a:t>34</a:t>
          </a:r>
          <a:r>
            <a:rPr kumimoji="1" lang="ja-JP" altLang="en-US" sz="1400">
              <a:latin typeface="ＭＳ ゴシック" pitchFamily="49" charset="-128"/>
              <a:ea typeface="ＭＳ ゴシック" pitchFamily="49" charset="-128"/>
            </a:rPr>
            <a:t>百万増加した。</a:t>
          </a:r>
        </a:p>
        <a:p>
          <a:r>
            <a:rPr kumimoji="1" lang="ja-JP" altLang="en-US" sz="1400">
              <a:latin typeface="ＭＳ ゴシック" pitchFamily="49" charset="-128"/>
              <a:ea typeface="ＭＳ ゴシック" pitchFamily="49" charset="-128"/>
            </a:rPr>
            <a:t>　なお、今後も大規模の起債事業を複数予定しているため、元利償還金は横ばいに推移することが見込まれる。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長崎県時津町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残高は平成２６年度から増加傾向となっており、今年度もまた増加している。これは、時津中央第２土地区画整理事業や大型の道路事業などが主な要因である。また、充当可能財源等はおおむね横ばいであるが、本年度は減債基金を取り崩したことにより、前年度と比較すると減少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長崎県時津町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償還金財源として減債基金を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百万円、用地取得等基金をタブレット型パソコン購入事業等の学校施設整備事業に充当したことなどにより、基金全体は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景気の動向に伴う町税収入の変動や、公共施設の老朽化対策、社会保障関係経費の増大など、将来の歳入減少や歳出増加への備えとして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基金を積み立てているものの、交付税の交付額の減少などにより今後は収支不足となる見込みで、基金を取り崩すこととしている。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これからも長期的視野のもとで計画的に活用を行っていく。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用地取得等基金：土地の取得及び大規模な建設事業の施行に伴う財源に充てるため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町有施設維持補修基金：公共施設の補修に伴う財源に充てるため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地域福祉基金：地域福祉の向上を図るため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とぎつっ子の夢を育む基金：子どもたちの夢を育む事業に充てるため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ふるさとづくり基金：まちづくりの活動の支援及びひとづくりを図るため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用地取得等基金：財産売払収入を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万円、預金利子を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万円積み立てたものの、時津北小屋内運動場改築工事に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万円を充当したことにより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とぎつっ子の夢を育む基金：とぎつっ子の夢を育む補助金に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万円、とぎつっ子の教育環境を整備する基金に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地域活動等支援事業に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万円充当した。一方で、環境整備協力費を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万円、預金利子を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積み立てたことにより、基金の合計は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ふるさとづくり基金：ふるさとづくり事業に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万円を充当したことにより減少した。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用地取得等基金：令和元年度に行う土地の取得に充当する予定である。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とぎつっ子の夢を育む基金：令和元年度にとぎつっ子の夢を育む補助金、とぎつっ子の教育環境を整備する基金、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地域活動支援事業に充当する予定である。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ふるさとづくり基金：令和元年度のふるさとづくり事業に充当する予定である。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万円、預金利子を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複数年度にわたる大規模な建設事業の経費、年度間の財源調整や予測できない災害が発生した場合など、必要に応じて活用する。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万円、預金利子を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万円積み立てたものの、償還金財源に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万円を充当したことにより、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大規模事業を控えているため、地方債の償還の財源が不足する見込みであり、町税収入の変動などにより、地方債の償還の財源が著しく不足した場合などに活用する。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長崎県時津町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30,019
29,696
20.94
12,200,444
11,503,769
371,692
5,912,585
9,678,601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年度にかけて有形固定資産減価償却率は類似団体より低い水準となっており、概ね横ばいに推移している。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本町では平成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月に公共施設等総合管理計画を策定しており、計画に基づいた施設の維持管理を進めている。</a:t>
          </a:r>
          <a:r>
            <a:rPr kumimoji="1" lang="en-US" altLang="ja-JP" sz="1100">
              <a:latin typeface="ＭＳ Ｐゴシック" panose="020B0600070205080204" pitchFamily="50" charset="-128"/>
              <a:ea typeface="ＭＳ Ｐゴシック" panose="020B0600070205080204" pitchFamily="50" charset="-128"/>
            </a:rPr>
            <a:t>1970</a:t>
          </a:r>
          <a:r>
            <a:rPr kumimoji="1" lang="ja-JP" altLang="en-US" sz="1100">
              <a:latin typeface="ＭＳ Ｐゴシック" panose="020B0600070205080204" pitchFamily="50" charset="-128"/>
              <a:ea typeface="ＭＳ Ｐゴシック" panose="020B0600070205080204" pitchFamily="50" charset="-128"/>
            </a:rPr>
            <a:t>年代から</a:t>
          </a:r>
          <a:r>
            <a:rPr kumimoji="1" lang="en-US" altLang="ja-JP" sz="1100">
              <a:latin typeface="ＭＳ Ｐゴシック" panose="020B0600070205080204" pitchFamily="50" charset="-128"/>
              <a:ea typeface="ＭＳ Ｐゴシック" panose="020B0600070205080204" pitchFamily="50" charset="-128"/>
            </a:rPr>
            <a:t>1990</a:t>
          </a:r>
          <a:r>
            <a:rPr kumimoji="1" lang="ja-JP" altLang="en-US" sz="1100">
              <a:latin typeface="ＭＳ Ｐゴシック" panose="020B0600070205080204" pitchFamily="50" charset="-128"/>
              <a:ea typeface="ＭＳ Ｐゴシック" panose="020B0600070205080204" pitchFamily="50" charset="-128"/>
            </a:rPr>
            <a:t>年代に整備された建築物が多いことから、今後</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年間に大規模改修等の補修時期を迎えるものが多いと予想される。</a:t>
          </a: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2" name="テキスト ボックス 71"/>
        <xdr:cNvSpPr txBox="1"/>
      </xdr:nvSpPr>
      <xdr:spPr>
        <a:xfrm>
          <a:off x="795811"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35</xdr:row>
      <xdr:rowOff>65224</xdr:rowOff>
    </xdr:to>
    <xdr:cxnSp macro="">
      <xdr:nvCxnSpPr>
        <xdr:cNvPr id="74" name="直線コネクタ 73"/>
        <xdr:cNvCxnSpPr/>
      </xdr:nvCxnSpPr>
      <xdr:spPr>
        <a:xfrm flipV="1">
          <a:off x="4760595" y="4634865"/>
          <a:ext cx="1270" cy="143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69051</xdr:rowOff>
    </xdr:from>
    <xdr:ext cx="405111" cy="259045"/>
    <xdr:sp macro="" textlink="">
      <xdr:nvSpPr>
        <xdr:cNvPr id="75" name="有形固定資産減価償却率最小値テキスト"/>
        <xdr:cNvSpPr txBox="1"/>
      </xdr:nvSpPr>
      <xdr:spPr>
        <a:xfrm>
          <a:off x="4813300" y="6069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65224</xdr:rowOff>
    </xdr:from>
    <xdr:to>
      <xdr:col>23</xdr:col>
      <xdr:colOff>174625</xdr:colOff>
      <xdr:row>35</xdr:row>
      <xdr:rowOff>65224</xdr:rowOff>
    </xdr:to>
    <xdr:cxnSp macro="">
      <xdr:nvCxnSpPr>
        <xdr:cNvPr id="76" name="直線コネクタ 75"/>
        <xdr:cNvCxnSpPr/>
      </xdr:nvCxnSpPr>
      <xdr:spPr>
        <a:xfrm>
          <a:off x="4673600" y="6065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77" name="有形固定資産減価償却率最大値テキスト"/>
        <xdr:cNvSpPr txBox="1"/>
      </xdr:nvSpPr>
      <xdr:spPr>
        <a:xfrm>
          <a:off x="4813300" y="4410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8" name="直線コネクタ 77"/>
        <xdr:cNvCxnSpPr/>
      </xdr:nvCxnSpPr>
      <xdr:spPr>
        <a:xfrm>
          <a:off x="4673600" y="463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100075</xdr:rowOff>
    </xdr:from>
    <xdr:ext cx="405111" cy="259045"/>
    <xdr:sp macro="" textlink="">
      <xdr:nvSpPr>
        <xdr:cNvPr id="79" name="有形固定資産減価償却率平均値テキスト"/>
        <xdr:cNvSpPr txBox="1"/>
      </xdr:nvSpPr>
      <xdr:spPr>
        <a:xfrm>
          <a:off x="4813300" y="5243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77198</xdr:rowOff>
    </xdr:from>
    <xdr:to>
      <xdr:col>23</xdr:col>
      <xdr:colOff>136525</xdr:colOff>
      <xdr:row>32</xdr:row>
      <xdr:rowOff>7348</xdr:rowOff>
    </xdr:to>
    <xdr:sp macro="" textlink="">
      <xdr:nvSpPr>
        <xdr:cNvPr id="80" name="フローチャート: 判断 79"/>
        <xdr:cNvSpPr/>
      </xdr:nvSpPr>
      <xdr:spPr>
        <a:xfrm>
          <a:off x="4711700" y="539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108041</xdr:rowOff>
    </xdr:from>
    <xdr:to>
      <xdr:col>19</xdr:col>
      <xdr:colOff>187325</xdr:colOff>
      <xdr:row>32</xdr:row>
      <xdr:rowOff>38191</xdr:rowOff>
    </xdr:to>
    <xdr:sp macro="" textlink="">
      <xdr:nvSpPr>
        <xdr:cNvPr id="81" name="フローチャート: 判断 80"/>
        <xdr:cNvSpPr/>
      </xdr:nvSpPr>
      <xdr:spPr>
        <a:xfrm>
          <a:off x="4000500" y="5422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169726</xdr:rowOff>
    </xdr:from>
    <xdr:to>
      <xdr:col>15</xdr:col>
      <xdr:colOff>187325</xdr:colOff>
      <xdr:row>32</xdr:row>
      <xdr:rowOff>99876</xdr:rowOff>
    </xdr:to>
    <xdr:sp macro="" textlink="">
      <xdr:nvSpPr>
        <xdr:cNvPr id="82" name="フローチャート: 判断 81"/>
        <xdr:cNvSpPr/>
      </xdr:nvSpPr>
      <xdr:spPr>
        <a:xfrm>
          <a:off x="3238500" y="548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81552</xdr:rowOff>
    </xdr:from>
    <xdr:to>
      <xdr:col>11</xdr:col>
      <xdr:colOff>187325</xdr:colOff>
      <xdr:row>33</xdr:row>
      <xdr:rowOff>11702</xdr:rowOff>
    </xdr:to>
    <xdr:sp macro="" textlink="">
      <xdr:nvSpPr>
        <xdr:cNvPr id="83" name="フローチャート: 判断 82"/>
        <xdr:cNvSpPr/>
      </xdr:nvSpPr>
      <xdr:spPr>
        <a:xfrm>
          <a:off x="2476500" y="5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109311</xdr:rowOff>
    </xdr:from>
    <xdr:to>
      <xdr:col>23</xdr:col>
      <xdr:colOff>136525</xdr:colOff>
      <xdr:row>33</xdr:row>
      <xdr:rowOff>39461</xdr:rowOff>
    </xdr:to>
    <xdr:sp macro="" textlink="">
      <xdr:nvSpPr>
        <xdr:cNvPr id="89" name="楕円 88"/>
        <xdr:cNvSpPr/>
      </xdr:nvSpPr>
      <xdr:spPr>
        <a:xfrm>
          <a:off x="4711700" y="559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87738</xdr:rowOff>
    </xdr:from>
    <xdr:ext cx="405111" cy="259045"/>
    <xdr:sp macro="" textlink="">
      <xdr:nvSpPr>
        <xdr:cNvPr id="90" name="有形固定資産減価償却率該当値テキスト"/>
        <xdr:cNvSpPr txBox="1"/>
      </xdr:nvSpPr>
      <xdr:spPr>
        <a:xfrm>
          <a:off x="4813300" y="5574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66131</xdr:rowOff>
    </xdr:from>
    <xdr:to>
      <xdr:col>19</xdr:col>
      <xdr:colOff>187325</xdr:colOff>
      <xdr:row>32</xdr:row>
      <xdr:rowOff>167731</xdr:rowOff>
    </xdr:to>
    <xdr:sp macro="" textlink="">
      <xdr:nvSpPr>
        <xdr:cNvPr id="91" name="楕円 90"/>
        <xdr:cNvSpPr/>
      </xdr:nvSpPr>
      <xdr:spPr>
        <a:xfrm>
          <a:off x="4000500" y="555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116931</xdr:rowOff>
    </xdr:from>
    <xdr:to>
      <xdr:col>23</xdr:col>
      <xdr:colOff>85725</xdr:colOff>
      <xdr:row>32</xdr:row>
      <xdr:rowOff>160111</xdr:rowOff>
    </xdr:to>
    <xdr:cxnSp macro="">
      <xdr:nvCxnSpPr>
        <xdr:cNvPr id="92" name="直線コネクタ 91"/>
        <xdr:cNvCxnSpPr/>
      </xdr:nvCxnSpPr>
      <xdr:spPr>
        <a:xfrm>
          <a:off x="4051300" y="5603331"/>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149406</xdr:rowOff>
    </xdr:from>
    <xdr:to>
      <xdr:col>15</xdr:col>
      <xdr:colOff>187325</xdr:colOff>
      <xdr:row>33</xdr:row>
      <xdr:rowOff>79556</xdr:rowOff>
    </xdr:to>
    <xdr:sp macro="" textlink="">
      <xdr:nvSpPr>
        <xdr:cNvPr id="93" name="楕円 92"/>
        <xdr:cNvSpPr/>
      </xdr:nvSpPr>
      <xdr:spPr>
        <a:xfrm>
          <a:off x="3238500" y="563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116931</xdr:rowOff>
    </xdr:from>
    <xdr:to>
      <xdr:col>19</xdr:col>
      <xdr:colOff>136525</xdr:colOff>
      <xdr:row>33</xdr:row>
      <xdr:rowOff>28756</xdr:rowOff>
    </xdr:to>
    <xdr:cxnSp macro="">
      <xdr:nvCxnSpPr>
        <xdr:cNvPr id="94" name="直線コネクタ 93"/>
        <xdr:cNvCxnSpPr/>
      </xdr:nvCxnSpPr>
      <xdr:spPr>
        <a:xfrm flipV="1">
          <a:off x="3289300" y="5603331"/>
          <a:ext cx="7620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54718</xdr:rowOff>
    </xdr:from>
    <xdr:ext cx="405111" cy="259045"/>
    <xdr:sp macro="" textlink="">
      <xdr:nvSpPr>
        <xdr:cNvPr id="95" name="n_1aveValue有形固定資産減価償却率"/>
        <xdr:cNvSpPr txBox="1"/>
      </xdr:nvSpPr>
      <xdr:spPr>
        <a:xfrm>
          <a:off x="3836044" y="5198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116403</xdr:rowOff>
    </xdr:from>
    <xdr:ext cx="405111" cy="259045"/>
    <xdr:sp macro="" textlink="">
      <xdr:nvSpPr>
        <xdr:cNvPr id="96" name="n_2aveValue有形固定資産減価償却率"/>
        <xdr:cNvSpPr txBox="1"/>
      </xdr:nvSpPr>
      <xdr:spPr>
        <a:xfrm>
          <a:off x="3086744" y="525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28229</xdr:rowOff>
    </xdr:from>
    <xdr:ext cx="405111" cy="259045"/>
    <xdr:sp macro="" textlink="">
      <xdr:nvSpPr>
        <xdr:cNvPr id="97" name="n_3aveValue有形固定資産減価償却率"/>
        <xdr:cNvSpPr txBox="1"/>
      </xdr:nvSpPr>
      <xdr:spPr>
        <a:xfrm>
          <a:off x="2324744" y="5343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158858</xdr:rowOff>
    </xdr:from>
    <xdr:ext cx="405111" cy="259045"/>
    <xdr:sp macro="" textlink="">
      <xdr:nvSpPr>
        <xdr:cNvPr id="98" name="n_1mainValue有形固定資産減価償却率"/>
        <xdr:cNvSpPr txBox="1"/>
      </xdr:nvSpPr>
      <xdr:spPr>
        <a:xfrm>
          <a:off x="3836044" y="5645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70683</xdr:rowOff>
    </xdr:from>
    <xdr:ext cx="405111" cy="259045"/>
    <xdr:sp macro="" textlink="">
      <xdr:nvSpPr>
        <xdr:cNvPr id="99" name="n_2mainValue有形固定資産減価償却率"/>
        <xdr:cNvSpPr txBox="1"/>
      </xdr:nvSpPr>
      <xdr:spPr>
        <a:xfrm>
          <a:off x="3086744" y="572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[ 218.3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本町の債務償還比率は類似団体よりも低くなっているが、</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年度と比べて増加傾向にある。今後は時津中央第２土地区画整理事業の償還のピークを迎える見込みであり、償還費が増加することが予想されるが、今後も必要な地方債のみの発行に努める。</a:t>
          </a:r>
        </a:p>
      </xdr:txBody>
    </xdr:sp>
    <xdr:clientData/>
  </xdr:twoCellAnchor>
  <xdr:oneCellAnchor>
    <xdr:from>
      <xdr:col>57</xdr:col>
      <xdr:colOff>111125</xdr:colOff>
      <xdr:row>23</xdr:row>
      <xdr:rowOff>47625</xdr:rowOff>
    </xdr:from>
    <xdr:ext cx="349839" cy="225703"/>
    <xdr:sp macro="" textlink="">
      <xdr:nvSpPr>
        <xdr:cNvPr id="113" name="テキスト ボックス 112"/>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5" name="直線コネクタ 114"/>
        <xdr:cNvCxnSpPr/>
      </xdr:nvCxnSpPr>
      <xdr:spPr>
        <a:xfrm>
          <a:off x="11303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6" name="テキスト ボックス 115"/>
        <xdr:cNvSpPr txBox="1"/>
      </xdr:nvSpPr>
      <xdr:spPr>
        <a:xfrm>
          <a:off x="10931403" y="58148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7" name="直線コネクタ 116"/>
        <xdr:cNvCxnSpPr/>
      </xdr:nvCxnSpPr>
      <xdr:spPr>
        <a:xfrm>
          <a:off x="11303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8" name="テキスト ボックス 117"/>
        <xdr:cNvSpPr txBox="1"/>
      </xdr:nvSpPr>
      <xdr:spPr>
        <a:xfrm>
          <a:off x="10828811" y="53830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9" name="直線コネクタ 118"/>
        <xdr:cNvCxnSpPr/>
      </xdr:nvCxnSpPr>
      <xdr:spPr>
        <a:xfrm>
          <a:off x="11303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20" name="テキスト ボックス 119"/>
        <xdr:cNvSpPr txBox="1"/>
      </xdr:nvSpPr>
      <xdr:spPr>
        <a:xfrm>
          <a:off x="10756676" y="49512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1" name="直線コネクタ 120"/>
        <xdr:cNvCxnSpPr/>
      </xdr:nvCxnSpPr>
      <xdr:spPr>
        <a:xfrm>
          <a:off x="11303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22" name="テキスト ボックス 121"/>
        <xdr:cNvSpPr txBox="1"/>
      </xdr:nvSpPr>
      <xdr:spPr>
        <a:xfrm>
          <a:off x="10756676" y="45194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4" name="テキスト ボックス 123"/>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141325</xdr:rowOff>
    </xdr:from>
    <xdr:to>
      <xdr:col>76</xdr:col>
      <xdr:colOff>21589</xdr:colOff>
      <xdr:row>34</xdr:row>
      <xdr:rowOff>79375</xdr:rowOff>
    </xdr:to>
    <xdr:cxnSp macro="">
      <xdr:nvCxnSpPr>
        <xdr:cNvPr id="126" name="直線コネクタ 125"/>
        <xdr:cNvCxnSpPr/>
      </xdr:nvCxnSpPr>
      <xdr:spPr>
        <a:xfrm flipV="1">
          <a:off x="14793595" y="4599025"/>
          <a:ext cx="1269" cy="13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27" name="債務償還比率最小値テキスト"/>
        <xdr:cNvSpPr txBox="1"/>
      </xdr:nvSpPr>
      <xdr:spPr>
        <a:xfrm>
          <a:off x="14846300" y="59125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8" name="直線コネクタ 127"/>
        <xdr:cNvCxnSpPr/>
      </xdr:nvCxnSpPr>
      <xdr:spPr>
        <a:xfrm>
          <a:off x="14706600" y="590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88002</xdr:rowOff>
    </xdr:from>
    <xdr:ext cx="560923" cy="259045"/>
    <xdr:sp macro="" textlink="">
      <xdr:nvSpPr>
        <xdr:cNvPr id="129" name="債務償還比率最大値テキスト"/>
        <xdr:cNvSpPr txBox="1"/>
      </xdr:nvSpPr>
      <xdr:spPr>
        <a:xfrm>
          <a:off x="14846300" y="437425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141325</xdr:rowOff>
    </xdr:from>
    <xdr:to>
      <xdr:col>76</xdr:col>
      <xdr:colOff>111125</xdr:colOff>
      <xdr:row>26</xdr:row>
      <xdr:rowOff>141325</xdr:rowOff>
    </xdr:to>
    <xdr:cxnSp macro="">
      <xdr:nvCxnSpPr>
        <xdr:cNvPr id="130" name="直線コネクタ 129"/>
        <xdr:cNvCxnSpPr/>
      </xdr:nvCxnSpPr>
      <xdr:spPr>
        <a:xfrm>
          <a:off x="14706600" y="4599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54810</xdr:rowOff>
    </xdr:from>
    <xdr:ext cx="469744" cy="259045"/>
    <xdr:sp macro="" textlink="">
      <xdr:nvSpPr>
        <xdr:cNvPr id="131" name="債務償還比率平均値テキスト"/>
        <xdr:cNvSpPr txBox="1"/>
      </xdr:nvSpPr>
      <xdr:spPr>
        <a:xfrm>
          <a:off x="14846300" y="5198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31933</xdr:rowOff>
    </xdr:from>
    <xdr:to>
      <xdr:col>76</xdr:col>
      <xdr:colOff>73025</xdr:colOff>
      <xdr:row>31</xdr:row>
      <xdr:rowOff>133533</xdr:rowOff>
    </xdr:to>
    <xdr:sp macro="" textlink="">
      <xdr:nvSpPr>
        <xdr:cNvPr id="132" name="フローチャート: 判断 131"/>
        <xdr:cNvSpPr/>
      </xdr:nvSpPr>
      <xdr:spPr>
        <a:xfrm>
          <a:off x="14744700" y="5346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31933</xdr:rowOff>
    </xdr:from>
    <xdr:to>
      <xdr:col>72</xdr:col>
      <xdr:colOff>123825</xdr:colOff>
      <xdr:row>31</xdr:row>
      <xdr:rowOff>133533</xdr:rowOff>
    </xdr:to>
    <xdr:sp macro="" textlink="">
      <xdr:nvSpPr>
        <xdr:cNvPr id="133" name="フローチャート: 判断 132"/>
        <xdr:cNvSpPr/>
      </xdr:nvSpPr>
      <xdr:spPr>
        <a:xfrm>
          <a:off x="14033500" y="5346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11501</xdr:rowOff>
    </xdr:from>
    <xdr:to>
      <xdr:col>76</xdr:col>
      <xdr:colOff>73025</xdr:colOff>
      <xdr:row>33</xdr:row>
      <xdr:rowOff>113102</xdr:rowOff>
    </xdr:to>
    <xdr:sp macro="" textlink="">
      <xdr:nvSpPr>
        <xdr:cNvPr id="139" name="楕円 138"/>
        <xdr:cNvSpPr/>
      </xdr:nvSpPr>
      <xdr:spPr>
        <a:xfrm>
          <a:off x="14744700" y="566935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161378</xdr:rowOff>
    </xdr:from>
    <xdr:ext cx="469744" cy="259045"/>
    <xdr:sp macro="" textlink="">
      <xdr:nvSpPr>
        <xdr:cNvPr id="140" name="債務償還比率該当値テキスト"/>
        <xdr:cNvSpPr txBox="1"/>
      </xdr:nvSpPr>
      <xdr:spPr>
        <a:xfrm>
          <a:off x="14846300" y="5647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30587</xdr:rowOff>
    </xdr:from>
    <xdr:to>
      <xdr:col>72</xdr:col>
      <xdr:colOff>123825</xdr:colOff>
      <xdr:row>33</xdr:row>
      <xdr:rowOff>132187</xdr:rowOff>
    </xdr:to>
    <xdr:sp macro="" textlink="">
      <xdr:nvSpPr>
        <xdr:cNvPr id="141" name="楕円 140"/>
        <xdr:cNvSpPr/>
      </xdr:nvSpPr>
      <xdr:spPr>
        <a:xfrm>
          <a:off x="14033500" y="568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62301</xdr:rowOff>
    </xdr:from>
    <xdr:to>
      <xdr:col>76</xdr:col>
      <xdr:colOff>22225</xdr:colOff>
      <xdr:row>33</xdr:row>
      <xdr:rowOff>81387</xdr:rowOff>
    </xdr:to>
    <xdr:cxnSp macro="">
      <xdr:nvCxnSpPr>
        <xdr:cNvPr id="142" name="直線コネクタ 141"/>
        <xdr:cNvCxnSpPr/>
      </xdr:nvCxnSpPr>
      <xdr:spPr>
        <a:xfrm flipV="1">
          <a:off x="14084300" y="5720151"/>
          <a:ext cx="711200" cy="19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150060</xdr:rowOff>
    </xdr:from>
    <xdr:ext cx="469744" cy="259045"/>
    <xdr:sp macro="" textlink="">
      <xdr:nvSpPr>
        <xdr:cNvPr id="143" name="n_1aveValue債務償還比率"/>
        <xdr:cNvSpPr txBox="1"/>
      </xdr:nvSpPr>
      <xdr:spPr>
        <a:xfrm>
          <a:off x="13836727" y="512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123314</xdr:rowOff>
    </xdr:from>
    <xdr:ext cx="469744" cy="259045"/>
    <xdr:sp macro="" textlink="">
      <xdr:nvSpPr>
        <xdr:cNvPr id="144" name="n_1mainValue債務償還比率"/>
        <xdr:cNvSpPr txBox="1"/>
      </xdr:nvSpPr>
      <xdr:spPr>
        <a:xfrm>
          <a:off x="13836727" y="578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5" name="正方形/長方形 144"/>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6" name="正方形/長方形 145"/>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7" name="テキスト ボックス 146"/>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8" name="テキスト ボックス 147"/>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9" name="テキスト ボックス 148"/>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0" name="テキスト ボックス 149"/>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長崎県時津町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30,019
29,696
20.94
12,200,444
11,503,769
371,692
5,912,585
9,678,601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80010</xdr:rowOff>
    </xdr:to>
    <xdr:cxnSp macro="">
      <xdr:nvCxnSpPr>
        <xdr:cNvPr id="56" name="直線コネクタ 55"/>
        <xdr:cNvCxnSpPr/>
      </xdr:nvCxnSpPr>
      <xdr:spPr>
        <a:xfrm flipV="1">
          <a:off x="4634865" y="57454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83837</xdr:rowOff>
    </xdr:from>
    <xdr:ext cx="405111" cy="259045"/>
    <xdr:sp macro="" textlink="">
      <xdr:nvSpPr>
        <xdr:cNvPr id="57" name="【道路】&#10;有形固定資産減価償却率最小値テキスト"/>
        <xdr:cNvSpPr txBox="1"/>
      </xdr:nvSpPr>
      <xdr:spPr>
        <a:xfrm>
          <a:off x="4673600"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80010</xdr:rowOff>
    </xdr:from>
    <xdr:to>
      <xdr:col>24</xdr:col>
      <xdr:colOff>152400</xdr:colOff>
      <xdr:row>41</xdr:row>
      <xdr:rowOff>80010</xdr:rowOff>
    </xdr:to>
    <xdr:cxnSp macro="">
      <xdr:nvCxnSpPr>
        <xdr:cNvPr id="58" name="直線コネクタ 57"/>
        <xdr:cNvCxnSpPr/>
      </xdr:nvCxnSpPr>
      <xdr:spPr>
        <a:xfrm>
          <a:off x="4546600" y="71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78757</xdr:rowOff>
    </xdr:from>
    <xdr:ext cx="405111" cy="259045"/>
    <xdr:sp macro="" textlink="">
      <xdr:nvSpPr>
        <xdr:cNvPr id="61" name="【道路】&#10;有形固定資産減価償却率平均値テキスト"/>
        <xdr:cNvSpPr txBox="1"/>
      </xdr:nvSpPr>
      <xdr:spPr>
        <a:xfrm>
          <a:off x="4673600" y="625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63500</xdr:rowOff>
    </xdr:from>
    <xdr:to>
      <xdr:col>20</xdr:col>
      <xdr:colOff>38100</xdr:colOff>
      <xdr:row>37</xdr:row>
      <xdr:rowOff>165100</xdr:rowOff>
    </xdr:to>
    <xdr:sp macro="" textlink="">
      <xdr:nvSpPr>
        <xdr:cNvPr id="63" name="フローチャート: 判断 62"/>
        <xdr:cNvSpPr/>
      </xdr:nvSpPr>
      <xdr:spPr>
        <a:xfrm>
          <a:off x="3746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4" name="フローチャート: 判断 63"/>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154940</xdr:rowOff>
    </xdr:from>
    <xdr:to>
      <xdr:col>10</xdr:col>
      <xdr:colOff>165100</xdr:colOff>
      <xdr:row>38</xdr:row>
      <xdr:rowOff>85090</xdr:rowOff>
    </xdr:to>
    <xdr:sp macro="" textlink="">
      <xdr:nvSpPr>
        <xdr:cNvPr id="65" name="フローチャート: 判断 64"/>
        <xdr:cNvSpPr/>
      </xdr:nvSpPr>
      <xdr:spPr>
        <a:xfrm>
          <a:off x="1968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124460</xdr:rowOff>
    </xdr:from>
    <xdr:to>
      <xdr:col>24</xdr:col>
      <xdr:colOff>114300</xdr:colOff>
      <xdr:row>39</xdr:row>
      <xdr:rowOff>54610</xdr:rowOff>
    </xdr:to>
    <xdr:sp macro="" textlink="">
      <xdr:nvSpPr>
        <xdr:cNvPr id="71" name="楕円 70"/>
        <xdr:cNvSpPr/>
      </xdr:nvSpPr>
      <xdr:spPr>
        <a:xfrm>
          <a:off x="45847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102887</xdr:rowOff>
    </xdr:from>
    <xdr:ext cx="405111" cy="259045"/>
    <xdr:sp macro="" textlink="">
      <xdr:nvSpPr>
        <xdr:cNvPr id="72" name="【道路】&#10;有形固定資産減価償却率該当値テキスト"/>
        <xdr:cNvSpPr txBox="1"/>
      </xdr:nvSpPr>
      <xdr:spPr>
        <a:xfrm>
          <a:off x="4673600"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156845</xdr:rowOff>
    </xdr:from>
    <xdr:to>
      <xdr:col>20</xdr:col>
      <xdr:colOff>38100</xdr:colOff>
      <xdr:row>39</xdr:row>
      <xdr:rowOff>86995</xdr:rowOff>
    </xdr:to>
    <xdr:sp macro="" textlink="">
      <xdr:nvSpPr>
        <xdr:cNvPr id="73" name="楕円 72"/>
        <xdr:cNvSpPr/>
      </xdr:nvSpPr>
      <xdr:spPr>
        <a:xfrm>
          <a:off x="37465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3810</xdr:rowOff>
    </xdr:from>
    <xdr:to>
      <xdr:col>24</xdr:col>
      <xdr:colOff>63500</xdr:colOff>
      <xdr:row>39</xdr:row>
      <xdr:rowOff>36195</xdr:rowOff>
    </xdr:to>
    <xdr:cxnSp macro="">
      <xdr:nvCxnSpPr>
        <xdr:cNvPr id="74" name="直線コネクタ 73"/>
        <xdr:cNvCxnSpPr/>
      </xdr:nvCxnSpPr>
      <xdr:spPr>
        <a:xfrm flipV="1">
          <a:off x="3797300" y="669036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31115</xdr:rowOff>
    </xdr:from>
    <xdr:to>
      <xdr:col>15</xdr:col>
      <xdr:colOff>101600</xdr:colOff>
      <xdr:row>39</xdr:row>
      <xdr:rowOff>132715</xdr:rowOff>
    </xdr:to>
    <xdr:sp macro="" textlink="">
      <xdr:nvSpPr>
        <xdr:cNvPr id="75" name="楕円 74"/>
        <xdr:cNvSpPr/>
      </xdr:nvSpPr>
      <xdr:spPr>
        <a:xfrm>
          <a:off x="2857500" y="671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36195</xdr:rowOff>
    </xdr:from>
    <xdr:to>
      <xdr:col>19</xdr:col>
      <xdr:colOff>177800</xdr:colOff>
      <xdr:row>39</xdr:row>
      <xdr:rowOff>81915</xdr:rowOff>
    </xdr:to>
    <xdr:cxnSp macro="">
      <xdr:nvCxnSpPr>
        <xdr:cNvPr id="76" name="直線コネクタ 75"/>
        <xdr:cNvCxnSpPr/>
      </xdr:nvCxnSpPr>
      <xdr:spPr>
        <a:xfrm flipV="1">
          <a:off x="2908300" y="672274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10177</xdr:rowOff>
    </xdr:from>
    <xdr:ext cx="405111" cy="259045"/>
    <xdr:sp macro="" textlink="">
      <xdr:nvSpPr>
        <xdr:cNvPr id="77" name="n_1aveValue【道路】&#10;有形固定資産減価償却率"/>
        <xdr:cNvSpPr txBox="1"/>
      </xdr:nvSpPr>
      <xdr:spPr>
        <a:xfrm>
          <a:off x="35820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53992</xdr:rowOff>
    </xdr:from>
    <xdr:ext cx="405111" cy="259045"/>
    <xdr:sp macro="" textlink="">
      <xdr:nvSpPr>
        <xdr:cNvPr id="78" name="n_2aveValue【道路】&#10;有形固定資産減価償却率"/>
        <xdr:cNvSpPr txBox="1"/>
      </xdr:nvSpPr>
      <xdr:spPr>
        <a:xfrm>
          <a:off x="2705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101617</xdr:rowOff>
    </xdr:from>
    <xdr:ext cx="405111" cy="259045"/>
    <xdr:sp macro="" textlink="">
      <xdr:nvSpPr>
        <xdr:cNvPr id="79" name="n_3aveValue【道路】&#10;有形固定資産減価償却率"/>
        <xdr:cNvSpPr txBox="1"/>
      </xdr:nvSpPr>
      <xdr:spPr>
        <a:xfrm>
          <a:off x="1816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78122</xdr:rowOff>
    </xdr:from>
    <xdr:ext cx="405111" cy="259045"/>
    <xdr:sp macro="" textlink="">
      <xdr:nvSpPr>
        <xdr:cNvPr id="80" name="n_1mainValue【道路】&#10;有形固定資産減価償却率"/>
        <xdr:cNvSpPr txBox="1"/>
      </xdr:nvSpPr>
      <xdr:spPr>
        <a:xfrm>
          <a:off x="3582044" y="67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123842</xdr:rowOff>
    </xdr:from>
    <xdr:ext cx="405111" cy="259045"/>
    <xdr:sp macro="" textlink="">
      <xdr:nvSpPr>
        <xdr:cNvPr id="81" name="n_2mainValue【道路】&#10;有形固定資産減価償却率"/>
        <xdr:cNvSpPr txBox="1"/>
      </xdr:nvSpPr>
      <xdr:spPr>
        <a:xfrm>
          <a:off x="2705744" y="681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5" name="テキスト ボックス 9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7" name="テキスト ボックス 9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9" name="テキスト ボックス 9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2271</xdr:rowOff>
    </xdr:from>
    <xdr:to>
      <xdr:col>54</xdr:col>
      <xdr:colOff>189865</xdr:colOff>
      <xdr:row>41</xdr:row>
      <xdr:rowOff>130698</xdr:rowOff>
    </xdr:to>
    <xdr:cxnSp macro="">
      <xdr:nvCxnSpPr>
        <xdr:cNvPr id="103" name="直線コネクタ 102"/>
        <xdr:cNvCxnSpPr/>
      </xdr:nvCxnSpPr>
      <xdr:spPr>
        <a:xfrm flipV="1">
          <a:off x="10476865" y="5660121"/>
          <a:ext cx="0" cy="150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134525</xdr:rowOff>
    </xdr:from>
    <xdr:ext cx="469744" cy="259045"/>
    <xdr:sp macro="" textlink="">
      <xdr:nvSpPr>
        <xdr:cNvPr id="104" name="【道路】&#10;一人当たり延長最小値テキスト"/>
        <xdr:cNvSpPr txBox="1"/>
      </xdr:nvSpPr>
      <xdr:spPr>
        <a:xfrm>
          <a:off x="10515600" y="716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130698</xdr:rowOff>
    </xdr:from>
    <xdr:to>
      <xdr:col>55</xdr:col>
      <xdr:colOff>88900</xdr:colOff>
      <xdr:row>41</xdr:row>
      <xdr:rowOff>130698</xdr:rowOff>
    </xdr:to>
    <xdr:cxnSp macro="">
      <xdr:nvCxnSpPr>
        <xdr:cNvPr id="105" name="直線コネクタ 104"/>
        <xdr:cNvCxnSpPr/>
      </xdr:nvCxnSpPr>
      <xdr:spPr>
        <a:xfrm>
          <a:off x="10388600" y="716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120398</xdr:rowOff>
    </xdr:from>
    <xdr:ext cx="534377" cy="259045"/>
    <xdr:sp macro="" textlink="">
      <xdr:nvSpPr>
        <xdr:cNvPr id="106" name="【道路】&#10;一人当たり延長最大値テキスト"/>
        <xdr:cNvSpPr txBox="1"/>
      </xdr:nvSpPr>
      <xdr:spPr>
        <a:xfrm>
          <a:off x="10515600" y="543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2271</xdr:rowOff>
    </xdr:from>
    <xdr:to>
      <xdr:col>55</xdr:col>
      <xdr:colOff>88900</xdr:colOff>
      <xdr:row>33</xdr:row>
      <xdr:rowOff>2271</xdr:rowOff>
    </xdr:to>
    <xdr:cxnSp macro="">
      <xdr:nvCxnSpPr>
        <xdr:cNvPr id="107" name="直線コネクタ 106"/>
        <xdr:cNvCxnSpPr/>
      </xdr:nvCxnSpPr>
      <xdr:spPr>
        <a:xfrm>
          <a:off x="10388600" y="5660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29394</xdr:rowOff>
    </xdr:from>
    <xdr:ext cx="469744" cy="259045"/>
    <xdr:sp macro="" textlink="">
      <xdr:nvSpPr>
        <xdr:cNvPr id="108" name="【道路】&#10;一人当たり延長平均値テキスト"/>
        <xdr:cNvSpPr txBox="1"/>
      </xdr:nvSpPr>
      <xdr:spPr>
        <a:xfrm>
          <a:off x="10515600" y="6544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6517</xdr:rowOff>
    </xdr:from>
    <xdr:to>
      <xdr:col>55</xdr:col>
      <xdr:colOff>50800</xdr:colOff>
      <xdr:row>39</xdr:row>
      <xdr:rowOff>108117</xdr:rowOff>
    </xdr:to>
    <xdr:sp macro="" textlink="">
      <xdr:nvSpPr>
        <xdr:cNvPr id="109" name="フローチャート: 判断 108"/>
        <xdr:cNvSpPr/>
      </xdr:nvSpPr>
      <xdr:spPr>
        <a:xfrm>
          <a:off x="10426700" y="669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6152</xdr:rowOff>
    </xdr:from>
    <xdr:to>
      <xdr:col>50</xdr:col>
      <xdr:colOff>165100</xdr:colOff>
      <xdr:row>39</xdr:row>
      <xdr:rowOff>107752</xdr:rowOff>
    </xdr:to>
    <xdr:sp macro="" textlink="">
      <xdr:nvSpPr>
        <xdr:cNvPr id="110" name="フローチャート: 判断 109"/>
        <xdr:cNvSpPr/>
      </xdr:nvSpPr>
      <xdr:spPr>
        <a:xfrm>
          <a:off x="9588500" y="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142946</xdr:rowOff>
    </xdr:from>
    <xdr:to>
      <xdr:col>46</xdr:col>
      <xdr:colOff>38100</xdr:colOff>
      <xdr:row>39</xdr:row>
      <xdr:rowOff>73096</xdr:rowOff>
    </xdr:to>
    <xdr:sp macro="" textlink="">
      <xdr:nvSpPr>
        <xdr:cNvPr id="111" name="フローチャート: 判断 110"/>
        <xdr:cNvSpPr/>
      </xdr:nvSpPr>
      <xdr:spPr>
        <a:xfrm>
          <a:off x="8699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162743</xdr:rowOff>
    </xdr:from>
    <xdr:to>
      <xdr:col>41</xdr:col>
      <xdr:colOff>101600</xdr:colOff>
      <xdr:row>39</xdr:row>
      <xdr:rowOff>92893</xdr:rowOff>
    </xdr:to>
    <xdr:sp macro="" textlink="">
      <xdr:nvSpPr>
        <xdr:cNvPr id="112" name="フローチャート: 判断 111"/>
        <xdr:cNvSpPr/>
      </xdr:nvSpPr>
      <xdr:spPr>
        <a:xfrm>
          <a:off x="7810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77429</xdr:rowOff>
    </xdr:from>
    <xdr:to>
      <xdr:col>55</xdr:col>
      <xdr:colOff>50800</xdr:colOff>
      <xdr:row>41</xdr:row>
      <xdr:rowOff>7579</xdr:rowOff>
    </xdr:to>
    <xdr:sp macro="" textlink="">
      <xdr:nvSpPr>
        <xdr:cNvPr id="118" name="楕円 117"/>
        <xdr:cNvSpPr/>
      </xdr:nvSpPr>
      <xdr:spPr>
        <a:xfrm>
          <a:off x="10426700" y="693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55856</xdr:rowOff>
    </xdr:from>
    <xdr:ext cx="469744" cy="259045"/>
    <xdr:sp macro="" textlink="">
      <xdr:nvSpPr>
        <xdr:cNvPr id="119" name="【道路】&#10;一人当たり延長該当値テキスト"/>
        <xdr:cNvSpPr txBox="1"/>
      </xdr:nvSpPr>
      <xdr:spPr>
        <a:xfrm>
          <a:off x="10515600" y="691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80538</xdr:rowOff>
    </xdr:from>
    <xdr:to>
      <xdr:col>50</xdr:col>
      <xdr:colOff>165100</xdr:colOff>
      <xdr:row>41</xdr:row>
      <xdr:rowOff>10688</xdr:rowOff>
    </xdr:to>
    <xdr:sp macro="" textlink="">
      <xdr:nvSpPr>
        <xdr:cNvPr id="120" name="楕円 119"/>
        <xdr:cNvSpPr/>
      </xdr:nvSpPr>
      <xdr:spPr>
        <a:xfrm>
          <a:off x="9588500" y="693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128229</xdr:rowOff>
    </xdr:from>
    <xdr:to>
      <xdr:col>55</xdr:col>
      <xdr:colOff>0</xdr:colOff>
      <xdr:row>40</xdr:row>
      <xdr:rowOff>131338</xdr:rowOff>
    </xdr:to>
    <xdr:cxnSp macro="">
      <xdr:nvCxnSpPr>
        <xdr:cNvPr id="121" name="直線コネクタ 120"/>
        <xdr:cNvCxnSpPr/>
      </xdr:nvCxnSpPr>
      <xdr:spPr>
        <a:xfrm flipV="1">
          <a:off x="9639300" y="6986229"/>
          <a:ext cx="8382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85339</xdr:rowOff>
    </xdr:from>
    <xdr:to>
      <xdr:col>46</xdr:col>
      <xdr:colOff>38100</xdr:colOff>
      <xdr:row>41</xdr:row>
      <xdr:rowOff>15489</xdr:rowOff>
    </xdr:to>
    <xdr:sp macro="" textlink="">
      <xdr:nvSpPr>
        <xdr:cNvPr id="122" name="楕円 121"/>
        <xdr:cNvSpPr/>
      </xdr:nvSpPr>
      <xdr:spPr>
        <a:xfrm>
          <a:off x="8699500" y="694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131338</xdr:rowOff>
    </xdr:from>
    <xdr:to>
      <xdr:col>50</xdr:col>
      <xdr:colOff>114300</xdr:colOff>
      <xdr:row>40</xdr:row>
      <xdr:rowOff>136139</xdr:rowOff>
    </xdr:to>
    <xdr:cxnSp macro="">
      <xdr:nvCxnSpPr>
        <xdr:cNvPr id="123" name="直線コネクタ 122"/>
        <xdr:cNvCxnSpPr/>
      </xdr:nvCxnSpPr>
      <xdr:spPr>
        <a:xfrm flipV="1">
          <a:off x="8750300" y="6989338"/>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124279</xdr:rowOff>
    </xdr:from>
    <xdr:ext cx="469744" cy="259045"/>
    <xdr:sp macro="" textlink="">
      <xdr:nvSpPr>
        <xdr:cNvPr id="124" name="n_1aveValue【道路】&#10;一人当たり延長"/>
        <xdr:cNvSpPr txBox="1"/>
      </xdr:nvSpPr>
      <xdr:spPr>
        <a:xfrm>
          <a:off x="9391727" y="646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89623</xdr:rowOff>
    </xdr:from>
    <xdr:ext cx="469744" cy="259045"/>
    <xdr:sp macro="" textlink="">
      <xdr:nvSpPr>
        <xdr:cNvPr id="125" name="n_2aveValue【道路】&#10;一人当たり延長"/>
        <xdr:cNvSpPr txBox="1"/>
      </xdr:nvSpPr>
      <xdr:spPr>
        <a:xfrm>
          <a:off x="8515427" y="64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109420</xdr:rowOff>
    </xdr:from>
    <xdr:ext cx="469744" cy="259045"/>
    <xdr:sp macro="" textlink="">
      <xdr:nvSpPr>
        <xdr:cNvPr id="126" name="n_3aveValue【道路】&#10;一人当たり延長"/>
        <xdr:cNvSpPr txBox="1"/>
      </xdr:nvSpPr>
      <xdr:spPr>
        <a:xfrm>
          <a:off x="76264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1815</xdr:rowOff>
    </xdr:from>
    <xdr:ext cx="469744" cy="259045"/>
    <xdr:sp macro="" textlink="">
      <xdr:nvSpPr>
        <xdr:cNvPr id="127" name="n_1mainValue【道路】&#10;一人当たり延長"/>
        <xdr:cNvSpPr txBox="1"/>
      </xdr:nvSpPr>
      <xdr:spPr>
        <a:xfrm>
          <a:off x="9391727" y="7031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6616</xdr:rowOff>
    </xdr:from>
    <xdr:ext cx="469744" cy="259045"/>
    <xdr:sp macro="" textlink="">
      <xdr:nvSpPr>
        <xdr:cNvPr id="128" name="n_2mainValue【道路】&#10;一人当たり延長"/>
        <xdr:cNvSpPr txBox="1"/>
      </xdr:nvSpPr>
      <xdr:spPr>
        <a:xfrm>
          <a:off x="8515427" y="7036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9" name="直線コネクタ 13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0" name="テキスト ボックス 13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1" name="直線コネクタ 14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2" name="テキスト ボックス 14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3" name="直線コネクタ 14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4" name="テキスト ボックス 14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5" name="直線コネクタ 14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6" name="テキスト ボックス 14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7" name="直線コネクタ 14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8" name="テキスト ボックス 14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9" name="直線コネクタ 14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0" name="テキスト ボックス 14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54" name="直線コネクタ 153"/>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55" name="【橋りょう・トンネル】&#10;有形固定資産減価償却率最小値テキスト"/>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56" name="直線コネクタ 155"/>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7" name="【橋りょう・トンネ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8" name="直線コネクタ 157"/>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22696</xdr:rowOff>
    </xdr:from>
    <xdr:ext cx="405111" cy="259045"/>
    <xdr:sp macro="" textlink="">
      <xdr:nvSpPr>
        <xdr:cNvPr id="159" name="【橋りょう・トンネル】&#10;有形固定資産減価償却率平均値テキスト"/>
        <xdr:cNvSpPr txBox="1"/>
      </xdr:nvSpPr>
      <xdr:spPr>
        <a:xfrm>
          <a:off x="4673600" y="9966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171269</xdr:rowOff>
    </xdr:from>
    <xdr:to>
      <xdr:col>24</xdr:col>
      <xdr:colOff>114300</xdr:colOff>
      <xdr:row>59</xdr:row>
      <xdr:rowOff>101419</xdr:rowOff>
    </xdr:to>
    <xdr:sp macro="" textlink="">
      <xdr:nvSpPr>
        <xdr:cNvPr id="160" name="フローチャート: 判断 159"/>
        <xdr:cNvSpPr/>
      </xdr:nvSpPr>
      <xdr:spPr>
        <a:xfrm>
          <a:off x="45847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25944</xdr:rowOff>
    </xdr:from>
    <xdr:to>
      <xdr:col>20</xdr:col>
      <xdr:colOff>38100</xdr:colOff>
      <xdr:row>59</xdr:row>
      <xdr:rowOff>127544</xdr:rowOff>
    </xdr:to>
    <xdr:sp macro="" textlink="">
      <xdr:nvSpPr>
        <xdr:cNvPr id="161" name="フローチャート: 判断 160"/>
        <xdr:cNvSpPr/>
      </xdr:nvSpPr>
      <xdr:spPr>
        <a:xfrm>
          <a:off x="3746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12881</xdr:rowOff>
    </xdr:from>
    <xdr:to>
      <xdr:col>15</xdr:col>
      <xdr:colOff>101600</xdr:colOff>
      <xdr:row>59</xdr:row>
      <xdr:rowOff>114481</xdr:rowOff>
    </xdr:to>
    <xdr:sp macro="" textlink="">
      <xdr:nvSpPr>
        <xdr:cNvPr id="162" name="フローチャート: 判断 161"/>
        <xdr:cNvSpPr/>
      </xdr:nvSpPr>
      <xdr:spPr>
        <a:xfrm>
          <a:off x="2857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63" name="フローチャート: 判断 162"/>
        <xdr:cNvSpPr/>
      </xdr:nvSpPr>
      <xdr:spPr>
        <a:xfrm>
          <a:off x="1968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143510</xdr:rowOff>
    </xdr:from>
    <xdr:to>
      <xdr:col>24</xdr:col>
      <xdr:colOff>114300</xdr:colOff>
      <xdr:row>62</xdr:row>
      <xdr:rowOff>73660</xdr:rowOff>
    </xdr:to>
    <xdr:sp macro="" textlink="">
      <xdr:nvSpPr>
        <xdr:cNvPr id="169" name="楕円 168"/>
        <xdr:cNvSpPr/>
      </xdr:nvSpPr>
      <xdr:spPr>
        <a:xfrm>
          <a:off x="45847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121937</xdr:rowOff>
    </xdr:from>
    <xdr:ext cx="405111" cy="259045"/>
    <xdr:sp macro="" textlink="">
      <xdr:nvSpPr>
        <xdr:cNvPr id="170" name="【橋りょう・トンネル】&#10;有形固定資産減価償却率該当値テキスト"/>
        <xdr:cNvSpPr txBox="1"/>
      </xdr:nvSpPr>
      <xdr:spPr>
        <a:xfrm>
          <a:off x="4673600"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133713</xdr:rowOff>
    </xdr:from>
    <xdr:to>
      <xdr:col>20</xdr:col>
      <xdr:colOff>38100</xdr:colOff>
      <xdr:row>62</xdr:row>
      <xdr:rowOff>63863</xdr:rowOff>
    </xdr:to>
    <xdr:sp macro="" textlink="">
      <xdr:nvSpPr>
        <xdr:cNvPr id="171" name="楕円 170"/>
        <xdr:cNvSpPr/>
      </xdr:nvSpPr>
      <xdr:spPr>
        <a:xfrm>
          <a:off x="3746500" y="105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13063</xdr:rowOff>
    </xdr:from>
    <xdr:to>
      <xdr:col>24</xdr:col>
      <xdr:colOff>63500</xdr:colOff>
      <xdr:row>62</xdr:row>
      <xdr:rowOff>22860</xdr:rowOff>
    </xdr:to>
    <xdr:cxnSp macro="">
      <xdr:nvCxnSpPr>
        <xdr:cNvPr id="172" name="直線コネクタ 171"/>
        <xdr:cNvCxnSpPr/>
      </xdr:nvCxnSpPr>
      <xdr:spPr>
        <a:xfrm>
          <a:off x="3797300" y="10642963"/>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19413</xdr:rowOff>
    </xdr:from>
    <xdr:to>
      <xdr:col>15</xdr:col>
      <xdr:colOff>101600</xdr:colOff>
      <xdr:row>61</xdr:row>
      <xdr:rowOff>121013</xdr:rowOff>
    </xdr:to>
    <xdr:sp macro="" textlink="">
      <xdr:nvSpPr>
        <xdr:cNvPr id="173" name="楕円 172"/>
        <xdr:cNvSpPr/>
      </xdr:nvSpPr>
      <xdr:spPr>
        <a:xfrm>
          <a:off x="28575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70213</xdr:rowOff>
    </xdr:from>
    <xdr:to>
      <xdr:col>19</xdr:col>
      <xdr:colOff>177800</xdr:colOff>
      <xdr:row>62</xdr:row>
      <xdr:rowOff>13063</xdr:rowOff>
    </xdr:to>
    <xdr:cxnSp macro="">
      <xdr:nvCxnSpPr>
        <xdr:cNvPr id="174" name="直線コネクタ 173"/>
        <xdr:cNvCxnSpPr/>
      </xdr:nvCxnSpPr>
      <xdr:spPr>
        <a:xfrm>
          <a:off x="2908300" y="1052866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144071</xdr:rowOff>
    </xdr:from>
    <xdr:ext cx="405111" cy="259045"/>
    <xdr:sp macro="" textlink="">
      <xdr:nvSpPr>
        <xdr:cNvPr id="175" name="n_1aveValue【橋りょう・トンネル】&#10;有形固定資産減価償却率"/>
        <xdr:cNvSpPr txBox="1"/>
      </xdr:nvSpPr>
      <xdr:spPr>
        <a:xfrm>
          <a:off x="35820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131008</xdr:rowOff>
    </xdr:from>
    <xdr:ext cx="405111" cy="259045"/>
    <xdr:sp macro="" textlink="">
      <xdr:nvSpPr>
        <xdr:cNvPr id="176" name="n_2aveValue【橋りょう・トンネル】&#10;有形固定資産減価償却率"/>
        <xdr:cNvSpPr txBox="1"/>
      </xdr:nvSpPr>
      <xdr:spPr>
        <a:xfrm>
          <a:off x="27057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23240</xdr:rowOff>
    </xdr:from>
    <xdr:ext cx="405111" cy="259045"/>
    <xdr:sp macro="" textlink="">
      <xdr:nvSpPr>
        <xdr:cNvPr id="177" name="n_3aveValue【橋りょう・トンネル】&#10;有形固定資産減価償却率"/>
        <xdr:cNvSpPr txBox="1"/>
      </xdr:nvSpPr>
      <xdr:spPr>
        <a:xfrm>
          <a:off x="1816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54990</xdr:rowOff>
    </xdr:from>
    <xdr:ext cx="405111" cy="259045"/>
    <xdr:sp macro="" textlink="">
      <xdr:nvSpPr>
        <xdr:cNvPr id="178" name="n_1mainValue【橋りょう・トンネル】&#10;有形固定資産減価償却率"/>
        <xdr:cNvSpPr txBox="1"/>
      </xdr:nvSpPr>
      <xdr:spPr>
        <a:xfrm>
          <a:off x="3582044" y="1068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112140</xdr:rowOff>
    </xdr:from>
    <xdr:ext cx="405111" cy="259045"/>
    <xdr:sp macro="" textlink="">
      <xdr:nvSpPr>
        <xdr:cNvPr id="179" name="n_2mainValue【橋りょう・トンネル】&#10;有形固定資産減価償却率"/>
        <xdr:cNvSpPr txBox="1"/>
      </xdr:nvSpPr>
      <xdr:spPr>
        <a:xfrm>
          <a:off x="270574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0" name="直線コネクタ 18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1" name="テキスト ボックス 190"/>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2" name="直線コネクタ 19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93" name="テキスト ボックス 192"/>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4" name="直線コネクタ 19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5" name="テキスト ボックス 194"/>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6" name="直線コネクタ 19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7" name="テキスト ボックス 196"/>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8" name="直線コネクタ 19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9" name="テキスト ボックス 198"/>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0" name="直線コネクタ 19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1" name="テキスト ボックス 200"/>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3" name="テキスト ボックス 20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41400</xdr:rowOff>
    </xdr:from>
    <xdr:to>
      <xdr:col>54</xdr:col>
      <xdr:colOff>189865</xdr:colOff>
      <xdr:row>64</xdr:row>
      <xdr:rowOff>129819</xdr:rowOff>
    </xdr:to>
    <xdr:cxnSp macro="">
      <xdr:nvCxnSpPr>
        <xdr:cNvPr id="205" name="直線コネクタ 204"/>
        <xdr:cNvCxnSpPr/>
      </xdr:nvCxnSpPr>
      <xdr:spPr>
        <a:xfrm flipV="1">
          <a:off x="10476865" y="9642600"/>
          <a:ext cx="0" cy="1460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133646</xdr:rowOff>
    </xdr:from>
    <xdr:ext cx="469744" cy="259045"/>
    <xdr:sp macro="" textlink="">
      <xdr:nvSpPr>
        <xdr:cNvPr id="206" name="【橋りょう・トンネル】&#10;一人当たり有形固定資産（償却資産）額最小値テキスト"/>
        <xdr:cNvSpPr txBox="1"/>
      </xdr:nvSpPr>
      <xdr:spPr>
        <a:xfrm>
          <a:off x="10515600" y="1110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129819</xdr:rowOff>
    </xdr:from>
    <xdr:to>
      <xdr:col>55</xdr:col>
      <xdr:colOff>88900</xdr:colOff>
      <xdr:row>64</xdr:row>
      <xdr:rowOff>129819</xdr:rowOff>
    </xdr:to>
    <xdr:cxnSp macro="">
      <xdr:nvCxnSpPr>
        <xdr:cNvPr id="207" name="直線コネクタ 206"/>
        <xdr:cNvCxnSpPr/>
      </xdr:nvCxnSpPr>
      <xdr:spPr>
        <a:xfrm>
          <a:off x="10388600" y="111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159527</xdr:rowOff>
    </xdr:from>
    <xdr:ext cx="690189" cy="259045"/>
    <xdr:sp macro="" textlink="">
      <xdr:nvSpPr>
        <xdr:cNvPr id="208" name="【橋りょう・トンネル】&#10;一人当たり有形固定資産（償却資産）額最大値テキスト"/>
        <xdr:cNvSpPr txBox="1"/>
      </xdr:nvSpPr>
      <xdr:spPr>
        <a:xfrm>
          <a:off x="10515600" y="94178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41400</xdr:rowOff>
    </xdr:from>
    <xdr:to>
      <xdr:col>55</xdr:col>
      <xdr:colOff>88900</xdr:colOff>
      <xdr:row>56</xdr:row>
      <xdr:rowOff>41400</xdr:rowOff>
    </xdr:to>
    <xdr:cxnSp macro="">
      <xdr:nvCxnSpPr>
        <xdr:cNvPr id="209" name="直線コネクタ 208"/>
        <xdr:cNvCxnSpPr/>
      </xdr:nvCxnSpPr>
      <xdr:spPr>
        <a:xfrm>
          <a:off x="10388600" y="9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40782</xdr:rowOff>
    </xdr:from>
    <xdr:ext cx="599010" cy="259045"/>
    <xdr:sp macro="" textlink="">
      <xdr:nvSpPr>
        <xdr:cNvPr id="210" name="【橋りょう・トンネル】&#10;一人当たり有形固定資産（償却資産）額平均値テキスト"/>
        <xdr:cNvSpPr txBox="1"/>
      </xdr:nvSpPr>
      <xdr:spPr>
        <a:xfrm>
          <a:off x="10515600" y="108421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17905</xdr:rowOff>
    </xdr:from>
    <xdr:to>
      <xdr:col>55</xdr:col>
      <xdr:colOff>50800</xdr:colOff>
      <xdr:row>64</xdr:row>
      <xdr:rowOff>119505</xdr:rowOff>
    </xdr:to>
    <xdr:sp macro="" textlink="">
      <xdr:nvSpPr>
        <xdr:cNvPr id="211" name="フローチャート: 判断 210"/>
        <xdr:cNvSpPr/>
      </xdr:nvSpPr>
      <xdr:spPr>
        <a:xfrm>
          <a:off x="10426700" y="1099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17453</xdr:rowOff>
    </xdr:from>
    <xdr:to>
      <xdr:col>50</xdr:col>
      <xdr:colOff>165100</xdr:colOff>
      <xdr:row>64</xdr:row>
      <xdr:rowOff>119053</xdr:rowOff>
    </xdr:to>
    <xdr:sp macro="" textlink="">
      <xdr:nvSpPr>
        <xdr:cNvPr id="212" name="フローチャート: 判断 211"/>
        <xdr:cNvSpPr/>
      </xdr:nvSpPr>
      <xdr:spPr>
        <a:xfrm>
          <a:off x="9588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19924</xdr:rowOff>
    </xdr:from>
    <xdr:to>
      <xdr:col>46</xdr:col>
      <xdr:colOff>38100</xdr:colOff>
      <xdr:row>64</xdr:row>
      <xdr:rowOff>121524</xdr:rowOff>
    </xdr:to>
    <xdr:sp macro="" textlink="">
      <xdr:nvSpPr>
        <xdr:cNvPr id="213" name="フローチャート: 判断 212"/>
        <xdr:cNvSpPr/>
      </xdr:nvSpPr>
      <xdr:spPr>
        <a:xfrm>
          <a:off x="8699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31965</xdr:rowOff>
    </xdr:from>
    <xdr:to>
      <xdr:col>41</xdr:col>
      <xdr:colOff>101600</xdr:colOff>
      <xdr:row>64</xdr:row>
      <xdr:rowOff>133565</xdr:rowOff>
    </xdr:to>
    <xdr:sp macro="" textlink="">
      <xdr:nvSpPr>
        <xdr:cNvPr id="214" name="フローチャート: 判断 213"/>
        <xdr:cNvSpPr/>
      </xdr:nvSpPr>
      <xdr:spPr>
        <a:xfrm>
          <a:off x="7810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79019</xdr:rowOff>
    </xdr:from>
    <xdr:to>
      <xdr:col>55</xdr:col>
      <xdr:colOff>50800</xdr:colOff>
      <xdr:row>65</xdr:row>
      <xdr:rowOff>9169</xdr:rowOff>
    </xdr:to>
    <xdr:sp macro="" textlink="">
      <xdr:nvSpPr>
        <xdr:cNvPr id="220" name="楕円 219"/>
        <xdr:cNvSpPr/>
      </xdr:nvSpPr>
      <xdr:spPr>
        <a:xfrm>
          <a:off x="10426700" y="1105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167782</xdr:rowOff>
    </xdr:from>
    <xdr:ext cx="469744" cy="259045"/>
    <xdr:sp macro="" textlink="">
      <xdr:nvSpPr>
        <xdr:cNvPr id="221" name="【橋りょう・トンネル】&#10;一人当たり有形固定資産（償却資産）額該当値テキスト"/>
        <xdr:cNvSpPr txBox="1"/>
      </xdr:nvSpPr>
      <xdr:spPr>
        <a:xfrm>
          <a:off x="10515600" y="10969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79094</xdr:rowOff>
    </xdr:from>
    <xdr:to>
      <xdr:col>50</xdr:col>
      <xdr:colOff>165100</xdr:colOff>
      <xdr:row>65</xdr:row>
      <xdr:rowOff>9244</xdr:rowOff>
    </xdr:to>
    <xdr:sp macro="" textlink="">
      <xdr:nvSpPr>
        <xdr:cNvPr id="222" name="楕円 221"/>
        <xdr:cNvSpPr/>
      </xdr:nvSpPr>
      <xdr:spPr>
        <a:xfrm>
          <a:off x="9588500" y="1105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129819</xdr:rowOff>
    </xdr:from>
    <xdr:to>
      <xdr:col>55</xdr:col>
      <xdr:colOff>0</xdr:colOff>
      <xdr:row>64</xdr:row>
      <xdr:rowOff>129894</xdr:rowOff>
    </xdr:to>
    <xdr:cxnSp macro="">
      <xdr:nvCxnSpPr>
        <xdr:cNvPr id="223" name="直線コネクタ 222"/>
        <xdr:cNvCxnSpPr/>
      </xdr:nvCxnSpPr>
      <xdr:spPr>
        <a:xfrm flipV="1">
          <a:off x="9639300" y="11102619"/>
          <a:ext cx="838200" cy="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79281</xdr:rowOff>
    </xdr:from>
    <xdr:to>
      <xdr:col>46</xdr:col>
      <xdr:colOff>38100</xdr:colOff>
      <xdr:row>65</xdr:row>
      <xdr:rowOff>9431</xdr:rowOff>
    </xdr:to>
    <xdr:sp macro="" textlink="">
      <xdr:nvSpPr>
        <xdr:cNvPr id="224" name="楕円 223"/>
        <xdr:cNvSpPr/>
      </xdr:nvSpPr>
      <xdr:spPr>
        <a:xfrm>
          <a:off x="8699500" y="1105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129894</xdr:rowOff>
    </xdr:from>
    <xdr:to>
      <xdr:col>50</xdr:col>
      <xdr:colOff>114300</xdr:colOff>
      <xdr:row>64</xdr:row>
      <xdr:rowOff>130081</xdr:rowOff>
    </xdr:to>
    <xdr:cxnSp macro="">
      <xdr:nvCxnSpPr>
        <xdr:cNvPr id="225" name="直線コネクタ 224"/>
        <xdr:cNvCxnSpPr/>
      </xdr:nvCxnSpPr>
      <xdr:spPr>
        <a:xfrm flipV="1">
          <a:off x="8750300" y="11102694"/>
          <a:ext cx="889000" cy="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135580</xdr:rowOff>
    </xdr:from>
    <xdr:ext cx="599010" cy="259045"/>
    <xdr:sp macro="" textlink="">
      <xdr:nvSpPr>
        <xdr:cNvPr id="226" name="n_1aveValue【橋りょう・トンネル】&#10;一人当たり有形固定資産（償却資産）額"/>
        <xdr:cNvSpPr txBox="1"/>
      </xdr:nvSpPr>
      <xdr:spPr>
        <a:xfrm>
          <a:off x="93270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138051</xdr:rowOff>
    </xdr:from>
    <xdr:ext cx="599010" cy="259045"/>
    <xdr:sp macro="" textlink="">
      <xdr:nvSpPr>
        <xdr:cNvPr id="227" name="n_2aveValue【橋りょう・トンネル】&#10;一人当たり有形固定資産（償却資産）額"/>
        <xdr:cNvSpPr txBox="1"/>
      </xdr:nvSpPr>
      <xdr:spPr>
        <a:xfrm>
          <a:off x="8450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150092</xdr:rowOff>
    </xdr:from>
    <xdr:ext cx="599010" cy="259045"/>
    <xdr:sp macro="" textlink="">
      <xdr:nvSpPr>
        <xdr:cNvPr id="228" name="n_3aveValue【橋りょう・トンネル】&#10;一人当たり有形固定資産（償却資産）額"/>
        <xdr:cNvSpPr txBox="1"/>
      </xdr:nvSpPr>
      <xdr:spPr>
        <a:xfrm>
          <a:off x="7561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65</xdr:row>
      <xdr:rowOff>371</xdr:rowOff>
    </xdr:from>
    <xdr:ext cx="469744" cy="259045"/>
    <xdr:sp macro="" textlink="">
      <xdr:nvSpPr>
        <xdr:cNvPr id="229" name="n_1mainValue【橋りょう・トンネル】&#10;一人当たり有形固定資産（償却資産）額"/>
        <xdr:cNvSpPr txBox="1"/>
      </xdr:nvSpPr>
      <xdr:spPr>
        <a:xfrm>
          <a:off x="9391728" y="1114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65</xdr:row>
      <xdr:rowOff>558</xdr:rowOff>
    </xdr:from>
    <xdr:ext cx="469744" cy="259045"/>
    <xdr:sp macro="" textlink="">
      <xdr:nvSpPr>
        <xdr:cNvPr id="230" name="n_2mainValue【橋りょう・トンネル】&#10;一人当たり有形固定資産（償却資産）額"/>
        <xdr:cNvSpPr txBox="1"/>
      </xdr:nvSpPr>
      <xdr:spPr>
        <a:xfrm>
          <a:off x="8515428" y="1114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9" name="テキスト ボックス 23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0" name="直線コネクタ 23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41" name="直線コネクタ 24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2" name="テキスト ボックス 241"/>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3" name="直線コネクタ 24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4" name="テキスト ボックス 24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5" name="直線コネクタ 24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6" name="テキスト ボックス 24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7" name="直線コネクタ 24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8" name="テキスト ボックス 24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9" name="直線コネクタ 24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0" name="テキスト ボックス 24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1" name="直線コネクタ 25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2" name="テキスト ボックス 251"/>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132806</xdr:rowOff>
    </xdr:to>
    <xdr:cxnSp macro="">
      <xdr:nvCxnSpPr>
        <xdr:cNvPr id="256" name="直線コネクタ 255"/>
        <xdr:cNvCxnSpPr/>
      </xdr:nvCxnSpPr>
      <xdr:spPr>
        <a:xfrm flipV="1">
          <a:off x="4634865" y="13280571"/>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136633</xdr:rowOff>
    </xdr:from>
    <xdr:ext cx="340478" cy="259045"/>
    <xdr:sp macro="" textlink="">
      <xdr:nvSpPr>
        <xdr:cNvPr id="257" name="【公営住宅】&#10;有形固定資産減価償却率最小値テキスト"/>
        <xdr:cNvSpPr txBox="1"/>
      </xdr:nvSpPr>
      <xdr:spPr>
        <a:xfrm>
          <a:off x="4673600" y="14881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132806</xdr:rowOff>
    </xdr:from>
    <xdr:to>
      <xdr:col>24</xdr:col>
      <xdr:colOff>152400</xdr:colOff>
      <xdr:row>86</xdr:row>
      <xdr:rowOff>132806</xdr:rowOff>
    </xdr:to>
    <xdr:cxnSp macro="">
      <xdr:nvCxnSpPr>
        <xdr:cNvPr id="258" name="直線コネクタ 257"/>
        <xdr:cNvCxnSpPr/>
      </xdr:nvCxnSpPr>
      <xdr:spPr>
        <a:xfrm>
          <a:off x="4546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9"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60" name="直線コネクタ 259"/>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91457</xdr:rowOff>
    </xdr:from>
    <xdr:ext cx="405111" cy="259045"/>
    <xdr:sp macro="" textlink="">
      <xdr:nvSpPr>
        <xdr:cNvPr id="261" name="【公営住宅】&#10;有形固定資産減価償却率平均値テキスト"/>
        <xdr:cNvSpPr txBox="1"/>
      </xdr:nvSpPr>
      <xdr:spPr>
        <a:xfrm>
          <a:off x="4673600" y="13807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262" name="フローチャート: 判断 261"/>
        <xdr:cNvSpPr/>
      </xdr:nvSpPr>
      <xdr:spPr>
        <a:xfrm>
          <a:off x="45847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8527</xdr:rowOff>
    </xdr:from>
    <xdr:to>
      <xdr:col>20</xdr:col>
      <xdr:colOff>38100</xdr:colOff>
      <xdr:row>81</xdr:row>
      <xdr:rowOff>110127</xdr:rowOff>
    </xdr:to>
    <xdr:sp macro="" textlink="">
      <xdr:nvSpPr>
        <xdr:cNvPr id="263" name="フローチャート: 判断 262"/>
        <xdr:cNvSpPr/>
      </xdr:nvSpPr>
      <xdr:spPr>
        <a:xfrm>
          <a:off x="3746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134257</xdr:rowOff>
    </xdr:from>
    <xdr:to>
      <xdr:col>15</xdr:col>
      <xdr:colOff>101600</xdr:colOff>
      <xdr:row>81</xdr:row>
      <xdr:rowOff>64407</xdr:rowOff>
    </xdr:to>
    <xdr:sp macro="" textlink="">
      <xdr:nvSpPr>
        <xdr:cNvPr id="264" name="フローチャート: 判断 263"/>
        <xdr:cNvSpPr/>
      </xdr:nvSpPr>
      <xdr:spPr>
        <a:xfrm>
          <a:off x="2857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117929</xdr:rowOff>
    </xdr:from>
    <xdr:to>
      <xdr:col>10</xdr:col>
      <xdr:colOff>165100</xdr:colOff>
      <xdr:row>81</xdr:row>
      <xdr:rowOff>48079</xdr:rowOff>
    </xdr:to>
    <xdr:sp macro="" textlink="">
      <xdr:nvSpPr>
        <xdr:cNvPr id="265" name="フローチャート: 判断 264"/>
        <xdr:cNvSpPr/>
      </xdr:nvSpPr>
      <xdr:spPr>
        <a:xfrm>
          <a:off x="1968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50981</xdr:rowOff>
    </xdr:from>
    <xdr:to>
      <xdr:col>24</xdr:col>
      <xdr:colOff>114300</xdr:colOff>
      <xdr:row>80</xdr:row>
      <xdr:rowOff>152581</xdr:rowOff>
    </xdr:to>
    <xdr:sp macro="" textlink="">
      <xdr:nvSpPr>
        <xdr:cNvPr id="271" name="楕円 270"/>
        <xdr:cNvSpPr/>
      </xdr:nvSpPr>
      <xdr:spPr>
        <a:xfrm>
          <a:off x="4584700" y="1376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73858</xdr:rowOff>
    </xdr:from>
    <xdr:ext cx="405111" cy="259045"/>
    <xdr:sp macro="" textlink="">
      <xdr:nvSpPr>
        <xdr:cNvPr id="272" name="【公営住宅】&#10;有形固定資産減価償却率該当値テキスト"/>
        <xdr:cNvSpPr txBox="1"/>
      </xdr:nvSpPr>
      <xdr:spPr>
        <a:xfrm>
          <a:off x="4673600" y="13618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88537</xdr:rowOff>
    </xdr:from>
    <xdr:to>
      <xdr:col>20</xdr:col>
      <xdr:colOff>38100</xdr:colOff>
      <xdr:row>81</xdr:row>
      <xdr:rowOff>18687</xdr:rowOff>
    </xdr:to>
    <xdr:sp macro="" textlink="">
      <xdr:nvSpPr>
        <xdr:cNvPr id="273" name="楕円 272"/>
        <xdr:cNvSpPr/>
      </xdr:nvSpPr>
      <xdr:spPr>
        <a:xfrm>
          <a:off x="3746500" y="1380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101781</xdr:rowOff>
    </xdr:from>
    <xdr:to>
      <xdr:col>24</xdr:col>
      <xdr:colOff>63500</xdr:colOff>
      <xdr:row>80</xdr:row>
      <xdr:rowOff>139337</xdr:rowOff>
    </xdr:to>
    <xdr:cxnSp macro="">
      <xdr:nvCxnSpPr>
        <xdr:cNvPr id="274" name="直線コネクタ 273"/>
        <xdr:cNvCxnSpPr/>
      </xdr:nvCxnSpPr>
      <xdr:spPr>
        <a:xfrm flipV="1">
          <a:off x="3797300" y="13817781"/>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127726</xdr:rowOff>
    </xdr:from>
    <xdr:to>
      <xdr:col>15</xdr:col>
      <xdr:colOff>101600</xdr:colOff>
      <xdr:row>81</xdr:row>
      <xdr:rowOff>57876</xdr:rowOff>
    </xdr:to>
    <xdr:sp macro="" textlink="">
      <xdr:nvSpPr>
        <xdr:cNvPr id="275" name="楕円 274"/>
        <xdr:cNvSpPr/>
      </xdr:nvSpPr>
      <xdr:spPr>
        <a:xfrm>
          <a:off x="2857500" y="1384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139337</xdr:rowOff>
    </xdr:from>
    <xdr:to>
      <xdr:col>19</xdr:col>
      <xdr:colOff>177800</xdr:colOff>
      <xdr:row>81</xdr:row>
      <xdr:rowOff>7076</xdr:rowOff>
    </xdr:to>
    <xdr:cxnSp macro="">
      <xdr:nvCxnSpPr>
        <xdr:cNvPr id="276" name="直線コネクタ 275"/>
        <xdr:cNvCxnSpPr/>
      </xdr:nvCxnSpPr>
      <xdr:spPr>
        <a:xfrm flipV="1">
          <a:off x="2908300" y="1385533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101254</xdr:rowOff>
    </xdr:from>
    <xdr:ext cx="405111" cy="259045"/>
    <xdr:sp macro="" textlink="">
      <xdr:nvSpPr>
        <xdr:cNvPr id="277" name="n_1aveValue【公営住宅】&#10;有形固定資産減価償却率"/>
        <xdr:cNvSpPr txBox="1"/>
      </xdr:nvSpPr>
      <xdr:spPr>
        <a:xfrm>
          <a:off x="3582044" y="1398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55534</xdr:rowOff>
    </xdr:from>
    <xdr:ext cx="405111" cy="259045"/>
    <xdr:sp macro="" textlink="">
      <xdr:nvSpPr>
        <xdr:cNvPr id="278" name="n_2aveValue【公営住宅】&#10;有形固定資産減価償却率"/>
        <xdr:cNvSpPr txBox="1"/>
      </xdr:nvSpPr>
      <xdr:spPr>
        <a:xfrm>
          <a:off x="2705744" y="1394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64606</xdr:rowOff>
    </xdr:from>
    <xdr:ext cx="405111" cy="259045"/>
    <xdr:sp macro="" textlink="">
      <xdr:nvSpPr>
        <xdr:cNvPr id="279" name="n_3aveValue【公営住宅】&#10;有形固定資産減価償却率"/>
        <xdr:cNvSpPr txBox="1"/>
      </xdr:nvSpPr>
      <xdr:spPr>
        <a:xfrm>
          <a:off x="18167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35214</xdr:rowOff>
    </xdr:from>
    <xdr:ext cx="405111" cy="259045"/>
    <xdr:sp macro="" textlink="">
      <xdr:nvSpPr>
        <xdr:cNvPr id="280" name="n_1mainValue【公営住宅】&#10;有形固定資産減価償却率"/>
        <xdr:cNvSpPr txBox="1"/>
      </xdr:nvSpPr>
      <xdr:spPr>
        <a:xfrm>
          <a:off x="3582044" y="1357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74403</xdr:rowOff>
    </xdr:from>
    <xdr:ext cx="405111" cy="259045"/>
    <xdr:sp macro="" textlink="">
      <xdr:nvSpPr>
        <xdr:cNvPr id="281" name="n_2mainValue【公営住宅】&#10;有形固定資産減価償却率"/>
        <xdr:cNvSpPr txBox="1"/>
      </xdr:nvSpPr>
      <xdr:spPr>
        <a:xfrm>
          <a:off x="2705744" y="1361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2" name="直線コネクタ 29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3" name="テキスト ボックス 29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4" name="直線コネクタ 29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5" name="テキスト ボックス 29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6" name="直線コネクタ 29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7" name="テキスト ボックス 29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8" name="直線コネクタ 29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9" name="テキスト ボックス 29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0" name="直線コネクタ 29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1" name="テキスト ボックス 30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2" name="直線コネクタ 30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03" name="テキスト ボックス 302"/>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4" name="直線コネクタ 30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5" name="テキスト ボックス 30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115661</xdr:rowOff>
    </xdr:from>
    <xdr:to>
      <xdr:col>54</xdr:col>
      <xdr:colOff>189865</xdr:colOff>
      <xdr:row>86</xdr:row>
      <xdr:rowOff>166605</xdr:rowOff>
    </xdr:to>
    <xdr:cxnSp macro="">
      <xdr:nvCxnSpPr>
        <xdr:cNvPr id="307" name="直線コネクタ 306"/>
        <xdr:cNvCxnSpPr/>
      </xdr:nvCxnSpPr>
      <xdr:spPr>
        <a:xfrm flipV="1">
          <a:off x="10476865" y="13317311"/>
          <a:ext cx="0" cy="1593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308" name="【公営住宅】&#10;一人当たり面積最小値テキスト"/>
        <xdr:cNvSpPr txBox="1"/>
      </xdr:nvSpPr>
      <xdr:spPr>
        <a:xfrm>
          <a:off x="10515600" y="1491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309" name="直線コネクタ 308"/>
        <xdr:cNvCxnSpPr/>
      </xdr:nvCxnSpPr>
      <xdr:spPr>
        <a:xfrm>
          <a:off x="10388600" y="14911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62338</xdr:rowOff>
    </xdr:from>
    <xdr:ext cx="469744" cy="259045"/>
    <xdr:sp macro="" textlink="">
      <xdr:nvSpPr>
        <xdr:cNvPr id="310" name="【公営住宅】&#10;一人当たり面積最大値テキスト"/>
        <xdr:cNvSpPr txBox="1"/>
      </xdr:nvSpPr>
      <xdr:spPr>
        <a:xfrm>
          <a:off x="10515600" y="1309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115661</xdr:rowOff>
    </xdr:from>
    <xdr:to>
      <xdr:col>55</xdr:col>
      <xdr:colOff>88900</xdr:colOff>
      <xdr:row>77</xdr:row>
      <xdr:rowOff>115661</xdr:rowOff>
    </xdr:to>
    <xdr:cxnSp macro="">
      <xdr:nvCxnSpPr>
        <xdr:cNvPr id="311" name="直線コネクタ 310"/>
        <xdr:cNvCxnSpPr/>
      </xdr:nvCxnSpPr>
      <xdr:spPr>
        <a:xfrm>
          <a:off x="10388600" y="1331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35813</xdr:rowOff>
    </xdr:from>
    <xdr:ext cx="469744" cy="259045"/>
    <xdr:sp macro="" textlink="">
      <xdr:nvSpPr>
        <xdr:cNvPr id="312" name="【公営住宅】&#10;一人当たり面積平均値テキスト"/>
        <xdr:cNvSpPr txBox="1"/>
      </xdr:nvSpPr>
      <xdr:spPr>
        <a:xfrm>
          <a:off x="10515600" y="14609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12936</xdr:rowOff>
    </xdr:from>
    <xdr:to>
      <xdr:col>55</xdr:col>
      <xdr:colOff>50800</xdr:colOff>
      <xdr:row>86</xdr:row>
      <xdr:rowOff>114536</xdr:rowOff>
    </xdr:to>
    <xdr:sp macro="" textlink="">
      <xdr:nvSpPr>
        <xdr:cNvPr id="313" name="フローチャート: 判断 312"/>
        <xdr:cNvSpPr/>
      </xdr:nvSpPr>
      <xdr:spPr>
        <a:xfrm>
          <a:off x="10426700" y="1475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29590</xdr:rowOff>
    </xdr:from>
    <xdr:to>
      <xdr:col>50</xdr:col>
      <xdr:colOff>165100</xdr:colOff>
      <xdr:row>86</xdr:row>
      <xdr:rowOff>131190</xdr:rowOff>
    </xdr:to>
    <xdr:sp macro="" textlink="">
      <xdr:nvSpPr>
        <xdr:cNvPr id="314" name="フローチャート: 判断 313"/>
        <xdr:cNvSpPr/>
      </xdr:nvSpPr>
      <xdr:spPr>
        <a:xfrm>
          <a:off x="9588500" y="1477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17018</xdr:rowOff>
    </xdr:from>
    <xdr:to>
      <xdr:col>46</xdr:col>
      <xdr:colOff>38100</xdr:colOff>
      <xdr:row>86</xdr:row>
      <xdr:rowOff>118618</xdr:rowOff>
    </xdr:to>
    <xdr:sp macro="" textlink="">
      <xdr:nvSpPr>
        <xdr:cNvPr id="315" name="フローチャート: 判断 314"/>
        <xdr:cNvSpPr/>
      </xdr:nvSpPr>
      <xdr:spPr>
        <a:xfrm>
          <a:off x="8699500" y="1476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29918</xdr:rowOff>
    </xdr:from>
    <xdr:to>
      <xdr:col>41</xdr:col>
      <xdr:colOff>101600</xdr:colOff>
      <xdr:row>86</xdr:row>
      <xdr:rowOff>131518</xdr:rowOff>
    </xdr:to>
    <xdr:sp macro="" textlink="">
      <xdr:nvSpPr>
        <xdr:cNvPr id="316" name="フローチャート: 判断 315"/>
        <xdr:cNvSpPr/>
      </xdr:nvSpPr>
      <xdr:spPr>
        <a:xfrm>
          <a:off x="7810500" y="1477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7" name="テキスト ボックス 31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8" name="テキスト ボックス 31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9" name="テキスト ボックス 31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0" name="テキスト ボックス 31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1" name="テキスト ボックス 32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86905</xdr:rowOff>
    </xdr:from>
    <xdr:to>
      <xdr:col>55</xdr:col>
      <xdr:colOff>50800</xdr:colOff>
      <xdr:row>87</xdr:row>
      <xdr:rowOff>17055</xdr:rowOff>
    </xdr:to>
    <xdr:sp macro="" textlink="">
      <xdr:nvSpPr>
        <xdr:cNvPr id="322" name="楕円 321"/>
        <xdr:cNvSpPr/>
      </xdr:nvSpPr>
      <xdr:spPr>
        <a:xfrm>
          <a:off x="10426700" y="1483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1832</xdr:rowOff>
    </xdr:from>
    <xdr:ext cx="469744" cy="259045"/>
    <xdr:sp macro="" textlink="">
      <xdr:nvSpPr>
        <xdr:cNvPr id="323" name="【公営住宅】&#10;一人当たり面積該当値テキスト"/>
        <xdr:cNvSpPr txBox="1"/>
      </xdr:nvSpPr>
      <xdr:spPr>
        <a:xfrm>
          <a:off x="10515600" y="14746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87068</xdr:rowOff>
    </xdr:from>
    <xdr:to>
      <xdr:col>50</xdr:col>
      <xdr:colOff>165100</xdr:colOff>
      <xdr:row>87</xdr:row>
      <xdr:rowOff>17218</xdr:rowOff>
    </xdr:to>
    <xdr:sp macro="" textlink="">
      <xdr:nvSpPr>
        <xdr:cNvPr id="324" name="楕円 323"/>
        <xdr:cNvSpPr/>
      </xdr:nvSpPr>
      <xdr:spPr>
        <a:xfrm>
          <a:off x="9588500" y="1483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137705</xdr:rowOff>
    </xdr:from>
    <xdr:to>
      <xdr:col>55</xdr:col>
      <xdr:colOff>0</xdr:colOff>
      <xdr:row>86</xdr:row>
      <xdr:rowOff>137868</xdr:rowOff>
    </xdr:to>
    <xdr:cxnSp macro="">
      <xdr:nvCxnSpPr>
        <xdr:cNvPr id="325" name="直線コネクタ 324"/>
        <xdr:cNvCxnSpPr/>
      </xdr:nvCxnSpPr>
      <xdr:spPr>
        <a:xfrm flipV="1">
          <a:off x="9639300" y="14882405"/>
          <a:ext cx="8382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87230</xdr:rowOff>
    </xdr:from>
    <xdr:to>
      <xdr:col>46</xdr:col>
      <xdr:colOff>38100</xdr:colOff>
      <xdr:row>87</xdr:row>
      <xdr:rowOff>17380</xdr:rowOff>
    </xdr:to>
    <xdr:sp macro="" textlink="">
      <xdr:nvSpPr>
        <xdr:cNvPr id="326" name="楕円 325"/>
        <xdr:cNvSpPr/>
      </xdr:nvSpPr>
      <xdr:spPr>
        <a:xfrm>
          <a:off x="8699500" y="1483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137868</xdr:rowOff>
    </xdr:from>
    <xdr:to>
      <xdr:col>50</xdr:col>
      <xdr:colOff>114300</xdr:colOff>
      <xdr:row>86</xdr:row>
      <xdr:rowOff>138030</xdr:rowOff>
    </xdr:to>
    <xdr:cxnSp macro="">
      <xdr:nvCxnSpPr>
        <xdr:cNvPr id="327" name="直線コネクタ 326"/>
        <xdr:cNvCxnSpPr/>
      </xdr:nvCxnSpPr>
      <xdr:spPr>
        <a:xfrm flipV="1">
          <a:off x="8750300" y="14882568"/>
          <a:ext cx="889000" cy="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147717</xdr:rowOff>
    </xdr:from>
    <xdr:ext cx="469744" cy="259045"/>
    <xdr:sp macro="" textlink="">
      <xdr:nvSpPr>
        <xdr:cNvPr id="328" name="n_1aveValue【公営住宅】&#10;一人当たり面積"/>
        <xdr:cNvSpPr txBox="1"/>
      </xdr:nvSpPr>
      <xdr:spPr>
        <a:xfrm>
          <a:off x="9391727" y="1454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135145</xdr:rowOff>
    </xdr:from>
    <xdr:ext cx="469744" cy="259045"/>
    <xdr:sp macro="" textlink="">
      <xdr:nvSpPr>
        <xdr:cNvPr id="329" name="n_2aveValue【公営住宅】&#10;一人当たり面積"/>
        <xdr:cNvSpPr txBox="1"/>
      </xdr:nvSpPr>
      <xdr:spPr>
        <a:xfrm>
          <a:off x="8515427" y="1453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148045</xdr:rowOff>
    </xdr:from>
    <xdr:ext cx="469744" cy="259045"/>
    <xdr:sp macro="" textlink="">
      <xdr:nvSpPr>
        <xdr:cNvPr id="330" name="n_3aveValue【公営住宅】&#10;一人当たり面積"/>
        <xdr:cNvSpPr txBox="1"/>
      </xdr:nvSpPr>
      <xdr:spPr>
        <a:xfrm>
          <a:off x="7626427" y="1454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8345</xdr:rowOff>
    </xdr:from>
    <xdr:ext cx="469744" cy="259045"/>
    <xdr:sp macro="" textlink="">
      <xdr:nvSpPr>
        <xdr:cNvPr id="331" name="n_1mainValue【公営住宅】&#10;一人当たり面積"/>
        <xdr:cNvSpPr txBox="1"/>
      </xdr:nvSpPr>
      <xdr:spPr>
        <a:xfrm>
          <a:off x="9391727" y="1492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8507</xdr:rowOff>
    </xdr:from>
    <xdr:ext cx="469744" cy="259045"/>
    <xdr:sp macro="" textlink="">
      <xdr:nvSpPr>
        <xdr:cNvPr id="332" name="n_2mainValue【公営住宅】&#10;一人当たり面積"/>
        <xdr:cNvSpPr txBox="1"/>
      </xdr:nvSpPr>
      <xdr:spPr>
        <a:xfrm>
          <a:off x="8515427" y="1492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3" name="正方形/長方形 33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4" name="正方形/長方形 33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5" name="正方形/長方形 33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6" name="正方形/長方形 33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7" name="正方形/長方形 33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8" name="正方形/長方形 33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9" name="正方形/長方形 33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0" name="正方形/長方形 33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1" name="正方形/長方形 3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2" name="正方形/長方形 3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3" name="正方形/長方形 3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4" name="正方形/長方形 3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5" name="正方形/長方形 3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6" name="正方形/長方形 3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7" name="正方形/長方形 3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8" name="正方形/長方形 34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9" name="正方形/長方形 34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0" name="正方形/長方形 34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1" name="正方形/長方形 35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2" name="正方形/長方形 35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3" name="正方形/長方形 35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4" name="正方形/長方形 35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5" name="正方形/長方形 35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6" name="正方形/長方形 35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7" name="テキスト ボックス 35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8" name="直線コネクタ 35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9" name="直線コネクタ 35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60" name="テキスト ボックス 35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61" name="直線コネクタ 36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2" name="テキスト ボックス 36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3" name="直線コネクタ 36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4" name="テキスト ボックス 36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5" name="直線コネクタ 36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6" name="テキスト ボックス 36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7" name="直線コネクタ 36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8" name="テキスト ボックス 36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9" name="直線コネクタ 36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70" name="テキスト ボックス 36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1" name="直線コネクタ 37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2" name="テキスト ボックス 37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81099</xdr:rowOff>
    </xdr:to>
    <xdr:cxnSp macro="">
      <xdr:nvCxnSpPr>
        <xdr:cNvPr id="374" name="直線コネクタ 373"/>
        <xdr:cNvCxnSpPr/>
      </xdr:nvCxnSpPr>
      <xdr:spPr>
        <a:xfrm flipV="1">
          <a:off x="16318864" y="5660572"/>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84926</xdr:rowOff>
    </xdr:from>
    <xdr:ext cx="405111" cy="259045"/>
    <xdr:sp macro="" textlink="">
      <xdr:nvSpPr>
        <xdr:cNvPr id="375" name="【認定こども園・幼稚園・保育所】&#10;有形固定資産減価償却率最小値テキスト"/>
        <xdr:cNvSpPr txBox="1"/>
      </xdr:nvSpPr>
      <xdr:spPr>
        <a:xfrm>
          <a:off x="16357600" y="711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81099</xdr:rowOff>
    </xdr:from>
    <xdr:to>
      <xdr:col>86</xdr:col>
      <xdr:colOff>25400</xdr:colOff>
      <xdr:row>41</xdr:row>
      <xdr:rowOff>81099</xdr:rowOff>
    </xdr:to>
    <xdr:cxnSp macro="">
      <xdr:nvCxnSpPr>
        <xdr:cNvPr id="376" name="直線コネクタ 375"/>
        <xdr:cNvCxnSpPr/>
      </xdr:nvCxnSpPr>
      <xdr:spPr>
        <a:xfrm>
          <a:off x="16230600" y="711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7"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8" name="直線コネクタ 377"/>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145885</xdr:rowOff>
    </xdr:from>
    <xdr:ext cx="405111" cy="259045"/>
    <xdr:sp macro="" textlink="">
      <xdr:nvSpPr>
        <xdr:cNvPr id="379" name="【認定こども園・幼稚園・保育所】&#10;有形固定資産減価償却率平均値テキスト"/>
        <xdr:cNvSpPr txBox="1"/>
      </xdr:nvSpPr>
      <xdr:spPr>
        <a:xfrm>
          <a:off x="16357600" y="631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380" name="フローチャート: 判断 379"/>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81" name="フローチャート: 判断 380"/>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147864</xdr:rowOff>
    </xdr:from>
    <xdr:to>
      <xdr:col>76</xdr:col>
      <xdr:colOff>165100</xdr:colOff>
      <xdr:row>37</xdr:row>
      <xdr:rowOff>78014</xdr:rowOff>
    </xdr:to>
    <xdr:sp macro="" textlink="">
      <xdr:nvSpPr>
        <xdr:cNvPr id="382" name="フローチャート: 判断 381"/>
        <xdr:cNvSpPr/>
      </xdr:nvSpPr>
      <xdr:spPr>
        <a:xfrm>
          <a:off x="14541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83" name="フローチャート: 判断 382"/>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4" name="テキスト ボックス 38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5" name="テキスト ボックス 38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6" name="テキスト ボックス 38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7" name="テキスト ボックス 38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8" name="テキスト ボックス 38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17236</xdr:rowOff>
    </xdr:from>
    <xdr:to>
      <xdr:col>85</xdr:col>
      <xdr:colOff>177800</xdr:colOff>
      <xdr:row>35</xdr:row>
      <xdr:rowOff>118836</xdr:rowOff>
    </xdr:to>
    <xdr:sp macro="" textlink="">
      <xdr:nvSpPr>
        <xdr:cNvPr id="389" name="楕円 388"/>
        <xdr:cNvSpPr/>
      </xdr:nvSpPr>
      <xdr:spPr>
        <a:xfrm>
          <a:off x="16268700" y="601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40113</xdr:rowOff>
    </xdr:from>
    <xdr:ext cx="405111" cy="259045"/>
    <xdr:sp macro="" textlink="">
      <xdr:nvSpPr>
        <xdr:cNvPr id="390" name="【認定こども園・幼稚園・保育所】&#10;有形固定資産減価償却率該当値テキスト"/>
        <xdr:cNvSpPr txBox="1"/>
      </xdr:nvSpPr>
      <xdr:spPr>
        <a:xfrm>
          <a:off x="16357600" y="586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53158</xdr:rowOff>
    </xdr:from>
    <xdr:to>
      <xdr:col>81</xdr:col>
      <xdr:colOff>101600</xdr:colOff>
      <xdr:row>35</xdr:row>
      <xdr:rowOff>154758</xdr:rowOff>
    </xdr:to>
    <xdr:sp macro="" textlink="">
      <xdr:nvSpPr>
        <xdr:cNvPr id="391" name="楕円 390"/>
        <xdr:cNvSpPr/>
      </xdr:nvSpPr>
      <xdr:spPr>
        <a:xfrm>
          <a:off x="15430500" y="605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68036</xdr:rowOff>
    </xdr:from>
    <xdr:to>
      <xdr:col>85</xdr:col>
      <xdr:colOff>127000</xdr:colOff>
      <xdr:row>35</xdr:row>
      <xdr:rowOff>103958</xdr:rowOff>
    </xdr:to>
    <xdr:cxnSp macro="">
      <xdr:nvCxnSpPr>
        <xdr:cNvPr id="392" name="直線コネクタ 391"/>
        <xdr:cNvCxnSpPr/>
      </xdr:nvCxnSpPr>
      <xdr:spPr>
        <a:xfrm flipV="1">
          <a:off x="15481300" y="606878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89081</xdr:rowOff>
    </xdr:from>
    <xdr:to>
      <xdr:col>76</xdr:col>
      <xdr:colOff>165100</xdr:colOff>
      <xdr:row>36</xdr:row>
      <xdr:rowOff>19231</xdr:rowOff>
    </xdr:to>
    <xdr:sp macro="" textlink="">
      <xdr:nvSpPr>
        <xdr:cNvPr id="393" name="楕円 392"/>
        <xdr:cNvSpPr/>
      </xdr:nvSpPr>
      <xdr:spPr>
        <a:xfrm>
          <a:off x="14541500" y="608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103958</xdr:rowOff>
    </xdr:from>
    <xdr:to>
      <xdr:col>81</xdr:col>
      <xdr:colOff>50800</xdr:colOff>
      <xdr:row>35</xdr:row>
      <xdr:rowOff>139881</xdr:rowOff>
    </xdr:to>
    <xdr:cxnSp macro="">
      <xdr:nvCxnSpPr>
        <xdr:cNvPr id="394" name="直線コネクタ 393"/>
        <xdr:cNvCxnSpPr/>
      </xdr:nvCxnSpPr>
      <xdr:spPr>
        <a:xfrm flipV="1">
          <a:off x="14592300" y="610470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103431</xdr:rowOff>
    </xdr:from>
    <xdr:ext cx="405111" cy="259045"/>
    <xdr:sp macro="" textlink="">
      <xdr:nvSpPr>
        <xdr:cNvPr id="395" name="n_1aveValue【認定こども園・幼稚園・保育所】&#10;有形固定資産減価償却率"/>
        <xdr:cNvSpPr txBox="1"/>
      </xdr:nvSpPr>
      <xdr:spPr>
        <a:xfrm>
          <a:off x="15266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69141</xdr:rowOff>
    </xdr:from>
    <xdr:ext cx="405111" cy="259045"/>
    <xdr:sp macro="" textlink="">
      <xdr:nvSpPr>
        <xdr:cNvPr id="396" name="n_2aveValue【認定こども園・幼稚園・保育所】&#10;有形固定資産減価償却率"/>
        <xdr:cNvSpPr txBox="1"/>
      </xdr:nvSpPr>
      <xdr:spPr>
        <a:xfrm>
          <a:off x="143897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397" name="n_3aveValue【認定こども園・幼稚園・保育所】&#10;有形固定資産減価償却率"/>
        <xdr:cNvSpPr txBox="1"/>
      </xdr:nvSpPr>
      <xdr:spPr>
        <a:xfrm>
          <a:off x="13500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171285</xdr:rowOff>
    </xdr:from>
    <xdr:ext cx="405111" cy="259045"/>
    <xdr:sp macro="" textlink="">
      <xdr:nvSpPr>
        <xdr:cNvPr id="398" name="n_1mainValue【認定こども園・幼稚園・保育所】&#10;有形固定資産減価償却率"/>
        <xdr:cNvSpPr txBox="1"/>
      </xdr:nvSpPr>
      <xdr:spPr>
        <a:xfrm>
          <a:off x="15266044" y="582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35758</xdr:rowOff>
    </xdr:from>
    <xdr:ext cx="405111" cy="259045"/>
    <xdr:sp macro="" textlink="">
      <xdr:nvSpPr>
        <xdr:cNvPr id="399" name="n_2mainValue【認定こども園・幼稚園・保育所】&#10;有形固定資産減価償却率"/>
        <xdr:cNvSpPr txBox="1"/>
      </xdr:nvSpPr>
      <xdr:spPr>
        <a:xfrm>
          <a:off x="14389744" y="586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0" name="正方形/長方形 39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1" name="正方形/長方形 40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2" name="正方形/長方形 40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3" name="正方形/長方形 40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4" name="正方形/長方形 40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5" name="正方形/長方形 40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6" name="正方形/長方形 40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7" name="正方形/長方形 40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8" name="テキスト ボックス 40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9" name="直線コネクタ 40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0" name="直線コネクタ 40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11" name="テキスト ボックス 41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12" name="直線コネクタ 41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13" name="テキスト ボックス 41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4" name="直線コネクタ 41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15" name="テキスト ボックス 41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6" name="直線コネクタ 41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7" name="テキスト ボックス 41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8" name="直線コネクタ 41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9" name="テキスト ボックス 41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0" name="直線コネクタ 41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1" name="テキスト ボックス 42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129540</xdr:rowOff>
    </xdr:from>
    <xdr:to>
      <xdr:col>116</xdr:col>
      <xdr:colOff>62864</xdr:colOff>
      <xdr:row>42</xdr:row>
      <xdr:rowOff>7620</xdr:rowOff>
    </xdr:to>
    <xdr:cxnSp macro="">
      <xdr:nvCxnSpPr>
        <xdr:cNvPr id="423" name="直線コネクタ 422"/>
        <xdr:cNvCxnSpPr/>
      </xdr:nvCxnSpPr>
      <xdr:spPr>
        <a:xfrm flipV="1">
          <a:off x="22160864"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24" name="【認定こども園・幼稚園・保育所】&#10;一人当たり面積最小値テキスト"/>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25" name="直線コネクタ 424"/>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76217</xdr:rowOff>
    </xdr:from>
    <xdr:ext cx="469744" cy="259045"/>
    <xdr:sp macro="" textlink="">
      <xdr:nvSpPr>
        <xdr:cNvPr id="426" name="【認定こども園・幼稚園・保育所】&#10;一人当たり面積最大値テキスト"/>
        <xdr:cNvSpPr txBox="1"/>
      </xdr:nvSpPr>
      <xdr:spPr>
        <a:xfrm>
          <a:off x="22199600" y="556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129540</xdr:rowOff>
    </xdr:from>
    <xdr:to>
      <xdr:col>116</xdr:col>
      <xdr:colOff>152400</xdr:colOff>
      <xdr:row>33</xdr:row>
      <xdr:rowOff>129540</xdr:rowOff>
    </xdr:to>
    <xdr:cxnSp macro="">
      <xdr:nvCxnSpPr>
        <xdr:cNvPr id="427" name="直線コネクタ 426"/>
        <xdr:cNvCxnSpPr/>
      </xdr:nvCxnSpPr>
      <xdr:spPr>
        <a:xfrm>
          <a:off x="22072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44467</xdr:rowOff>
    </xdr:from>
    <xdr:ext cx="469744" cy="259045"/>
    <xdr:sp macro="" textlink="">
      <xdr:nvSpPr>
        <xdr:cNvPr id="428" name="【認定こども園・幼稚園・保育所】&#10;一人当たり面積平均値テキスト"/>
        <xdr:cNvSpPr txBox="1"/>
      </xdr:nvSpPr>
      <xdr:spPr>
        <a:xfrm>
          <a:off x="22199600" y="655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429" name="フローチャート: 判断 428"/>
        <xdr:cNvSpPr/>
      </xdr:nvSpPr>
      <xdr:spPr>
        <a:xfrm>
          <a:off x="22110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17780</xdr:rowOff>
    </xdr:from>
    <xdr:to>
      <xdr:col>112</xdr:col>
      <xdr:colOff>38100</xdr:colOff>
      <xdr:row>39</xdr:row>
      <xdr:rowOff>119380</xdr:rowOff>
    </xdr:to>
    <xdr:sp macro="" textlink="">
      <xdr:nvSpPr>
        <xdr:cNvPr id="430" name="フローチャート: 判断 429"/>
        <xdr:cNvSpPr/>
      </xdr:nvSpPr>
      <xdr:spPr>
        <a:xfrm>
          <a:off x="21272500" y="67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120650</xdr:rowOff>
    </xdr:from>
    <xdr:to>
      <xdr:col>107</xdr:col>
      <xdr:colOff>101600</xdr:colOff>
      <xdr:row>39</xdr:row>
      <xdr:rowOff>50800</xdr:rowOff>
    </xdr:to>
    <xdr:sp macro="" textlink="">
      <xdr:nvSpPr>
        <xdr:cNvPr id="431" name="フローチャート: 判断 430"/>
        <xdr:cNvSpPr/>
      </xdr:nvSpPr>
      <xdr:spPr>
        <a:xfrm>
          <a:off x="20383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432" name="フローチャート: 判断 431"/>
        <xdr:cNvSpPr/>
      </xdr:nvSpPr>
      <xdr:spPr>
        <a:xfrm>
          <a:off x="19494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3" name="テキスト ボックス 43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4" name="テキスト ボックス 43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5" name="テキスト ボックス 43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6" name="テキスト ボックス 43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7" name="テキスト ボックス 43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52070</xdr:rowOff>
    </xdr:from>
    <xdr:to>
      <xdr:col>116</xdr:col>
      <xdr:colOff>114300</xdr:colOff>
      <xdr:row>41</xdr:row>
      <xdr:rowOff>153670</xdr:rowOff>
    </xdr:to>
    <xdr:sp macro="" textlink="">
      <xdr:nvSpPr>
        <xdr:cNvPr id="438" name="楕円 437"/>
        <xdr:cNvSpPr/>
      </xdr:nvSpPr>
      <xdr:spPr>
        <a:xfrm>
          <a:off x="221107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138447</xdr:rowOff>
    </xdr:from>
    <xdr:ext cx="469744" cy="259045"/>
    <xdr:sp macro="" textlink="">
      <xdr:nvSpPr>
        <xdr:cNvPr id="439" name="【認定こども園・幼稚園・保育所】&#10;一人当たり面積該当値テキスト"/>
        <xdr:cNvSpPr txBox="1"/>
      </xdr:nvSpPr>
      <xdr:spPr>
        <a:xfrm>
          <a:off x="22199600" y="699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52070</xdr:rowOff>
    </xdr:from>
    <xdr:to>
      <xdr:col>112</xdr:col>
      <xdr:colOff>38100</xdr:colOff>
      <xdr:row>41</xdr:row>
      <xdr:rowOff>153670</xdr:rowOff>
    </xdr:to>
    <xdr:sp macro="" textlink="">
      <xdr:nvSpPr>
        <xdr:cNvPr id="440" name="楕円 439"/>
        <xdr:cNvSpPr/>
      </xdr:nvSpPr>
      <xdr:spPr>
        <a:xfrm>
          <a:off x="212725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102870</xdr:rowOff>
    </xdr:from>
    <xdr:to>
      <xdr:col>116</xdr:col>
      <xdr:colOff>63500</xdr:colOff>
      <xdr:row>41</xdr:row>
      <xdr:rowOff>102870</xdr:rowOff>
    </xdr:to>
    <xdr:cxnSp macro="">
      <xdr:nvCxnSpPr>
        <xdr:cNvPr id="441" name="直線コネクタ 440"/>
        <xdr:cNvCxnSpPr/>
      </xdr:nvCxnSpPr>
      <xdr:spPr>
        <a:xfrm>
          <a:off x="21323300" y="7132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52070</xdr:rowOff>
    </xdr:from>
    <xdr:to>
      <xdr:col>107</xdr:col>
      <xdr:colOff>101600</xdr:colOff>
      <xdr:row>41</xdr:row>
      <xdr:rowOff>153670</xdr:rowOff>
    </xdr:to>
    <xdr:sp macro="" textlink="">
      <xdr:nvSpPr>
        <xdr:cNvPr id="442" name="楕円 441"/>
        <xdr:cNvSpPr/>
      </xdr:nvSpPr>
      <xdr:spPr>
        <a:xfrm>
          <a:off x="203835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102870</xdr:rowOff>
    </xdr:from>
    <xdr:to>
      <xdr:col>111</xdr:col>
      <xdr:colOff>177800</xdr:colOff>
      <xdr:row>41</xdr:row>
      <xdr:rowOff>102870</xdr:rowOff>
    </xdr:to>
    <xdr:cxnSp macro="">
      <xdr:nvCxnSpPr>
        <xdr:cNvPr id="443" name="直線コネクタ 442"/>
        <xdr:cNvCxnSpPr/>
      </xdr:nvCxnSpPr>
      <xdr:spPr>
        <a:xfrm>
          <a:off x="20434300" y="7132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135907</xdr:rowOff>
    </xdr:from>
    <xdr:ext cx="469744" cy="259045"/>
    <xdr:sp macro="" textlink="">
      <xdr:nvSpPr>
        <xdr:cNvPr id="444" name="n_1aveValue【認定こども園・幼稚園・保育所】&#10;一人当たり面積"/>
        <xdr:cNvSpPr txBox="1"/>
      </xdr:nvSpPr>
      <xdr:spPr>
        <a:xfrm>
          <a:off x="21075727" y="647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67327</xdr:rowOff>
    </xdr:from>
    <xdr:ext cx="469744" cy="259045"/>
    <xdr:sp macro="" textlink="">
      <xdr:nvSpPr>
        <xdr:cNvPr id="445" name="n_2aveValue【認定こども園・幼稚園・保育所】&#10;一人当たり面積"/>
        <xdr:cNvSpPr txBox="1"/>
      </xdr:nvSpPr>
      <xdr:spPr>
        <a:xfrm>
          <a:off x="20199427"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86377</xdr:rowOff>
    </xdr:from>
    <xdr:ext cx="469744" cy="259045"/>
    <xdr:sp macro="" textlink="">
      <xdr:nvSpPr>
        <xdr:cNvPr id="446" name="n_3aveValue【認定こども園・幼稚園・保育所】&#10;一人当たり面積"/>
        <xdr:cNvSpPr txBox="1"/>
      </xdr:nvSpPr>
      <xdr:spPr>
        <a:xfrm>
          <a:off x="19310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144797</xdr:rowOff>
    </xdr:from>
    <xdr:ext cx="469744" cy="259045"/>
    <xdr:sp macro="" textlink="">
      <xdr:nvSpPr>
        <xdr:cNvPr id="447" name="n_1mainValue【認定こども園・幼稚園・保育所】&#10;一人当たり面積"/>
        <xdr:cNvSpPr txBox="1"/>
      </xdr:nvSpPr>
      <xdr:spPr>
        <a:xfrm>
          <a:off x="21075727"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144797</xdr:rowOff>
    </xdr:from>
    <xdr:ext cx="469744" cy="259045"/>
    <xdr:sp macro="" textlink="">
      <xdr:nvSpPr>
        <xdr:cNvPr id="448" name="n_2mainValue【認定こども園・幼稚園・保育所】&#10;一人当たり面積"/>
        <xdr:cNvSpPr txBox="1"/>
      </xdr:nvSpPr>
      <xdr:spPr>
        <a:xfrm>
          <a:off x="20199427"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9" name="正方形/長方形 44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0" name="正方形/長方形 44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1" name="正方形/長方形 45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2" name="正方形/長方形 45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3" name="正方形/長方形 45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4" name="正方形/長方形 45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5" name="正方形/長方形 45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6" name="正方形/長方形 45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7" name="テキスト ボックス 45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8" name="直線コネクタ 45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9" name="テキスト ボックス 45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60" name="直線コネクタ 45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61" name="テキスト ボックス 46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2" name="直線コネクタ 46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3" name="テキスト ボックス 46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4" name="直線コネクタ 46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5" name="テキスト ボックス 46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6" name="直線コネクタ 46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7" name="テキスト ボックス 46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8" name="直線コネクタ 46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9" name="テキスト ボックス 46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0" name="直線コネクタ 46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1" name="テキスト ボックス 47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123825</xdr:rowOff>
    </xdr:to>
    <xdr:cxnSp macro="">
      <xdr:nvCxnSpPr>
        <xdr:cNvPr id="473" name="直線コネクタ 472"/>
        <xdr:cNvCxnSpPr/>
      </xdr:nvCxnSpPr>
      <xdr:spPr>
        <a:xfrm flipV="1">
          <a:off x="16318864" y="9692640"/>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127652</xdr:rowOff>
    </xdr:from>
    <xdr:ext cx="405111" cy="259045"/>
    <xdr:sp macro="" textlink="">
      <xdr:nvSpPr>
        <xdr:cNvPr id="474" name="【学校施設】&#10;有形固定資産減価償却率最小値テキスト"/>
        <xdr:cNvSpPr txBox="1"/>
      </xdr:nvSpPr>
      <xdr:spPr>
        <a:xfrm>
          <a:off x="16357600" y="1092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123825</xdr:rowOff>
    </xdr:from>
    <xdr:to>
      <xdr:col>86</xdr:col>
      <xdr:colOff>25400</xdr:colOff>
      <xdr:row>63</xdr:row>
      <xdr:rowOff>123825</xdr:rowOff>
    </xdr:to>
    <xdr:cxnSp macro="">
      <xdr:nvCxnSpPr>
        <xdr:cNvPr id="475" name="直線コネクタ 474"/>
        <xdr:cNvCxnSpPr/>
      </xdr:nvCxnSpPr>
      <xdr:spPr>
        <a:xfrm>
          <a:off x="16230600" y="1092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476" name="【学校施設】&#10;有形固定資産減価償却率最大値テキスト"/>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477" name="直線コネクタ 476"/>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49547</xdr:rowOff>
    </xdr:from>
    <xdr:ext cx="405111" cy="259045"/>
    <xdr:sp macro="" textlink="">
      <xdr:nvSpPr>
        <xdr:cNvPr id="478" name="【学校施設】&#10;有形固定資産減価償却率平均値テキスト"/>
        <xdr:cNvSpPr txBox="1"/>
      </xdr:nvSpPr>
      <xdr:spPr>
        <a:xfrm>
          <a:off x="16357600" y="1016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71120</xdr:rowOff>
    </xdr:from>
    <xdr:to>
      <xdr:col>85</xdr:col>
      <xdr:colOff>177800</xdr:colOff>
      <xdr:row>60</xdr:row>
      <xdr:rowOff>1270</xdr:rowOff>
    </xdr:to>
    <xdr:sp macro="" textlink="">
      <xdr:nvSpPr>
        <xdr:cNvPr id="479" name="フローチャート: 判断 478"/>
        <xdr:cNvSpPr/>
      </xdr:nvSpPr>
      <xdr:spPr>
        <a:xfrm>
          <a:off x="162687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92075</xdr:rowOff>
    </xdr:from>
    <xdr:to>
      <xdr:col>81</xdr:col>
      <xdr:colOff>101600</xdr:colOff>
      <xdr:row>60</xdr:row>
      <xdr:rowOff>22225</xdr:rowOff>
    </xdr:to>
    <xdr:sp macro="" textlink="">
      <xdr:nvSpPr>
        <xdr:cNvPr id="480" name="フローチャート: 判断 479"/>
        <xdr:cNvSpPr/>
      </xdr:nvSpPr>
      <xdr:spPr>
        <a:xfrm>
          <a:off x="15430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95885</xdr:rowOff>
    </xdr:from>
    <xdr:to>
      <xdr:col>76</xdr:col>
      <xdr:colOff>165100</xdr:colOff>
      <xdr:row>60</xdr:row>
      <xdr:rowOff>26035</xdr:rowOff>
    </xdr:to>
    <xdr:sp macro="" textlink="">
      <xdr:nvSpPr>
        <xdr:cNvPr id="481" name="フローチャート: 判断 480"/>
        <xdr:cNvSpPr/>
      </xdr:nvSpPr>
      <xdr:spPr>
        <a:xfrm>
          <a:off x="14541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103505</xdr:rowOff>
    </xdr:from>
    <xdr:to>
      <xdr:col>72</xdr:col>
      <xdr:colOff>38100</xdr:colOff>
      <xdr:row>60</xdr:row>
      <xdr:rowOff>33655</xdr:rowOff>
    </xdr:to>
    <xdr:sp macro="" textlink="">
      <xdr:nvSpPr>
        <xdr:cNvPr id="482" name="フローチャート: 判断 481"/>
        <xdr:cNvSpPr/>
      </xdr:nvSpPr>
      <xdr:spPr>
        <a:xfrm>
          <a:off x="13652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3" name="テキスト ボックス 48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4" name="テキスト ボックス 48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5" name="テキスト ボックス 48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6" name="テキスト ボックス 48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7" name="テキスト ボックス 48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76835</xdr:rowOff>
    </xdr:from>
    <xdr:to>
      <xdr:col>85</xdr:col>
      <xdr:colOff>177800</xdr:colOff>
      <xdr:row>59</xdr:row>
      <xdr:rowOff>6985</xdr:rowOff>
    </xdr:to>
    <xdr:sp macro="" textlink="">
      <xdr:nvSpPr>
        <xdr:cNvPr id="488" name="楕円 487"/>
        <xdr:cNvSpPr/>
      </xdr:nvSpPr>
      <xdr:spPr>
        <a:xfrm>
          <a:off x="16268700" y="1002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99712</xdr:rowOff>
    </xdr:from>
    <xdr:ext cx="405111" cy="259045"/>
    <xdr:sp macro="" textlink="">
      <xdr:nvSpPr>
        <xdr:cNvPr id="489" name="【学校施設】&#10;有形固定資産減価償却率該当値テキスト"/>
        <xdr:cNvSpPr txBox="1"/>
      </xdr:nvSpPr>
      <xdr:spPr>
        <a:xfrm>
          <a:off x="16357600"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168275</xdr:rowOff>
    </xdr:from>
    <xdr:to>
      <xdr:col>81</xdr:col>
      <xdr:colOff>101600</xdr:colOff>
      <xdr:row>58</xdr:row>
      <xdr:rowOff>98425</xdr:rowOff>
    </xdr:to>
    <xdr:sp macro="" textlink="">
      <xdr:nvSpPr>
        <xdr:cNvPr id="490" name="楕円 489"/>
        <xdr:cNvSpPr/>
      </xdr:nvSpPr>
      <xdr:spPr>
        <a:xfrm>
          <a:off x="15430500" y="994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47625</xdr:rowOff>
    </xdr:from>
    <xdr:to>
      <xdr:col>85</xdr:col>
      <xdr:colOff>127000</xdr:colOff>
      <xdr:row>58</xdr:row>
      <xdr:rowOff>127635</xdr:rowOff>
    </xdr:to>
    <xdr:cxnSp macro="">
      <xdr:nvCxnSpPr>
        <xdr:cNvPr id="491" name="直線コネクタ 490"/>
        <xdr:cNvCxnSpPr/>
      </xdr:nvCxnSpPr>
      <xdr:spPr>
        <a:xfrm>
          <a:off x="15481300" y="9991725"/>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40640</xdr:rowOff>
    </xdr:from>
    <xdr:to>
      <xdr:col>76</xdr:col>
      <xdr:colOff>165100</xdr:colOff>
      <xdr:row>58</xdr:row>
      <xdr:rowOff>142240</xdr:rowOff>
    </xdr:to>
    <xdr:sp macro="" textlink="">
      <xdr:nvSpPr>
        <xdr:cNvPr id="492" name="楕円 491"/>
        <xdr:cNvSpPr/>
      </xdr:nvSpPr>
      <xdr:spPr>
        <a:xfrm>
          <a:off x="14541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47625</xdr:rowOff>
    </xdr:from>
    <xdr:to>
      <xdr:col>81</xdr:col>
      <xdr:colOff>50800</xdr:colOff>
      <xdr:row>58</xdr:row>
      <xdr:rowOff>91440</xdr:rowOff>
    </xdr:to>
    <xdr:cxnSp macro="">
      <xdr:nvCxnSpPr>
        <xdr:cNvPr id="493" name="直線コネクタ 492"/>
        <xdr:cNvCxnSpPr/>
      </xdr:nvCxnSpPr>
      <xdr:spPr>
        <a:xfrm flipV="1">
          <a:off x="14592300" y="999172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13352</xdr:rowOff>
    </xdr:from>
    <xdr:ext cx="405111" cy="259045"/>
    <xdr:sp macro="" textlink="">
      <xdr:nvSpPr>
        <xdr:cNvPr id="494" name="n_1aveValue【学校施設】&#10;有形固定資産減価償却率"/>
        <xdr:cNvSpPr txBox="1"/>
      </xdr:nvSpPr>
      <xdr:spPr>
        <a:xfrm>
          <a:off x="15266044" y="103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17162</xdr:rowOff>
    </xdr:from>
    <xdr:ext cx="405111" cy="259045"/>
    <xdr:sp macro="" textlink="">
      <xdr:nvSpPr>
        <xdr:cNvPr id="495" name="n_2aveValue【学校施設】&#10;有形固定資産減価償却率"/>
        <xdr:cNvSpPr txBox="1"/>
      </xdr:nvSpPr>
      <xdr:spPr>
        <a:xfrm>
          <a:off x="143897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50182</xdr:rowOff>
    </xdr:from>
    <xdr:ext cx="405111" cy="259045"/>
    <xdr:sp macro="" textlink="">
      <xdr:nvSpPr>
        <xdr:cNvPr id="496" name="n_3aveValue【学校施設】&#10;有形固定資産減価償却率"/>
        <xdr:cNvSpPr txBox="1"/>
      </xdr:nvSpPr>
      <xdr:spPr>
        <a:xfrm>
          <a:off x="13500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114952</xdr:rowOff>
    </xdr:from>
    <xdr:ext cx="405111" cy="259045"/>
    <xdr:sp macro="" textlink="">
      <xdr:nvSpPr>
        <xdr:cNvPr id="497" name="n_1mainValue【学校施設】&#10;有形固定資産減価償却率"/>
        <xdr:cNvSpPr txBox="1"/>
      </xdr:nvSpPr>
      <xdr:spPr>
        <a:xfrm>
          <a:off x="15266044" y="971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158767</xdr:rowOff>
    </xdr:from>
    <xdr:ext cx="405111" cy="259045"/>
    <xdr:sp macro="" textlink="">
      <xdr:nvSpPr>
        <xdr:cNvPr id="498" name="n_2mainValue【学校施設】&#10;有形固定資産減価償却率"/>
        <xdr:cNvSpPr txBox="1"/>
      </xdr:nvSpPr>
      <xdr:spPr>
        <a:xfrm>
          <a:off x="14389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9" name="正方形/長方形 49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0" name="正方形/長方形 49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1" name="正方形/長方形 50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2" name="正方形/長方形 50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3" name="正方形/長方形 50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4" name="正方形/長方形 50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5" name="正方形/長方形 50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6" name="正方形/長方形 50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7" name="テキスト ボックス 50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8" name="直線コネクタ 50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9" name="テキスト ボックス 50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10" name="直線コネクタ 50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11" name="テキスト ボックス 51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12" name="直線コネクタ 51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13" name="テキスト ボックス 51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14" name="直線コネクタ 51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15" name="テキスト ボックス 51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16" name="直線コネクタ 51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17" name="テキスト ボックス 51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8" name="直線コネクタ 51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9" name="テキスト ボックス 51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138532</xdr:rowOff>
    </xdr:from>
    <xdr:to>
      <xdr:col>116</xdr:col>
      <xdr:colOff>62864</xdr:colOff>
      <xdr:row>64</xdr:row>
      <xdr:rowOff>31090</xdr:rowOff>
    </xdr:to>
    <xdr:cxnSp macro="">
      <xdr:nvCxnSpPr>
        <xdr:cNvPr id="521" name="直線コネクタ 520"/>
        <xdr:cNvCxnSpPr/>
      </xdr:nvCxnSpPr>
      <xdr:spPr>
        <a:xfrm flipV="1">
          <a:off x="22160864" y="9739732"/>
          <a:ext cx="0" cy="1264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34917</xdr:rowOff>
    </xdr:from>
    <xdr:ext cx="469744" cy="259045"/>
    <xdr:sp macro="" textlink="">
      <xdr:nvSpPr>
        <xdr:cNvPr id="522" name="【学校施設】&#10;一人当たり面積最小値テキスト"/>
        <xdr:cNvSpPr txBox="1"/>
      </xdr:nvSpPr>
      <xdr:spPr>
        <a:xfrm>
          <a:off x="22199600" y="1100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31090</xdr:rowOff>
    </xdr:from>
    <xdr:to>
      <xdr:col>116</xdr:col>
      <xdr:colOff>152400</xdr:colOff>
      <xdr:row>64</xdr:row>
      <xdr:rowOff>31090</xdr:rowOff>
    </xdr:to>
    <xdr:cxnSp macro="">
      <xdr:nvCxnSpPr>
        <xdr:cNvPr id="523" name="直線コネクタ 522"/>
        <xdr:cNvCxnSpPr/>
      </xdr:nvCxnSpPr>
      <xdr:spPr>
        <a:xfrm>
          <a:off x="22072600" y="11003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85209</xdr:rowOff>
    </xdr:from>
    <xdr:ext cx="469744" cy="259045"/>
    <xdr:sp macro="" textlink="">
      <xdr:nvSpPr>
        <xdr:cNvPr id="524" name="【学校施設】&#10;一人当たり面積最大値テキスト"/>
        <xdr:cNvSpPr txBox="1"/>
      </xdr:nvSpPr>
      <xdr:spPr>
        <a:xfrm>
          <a:off x="22199600" y="951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138532</xdr:rowOff>
    </xdr:from>
    <xdr:to>
      <xdr:col>116</xdr:col>
      <xdr:colOff>152400</xdr:colOff>
      <xdr:row>56</xdr:row>
      <xdr:rowOff>138532</xdr:rowOff>
    </xdr:to>
    <xdr:cxnSp macro="">
      <xdr:nvCxnSpPr>
        <xdr:cNvPr id="525" name="直線コネクタ 524"/>
        <xdr:cNvCxnSpPr/>
      </xdr:nvCxnSpPr>
      <xdr:spPr>
        <a:xfrm>
          <a:off x="22072600" y="9739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85920</xdr:rowOff>
    </xdr:from>
    <xdr:ext cx="469744" cy="259045"/>
    <xdr:sp macro="" textlink="">
      <xdr:nvSpPr>
        <xdr:cNvPr id="526" name="【学校施設】&#10;一人当たり面積平均値テキスト"/>
        <xdr:cNvSpPr txBox="1"/>
      </xdr:nvSpPr>
      <xdr:spPr>
        <a:xfrm>
          <a:off x="22199600" y="10544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63043</xdr:rowOff>
    </xdr:from>
    <xdr:to>
      <xdr:col>116</xdr:col>
      <xdr:colOff>114300</xdr:colOff>
      <xdr:row>62</xdr:row>
      <xdr:rowOff>164643</xdr:rowOff>
    </xdr:to>
    <xdr:sp macro="" textlink="">
      <xdr:nvSpPr>
        <xdr:cNvPr id="527" name="フローチャート: 判断 526"/>
        <xdr:cNvSpPr/>
      </xdr:nvSpPr>
      <xdr:spPr>
        <a:xfrm>
          <a:off x="22110700" y="1069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75387</xdr:rowOff>
    </xdr:from>
    <xdr:to>
      <xdr:col>112</xdr:col>
      <xdr:colOff>38100</xdr:colOff>
      <xdr:row>63</xdr:row>
      <xdr:rowOff>5537</xdr:rowOff>
    </xdr:to>
    <xdr:sp macro="" textlink="">
      <xdr:nvSpPr>
        <xdr:cNvPr id="528" name="フローチャート: 判断 527"/>
        <xdr:cNvSpPr/>
      </xdr:nvSpPr>
      <xdr:spPr>
        <a:xfrm>
          <a:off x="21272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77674</xdr:rowOff>
    </xdr:from>
    <xdr:to>
      <xdr:col>107</xdr:col>
      <xdr:colOff>101600</xdr:colOff>
      <xdr:row>63</xdr:row>
      <xdr:rowOff>7824</xdr:rowOff>
    </xdr:to>
    <xdr:sp macro="" textlink="">
      <xdr:nvSpPr>
        <xdr:cNvPr id="529" name="フローチャート: 判断 528"/>
        <xdr:cNvSpPr/>
      </xdr:nvSpPr>
      <xdr:spPr>
        <a:xfrm>
          <a:off x="20383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84531</xdr:rowOff>
    </xdr:from>
    <xdr:to>
      <xdr:col>102</xdr:col>
      <xdr:colOff>165100</xdr:colOff>
      <xdr:row>63</xdr:row>
      <xdr:rowOff>14681</xdr:rowOff>
    </xdr:to>
    <xdr:sp macro="" textlink="">
      <xdr:nvSpPr>
        <xdr:cNvPr id="530" name="フローチャート: 判断 529"/>
        <xdr:cNvSpPr/>
      </xdr:nvSpPr>
      <xdr:spPr>
        <a:xfrm>
          <a:off x="19494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1" name="テキスト ボックス 53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2" name="テキスト ボックス 53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3" name="テキスト ボックス 53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4" name="テキスト ボックス 53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5" name="テキスト ボックス 53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162713</xdr:rowOff>
    </xdr:from>
    <xdr:to>
      <xdr:col>116</xdr:col>
      <xdr:colOff>114300</xdr:colOff>
      <xdr:row>63</xdr:row>
      <xdr:rowOff>92863</xdr:rowOff>
    </xdr:to>
    <xdr:sp macro="" textlink="">
      <xdr:nvSpPr>
        <xdr:cNvPr id="536" name="楕円 535"/>
        <xdr:cNvSpPr/>
      </xdr:nvSpPr>
      <xdr:spPr>
        <a:xfrm>
          <a:off x="22110700" y="1079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141140</xdr:rowOff>
    </xdr:from>
    <xdr:ext cx="469744" cy="259045"/>
    <xdr:sp macro="" textlink="">
      <xdr:nvSpPr>
        <xdr:cNvPr id="537" name="【学校施設】&#10;一人当たり面積該当値テキスト"/>
        <xdr:cNvSpPr txBox="1"/>
      </xdr:nvSpPr>
      <xdr:spPr>
        <a:xfrm>
          <a:off x="22199600" y="1077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159969</xdr:rowOff>
    </xdr:from>
    <xdr:to>
      <xdr:col>112</xdr:col>
      <xdr:colOff>38100</xdr:colOff>
      <xdr:row>63</xdr:row>
      <xdr:rowOff>90119</xdr:rowOff>
    </xdr:to>
    <xdr:sp macro="" textlink="">
      <xdr:nvSpPr>
        <xdr:cNvPr id="538" name="楕円 537"/>
        <xdr:cNvSpPr/>
      </xdr:nvSpPr>
      <xdr:spPr>
        <a:xfrm>
          <a:off x="21272500" y="1078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39319</xdr:rowOff>
    </xdr:from>
    <xdr:to>
      <xdr:col>116</xdr:col>
      <xdr:colOff>63500</xdr:colOff>
      <xdr:row>63</xdr:row>
      <xdr:rowOff>42063</xdr:rowOff>
    </xdr:to>
    <xdr:cxnSp macro="">
      <xdr:nvCxnSpPr>
        <xdr:cNvPr id="539" name="直線コネクタ 538"/>
        <xdr:cNvCxnSpPr/>
      </xdr:nvCxnSpPr>
      <xdr:spPr>
        <a:xfrm>
          <a:off x="21323300" y="10840669"/>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22352</xdr:rowOff>
    </xdr:from>
    <xdr:to>
      <xdr:col>107</xdr:col>
      <xdr:colOff>101600</xdr:colOff>
      <xdr:row>63</xdr:row>
      <xdr:rowOff>123952</xdr:rowOff>
    </xdr:to>
    <xdr:sp macro="" textlink="">
      <xdr:nvSpPr>
        <xdr:cNvPr id="540" name="楕円 539"/>
        <xdr:cNvSpPr/>
      </xdr:nvSpPr>
      <xdr:spPr>
        <a:xfrm>
          <a:off x="20383500" y="1082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39319</xdr:rowOff>
    </xdr:from>
    <xdr:to>
      <xdr:col>111</xdr:col>
      <xdr:colOff>177800</xdr:colOff>
      <xdr:row>63</xdr:row>
      <xdr:rowOff>73152</xdr:rowOff>
    </xdr:to>
    <xdr:cxnSp macro="">
      <xdr:nvCxnSpPr>
        <xdr:cNvPr id="541" name="直線コネクタ 540"/>
        <xdr:cNvCxnSpPr/>
      </xdr:nvCxnSpPr>
      <xdr:spPr>
        <a:xfrm flipV="1">
          <a:off x="20434300" y="10840669"/>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22064</xdr:rowOff>
    </xdr:from>
    <xdr:ext cx="469744" cy="259045"/>
    <xdr:sp macro="" textlink="">
      <xdr:nvSpPr>
        <xdr:cNvPr id="542" name="n_1aveValue【学校施設】&#10;一人当たり面積"/>
        <xdr:cNvSpPr txBox="1"/>
      </xdr:nvSpPr>
      <xdr:spPr>
        <a:xfrm>
          <a:off x="21075727" y="1048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24351</xdr:rowOff>
    </xdr:from>
    <xdr:ext cx="469744" cy="259045"/>
    <xdr:sp macro="" textlink="">
      <xdr:nvSpPr>
        <xdr:cNvPr id="543" name="n_2aveValue【学校施設】&#10;一人当たり面積"/>
        <xdr:cNvSpPr txBox="1"/>
      </xdr:nvSpPr>
      <xdr:spPr>
        <a:xfrm>
          <a:off x="201994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31208</xdr:rowOff>
    </xdr:from>
    <xdr:ext cx="469744" cy="259045"/>
    <xdr:sp macro="" textlink="">
      <xdr:nvSpPr>
        <xdr:cNvPr id="544" name="n_3aveValue【学校施設】&#10;一人当たり面積"/>
        <xdr:cNvSpPr txBox="1"/>
      </xdr:nvSpPr>
      <xdr:spPr>
        <a:xfrm>
          <a:off x="19310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81246</xdr:rowOff>
    </xdr:from>
    <xdr:ext cx="469744" cy="259045"/>
    <xdr:sp macro="" textlink="">
      <xdr:nvSpPr>
        <xdr:cNvPr id="545" name="n_1mainValue【学校施設】&#10;一人当たり面積"/>
        <xdr:cNvSpPr txBox="1"/>
      </xdr:nvSpPr>
      <xdr:spPr>
        <a:xfrm>
          <a:off x="21075727" y="10882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115079</xdr:rowOff>
    </xdr:from>
    <xdr:ext cx="469744" cy="259045"/>
    <xdr:sp macro="" textlink="">
      <xdr:nvSpPr>
        <xdr:cNvPr id="546" name="n_2mainValue【学校施設】&#10;一人当たり面積"/>
        <xdr:cNvSpPr txBox="1"/>
      </xdr:nvSpPr>
      <xdr:spPr>
        <a:xfrm>
          <a:off x="20199427" y="1091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7" name="正方形/長方形 54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8" name="正方形/長方形 54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9" name="正方形/長方形 54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0" name="正方形/長方形 54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1" name="正方形/長方形 55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2" name="正方形/長方形 55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3" name="正方形/長方形 55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4" name="正方形/長方形 55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5" name="テキスト ボックス 55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6" name="直線コネクタ 55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7" name="直線コネクタ 55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8" name="テキスト ボックス 55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9" name="直線コネクタ 55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60" name="テキスト ボックス 55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61" name="直線コネクタ 56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2" name="テキスト ボックス 56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3" name="直線コネクタ 56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4" name="テキスト ボックス 56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5" name="直線コネクタ 56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6" name="テキスト ボックス 56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7" name="直線コネクタ 56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8" name="テキスト ボックス 56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9" name="直線コネクタ 56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0" name="テキスト ボックス 56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165463</xdr:rowOff>
    </xdr:to>
    <xdr:cxnSp macro="">
      <xdr:nvCxnSpPr>
        <xdr:cNvPr id="572" name="直線コネクタ 571"/>
        <xdr:cNvCxnSpPr/>
      </xdr:nvCxnSpPr>
      <xdr:spPr>
        <a:xfrm flipV="1">
          <a:off x="16318864" y="13280571"/>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169290</xdr:rowOff>
    </xdr:from>
    <xdr:ext cx="340478" cy="259045"/>
    <xdr:sp macro="" textlink="">
      <xdr:nvSpPr>
        <xdr:cNvPr id="573" name="【児童館】&#10;有形固定資産減価償却率最小値テキスト"/>
        <xdr:cNvSpPr txBox="1"/>
      </xdr:nvSpPr>
      <xdr:spPr>
        <a:xfrm>
          <a:off x="16357600" y="1491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165463</xdr:rowOff>
    </xdr:from>
    <xdr:to>
      <xdr:col>86</xdr:col>
      <xdr:colOff>25400</xdr:colOff>
      <xdr:row>86</xdr:row>
      <xdr:rowOff>165463</xdr:rowOff>
    </xdr:to>
    <xdr:cxnSp macro="">
      <xdr:nvCxnSpPr>
        <xdr:cNvPr id="574" name="直線コネクタ 573"/>
        <xdr:cNvCxnSpPr/>
      </xdr:nvCxnSpPr>
      <xdr:spPr>
        <a:xfrm>
          <a:off x="16230600" y="1491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75"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76" name="直線コネクタ 575"/>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46100</xdr:rowOff>
    </xdr:from>
    <xdr:ext cx="405111" cy="259045"/>
    <xdr:sp macro="" textlink="">
      <xdr:nvSpPr>
        <xdr:cNvPr id="577" name="【児童館】&#10;有形固定資産減価償却率平均値テキスト"/>
        <xdr:cNvSpPr txBox="1"/>
      </xdr:nvSpPr>
      <xdr:spPr>
        <a:xfrm>
          <a:off x="16357600" y="1393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23223</xdr:rowOff>
    </xdr:from>
    <xdr:to>
      <xdr:col>85</xdr:col>
      <xdr:colOff>177800</xdr:colOff>
      <xdr:row>82</xdr:row>
      <xdr:rowOff>124823</xdr:rowOff>
    </xdr:to>
    <xdr:sp macro="" textlink="">
      <xdr:nvSpPr>
        <xdr:cNvPr id="578" name="フローチャート: 判断 577"/>
        <xdr:cNvSpPr/>
      </xdr:nvSpPr>
      <xdr:spPr>
        <a:xfrm>
          <a:off x="162687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46082</xdr:rowOff>
    </xdr:from>
    <xdr:to>
      <xdr:col>81</xdr:col>
      <xdr:colOff>101600</xdr:colOff>
      <xdr:row>82</xdr:row>
      <xdr:rowOff>147682</xdr:rowOff>
    </xdr:to>
    <xdr:sp macro="" textlink="">
      <xdr:nvSpPr>
        <xdr:cNvPr id="579" name="フローチャート: 判断 578"/>
        <xdr:cNvSpPr/>
      </xdr:nvSpPr>
      <xdr:spPr>
        <a:xfrm>
          <a:off x="15430500" y="1410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85271</xdr:rowOff>
    </xdr:from>
    <xdr:to>
      <xdr:col>76</xdr:col>
      <xdr:colOff>165100</xdr:colOff>
      <xdr:row>83</xdr:row>
      <xdr:rowOff>15421</xdr:rowOff>
    </xdr:to>
    <xdr:sp macro="" textlink="">
      <xdr:nvSpPr>
        <xdr:cNvPr id="580" name="フローチャート: 判断 579"/>
        <xdr:cNvSpPr/>
      </xdr:nvSpPr>
      <xdr:spPr>
        <a:xfrm>
          <a:off x="14541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165281</xdr:rowOff>
    </xdr:from>
    <xdr:to>
      <xdr:col>72</xdr:col>
      <xdr:colOff>38100</xdr:colOff>
      <xdr:row>83</xdr:row>
      <xdr:rowOff>95431</xdr:rowOff>
    </xdr:to>
    <xdr:sp macro="" textlink="">
      <xdr:nvSpPr>
        <xdr:cNvPr id="581" name="フローチャート: 判断 580"/>
        <xdr:cNvSpPr/>
      </xdr:nvSpPr>
      <xdr:spPr>
        <a:xfrm>
          <a:off x="13652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2" name="テキスト ボックス 58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3" name="テキスト ボックス 58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4" name="テキスト ボックス 58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5" name="テキスト ボックス 58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6" name="テキスト ボックス 58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29755</xdr:rowOff>
    </xdr:from>
    <xdr:to>
      <xdr:col>85</xdr:col>
      <xdr:colOff>177800</xdr:colOff>
      <xdr:row>83</xdr:row>
      <xdr:rowOff>131355</xdr:rowOff>
    </xdr:to>
    <xdr:sp macro="" textlink="">
      <xdr:nvSpPr>
        <xdr:cNvPr id="587" name="楕円 586"/>
        <xdr:cNvSpPr/>
      </xdr:nvSpPr>
      <xdr:spPr>
        <a:xfrm>
          <a:off x="16268700" y="1426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8182</xdr:rowOff>
    </xdr:from>
    <xdr:ext cx="405111" cy="259045"/>
    <xdr:sp macro="" textlink="">
      <xdr:nvSpPr>
        <xdr:cNvPr id="588" name="【児童館】&#10;有形固定資産減価償却率該当値テキスト"/>
        <xdr:cNvSpPr txBox="1"/>
      </xdr:nvSpPr>
      <xdr:spPr>
        <a:xfrm>
          <a:off x="16357600" y="1423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68943</xdr:rowOff>
    </xdr:from>
    <xdr:to>
      <xdr:col>81</xdr:col>
      <xdr:colOff>101600</xdr:colOff>
      <xdr:row>83</xdr:row>
      <xdr:rowOff>170543</xdr:rowOff>
    </xdr:to>
    <xdr:sp macro="" textlink="">
      <xdr:nvSpPr>
        <xdr:cNvPr id="589" name="楕円 588"/>
        <xdr:cNvSpPr/>
      </xdr:nvSpPr>
      <xdr:spPr>
        <a:xfrm>
          <a:off x="15430500" y="1429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80555</xdr:rowOff>
    </xdr:from>
    <xdr:to>
      <xdr:col>85</xdr:col>
      <xdr:colOff>127000</xdr:colOff>
      <xdr:row>83</xdr:row>
      <xdr:rowOff>119743</xdr:rowOff>
    </xdr:to>
    <xdr:cxnSp macro="">
      <xdr:nvCxnSpPr>
        <xdr:cNvPr id="590" name="直線コネクタ 589"/>
        <xdr:cNvCxnSpPr/>
      </xdr:nvCxnSpPr>
      <xdr:spPr>
        <a:xfrm flipV="1">
          <a:off x="15481300" y="14310905"/>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106499</xdr:rowOff>
    </xdr:from>
    <xdr:to>
      <xdr:col>76</xdr:col>
      <xdr:colOff>165100</xdr:colOff>
      <xdr:row>84</xdr:row>
      <xdr:rowOff>36649</xdr:rowOff>
    </xdr:to>
    <xdr:sp macro="" textlink="">
      <xdr:nvSpPr>
        <xdr:cNvPr id="591" name="楕円 590"/>
        <xdr:cNvSpPr/>
      </xdr:nvSpPr>
      <xdr:spPr>
        <a:xfrm>
          <a:off x="14541500" y="1433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119743</xdr:rowOff>
    </xdr:from>
    <xdr:to>
      <xdr:col>81</xdr:col>
      <xdr:colOff>50800</xdr:colOff>
      <xdr:row>83</xdr:row>
      <xdr:rowOff>157299</xdr:rowOff>
    </xdr:to>
    <xdr:cxnSp macro="">
      <xdr:nvCxnSpPr>
        <xdr:cNvPr id="592" name="直線コネクタ 591"/>
        <xdr:cNvCxnSpPr/>
      </xdr:nvCxnSpPr>
      <xdr:spPr>
        <a:xfrm flipV="1">
          <a:off x="14592300" y="1435009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164209</xdr:rowOff>
    </xdr:from>
    <xdr:ext cx="405111" cy="259045"/>
    <xdr:sp macro="" textlink="">
      <xdr:nvSpPr>
        <xdr:cNvPr id="593" name="n_1aveValue【児童館】&#10;有形固定資産減価償却率"/>
        <xdr:cNvSpPr txBox="1"/>
      </xdr:nvSpPr>
      <xdr:spPr>
        <a:xfrm>
          <a:off x="15266044" y="1388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31948</xdr:rowOff>
    </xdr:from>
    <xdr:ext cx="405111" cy="259045"/>
    <xdr:sp macro="" textlink="">
      <xdr:nvSpPr>
        <xdr:cNvPr id="594" name="n_2aveValue【児童館】&#10;有形固定資産減価償却率"/>
        <xdr:cNvSpPr txBox="1"/>
      </xdr:nvSpPr>
      <xdr:spPr>
        <a:xfrm>
          <a:off x="143897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111958</xdr:rowOff>
    </xdr:from>
    <xdr:ext cx="405111" cy="259045"/>
    <xdr:sp macro="" textlink="">
      <xdr:nvSpPr>
        <xdr:cNvPr id="595" name="n_3aveValue【児童館】&#10;有形固定資産減価償却率"/>
        <xdr:cNvSpPr txBox="1"/>
      </xdr:nvSpPr>
      <xdr:spPr>
        <a:xfrm>
          <a:off x="13500744" y="1399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161670</xdr:rowOff>
    </xdr:from>
    <xdr:ext cx="405111" cy="259045"/>
    <xdr:sp macro="" textlink="">
      <xdr:nvSpPr>
        <xdr:cNvPr id="596" name="n_1mainValue【児童館】&#10;有形固定資産減価償却率"/>
        <xdr:cNvSpPr txBox="1"/>
      </xdr:nvSpPr>
      <xdr:spPr>
        <a:xfrm>
          <a:off x="15266044" y="1439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27776</xdr:rowOff>
    </xdr:from>
    <xdr:ext cx="405111" cy="259045"/>
    <xdr:sp macro="" textlink="">
      <xdr:nvSpPr>
        <xdr:cNvPr id="597" name="n_2mainValue【児童館】&#10;有形固定資産減価償却率"/>
        <xdr:cNvSpPr txBox="1"/>
      </xdr:nvSpPr>
      <xdr:spPr>
        <a:xfrm>
          <a:off x="14389744" y="1442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8" name="正方形/長方形 59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9" name="正方形/長方形 59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0" name="正方形/長方形 59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1" name="正方形/長方形 60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2" name="正方形/長方形 60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3" name="正方形/長方形 60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4" name="正方形/長方形 60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5" name="正方形/長方形 60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6" name="テキスト ボックス 60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7" name="直線コネクタ 60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8" name="直線コネクタ 60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9" name="テキスト ボックス 60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0" name="直線コネクタ 60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1" name="テキスト ボックス 61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2" name="直線コネクタ 61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3" name="テキスト ボックス 61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4" name="直線コネクタ 61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5" name="テキスト ボックス 61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6" name="直線コネクタ 61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7" name="テキスト ボックス 61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8" name="直線コネクタ 61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9" name="テキスト ボックス 61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34289</xdr:rowOff>
    </xdr:from>
    <xdr:to>
      <xdr:col>116</xdr:col>
      <xdr:colOff>62864</xdr:colOff>
      <xdr:row>86</xdr:row>
      <xdr:rowOff>102870</xdr:rowOff>
    </xdr:to>
    <xdr:cxnSp macro="">
      <xdr:nvCxnSpPr>
        <xdr:cNvPr id="621" name="直線コネクタ 620"/>
        <xdr:cNvCxnSpPr/>
      </xdr:nvCxnSpPr>
      <xdr:spPr>
        <a:xfrm flipV="1">
          <a:off x="22160864" y="13578839"/>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622" name="【児童館】&#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623" name="直線コネクタ 622"/>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152416</xdr:rowOff>
    </xdr:from>
    <xdr:ext cx="469744" cy="259045"/>
    <xdr:sp macro="" textlink="">
      <xdr:nvSpPr>
        <xdr:cNvPr id="624" name="【児童館】&#10;一人当たり面積最大値テキスト"/>
        <xdr:cNvSpPr txBox="1"/>
      </xdr:nvSpPr>
      <xdr:spPr>
        <a:xfrm>
          <a:off x="22199600" y="1335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34289</xdr:rowOff>
    </xdr:from>
    <xdr:to>
      <xdr:col>116</xdr:col>
      <xdr:colOff>152400</xdr:colOff>
      <xdr:row>79</xdr:row>
      <xdr:rowOff>34289</xdr:rowOff>
    </xdr:to>
    <xdr:cxnSp macro="">
      <xdr:nvCxnSpPr>
        <xdr:cNvPr id="625" name="直線コネクタ 624"/>
        <xdr:cNvCxnSpPr/>
      </xdr:nvCxnSpPr>
      <xdr:spPr>
        <a:xfrm>
          <a:off x="22072600" y="1357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60977</xdr:rowOff>
    </xdr:from>
    <xdr:ext cx="469744" cy="259045"/>
    <xdr:sp macro="" textlink="">
      <xdr:nvSpPr>
        <xdr:cNvPr id="626" name="【児童館】&#10;一人当たり面積平均値テキスト"/>
        <xdr:cNvSpPr txBox="1"/>
      </xdr:nvSpPr>
      <xdr:spPr>
        <a:xfrm>
          <a:off x="22199600" y="14634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627" name="フローチャート: 判断 626"/>
        <xdr:cNvSpPr/>
      </xdr:nvSpPr>
      <xdr:spPr>
        <a:xfrm>
          <a:off x="221107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113030</xdr:rowOff>
    </xdr:from>
    <xdr:to>
      <xdr:col>112</xdr:col>
      <xdr:colOff>38100</xdr:colOff>
      <xdr:row>86</xdr:row>
      <xdr:rowOff>43180</xdr:rowOff>
    </xdr:to>
    <xdr:sp macro="" textlink="">
      <xdr:nvSpPr>
        <xdr:cNvPr id="628" name="フローチャート: 判断 627"/>
        <xdr:cNvSpPr/>
      </xdr:nvSpPr>
      <xdr:spPr>
        <a:xfrm>
          <a:off x="212725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116839</xdr:rowOff>
    </xdr:from>
    <xdr:to>
      <xdr:col>107</xdr:col>
      <xdr:colOff>101600</xdr:colOff>
      <xdr:row>86</xdr:row>
      <xdr:rowOff>46989</xdr:rowOff>
    </xdr:to>
    <xdr:sp macro="" textlink="">
      <xdr:nvSpPr>
        <xdr:cNvPr id="629" name="フローチャート: 判断 628"/>
        <xdr:cNvSpPr/>
      </xdr:nvSpPr>
      <xdr:spPr>
        <a:xfrm>
          <a:off x="20383500" y="1469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630" name="フローチャート: 判断 629"/>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1" name="テキスト ボックス 63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2" name="テキスト ボックス 63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3" name="テキスト ボックス 63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4" name="テキスト ボックス 63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5" name="テキスト ボックス 63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52070</xdr:rowOff>
    </xdr:from>
    <xdr:to>
      <xdr:col>116</xdr:col>
      <xdr:colOff>114300</xdr:colOff>
      <xdr:row>85</xdr:row>
      <xdr:rowOff>153670</xdr:rowOff>
    </xdr:to>
    <xdr:sp macro="" textlink="">
      <xdr:nvSpPr>
        <xdr:cNvPr id="636" name="楕円 635"/>
        <xdr:cNvSpPr/>
      </xdr:nvSpPr>
      <xdr:spPr>
        <a:xfrm>
          <a:off x="221107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74947</xdr:rowOff>
    </xdr:from>
    <xdr:ext cx="469744" cy="259045"/>
    <xdr:sp macro="" textlink="">
      <xdr:nvSpPr>
        <xdr:cNvPr id="637" name="【児童館】&#10;一人当たり面積該当値テキスト"/>
        <xdr:cNvSpPr txBox="1"/>
      </xdr:nvSpPr>
      <xdr:spPr>
        <a:xfrm>
          <a:off x="22199600" y="1447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55880</xdr:rowOff>
    </xdr:from>
    <xdr:to>
      <xdr:col>112</xdr:col>
      <xdr:colOff>38100</xdr:colOff>
      <xdr:row>85</xdr:row>
      <xdr:rowOff>157480</xdr:rowOff>
    </xdr:to>
    <xdr:sp macro="" textlink="">
      <xdr:nvSpPr>
        <xdr:cNvPr id="638" name="楕円 637"/>
        <xdr:cNvSpPr/>
      </xdr:nvSpPr>
      <xdr:spPr>
        <a:xfrm>
          <a:off x="21272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102870</xdr:rowOff>
    </xdr:from>
    <xdr:to>
      <xdr:col>116</xdr:col>
      <xdr:colOff>63500</xdr:colOff>
      <xdr:row>85</xdr:row>
      <xdr:rowOff>106680</xdr:rowOff>
    </xdr:to>
    <xdr:cxnSp macro="">
      <xdr:nvCxnSpPr>
        <xdr:cNvPr id="639" name="直線コネクタ 638"/>
        <xdr:cNvCxnSpPr/>
      </xdr:nvCxnSpPr>
      <xdr:spPr>
        <a:xfrm flipV="1">
          <a:off x="21323300" y="146761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55880</xdr:rowOff>
    </xdr:from>
    <xdr:to>
      <xdr:col>107</xdr:col>
      <xdr:colOff>101600</xdr:colOff>
      <xdr:row>85</xdr:row>
      <xdr:rowOff>157480</xdr:rowOff>
    </xdr:to>
    <xdr:sp macro="" textlink="">
      <xdr:nvSpPr>
        <xdr:cNvPr id="640" name="楕円 639"/>
        <xdr:cNvSpPr/>
      </xdr:nvSpPr>
      <xdr:spPr>
        <a:xfrm>
          <a:off x="20383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106680</xdr:rowOff>
    </xdr:from>
    <xdr:to>
      <xdr:col>111</xdr:col>
      <xdr:colOff>177800</xdr:colOff>
      <xdr:row>85</xdr:row>
      <xdr:rowOff>106680</xdr:rowOff>
    </xdr:to>
    <xdr:cxnSp macro="">
      <xdr:nvCxnSpPr>
        <xdr:cNvPr id="641" name="直線コネクタ 640"/>
        <xdr:cNvCxnSpPr/>
      </xdr:nvCxnSpPr>
      <xdr:spPr>
        <a:xfrm>
          <a:off x="20434300" y="14679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34307</xdr:rowOff>
    </xdr:from>
    <xdr:ext cx="469744" cy="259045"/>
    <xdr:sp macro="" textlink="">
      <xdr:nvSpPr>
        <xdr:cNvPr id="642" name="n_1aveValue【児童館】&#10;一人当たり面積"/>
        <xdr:cNvSpPr txBox="1"/>
      </xdr:nvSpPr>
      <xdr:spPr>
        <a:xfrm>
          <a:off x="210757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38116</xdr:rowOff>
    </xdr:from>
    <xdr:ext cx="469744" cy="259045"/>
    <xdr:sp macro="" textlink="">
      <xdr:nvSpPr>
        <xdr:cNvPr id="643" name="n_2aveValue【児童館】&#10;一人当たり面積"/>
        <xdr:cNvSpPr txBox="1"/>
      </xdr:nvSpPr>
      <xdr:spPr>
        <a:xfrm>
          <a:off x="20199427" y="1478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48277</xdr:rowOff>
    </xdr:from>
    <xdr:ext cx="469744" cy="259045"/>
    <xdr:sp macro="" textlink="">
      <xdr:nvSpPr>
        <xdr:cNvPr id="644" name="n_3aveValue【児童館】&#10;一人当たり面積"/>
        <xdr:cNvSpPr txBox="1"/>
      </xdr:nvSpPr>
      <xdr:spPr>
        <a:xfrm>
          <a:off x="19310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2557</xdr:rowOff>
    </xdr:from>
    <xdr:ext cx="469744" cy="259045"/>
    <xdr:sp macro="" textlink="">
      <xdr:nvSpPr>
        <xdr:cNvPr id="645" name="n_1mainValue【児童館】&#10;一人当たり面積"/>
        <xdr:cNvSpPr txBox="1"/>
      </xdr:nvSpPr>
      <xdr:spPr>
        <a:xfrm>
          <a:off x="21075727" y="1440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2557</xdr:rowOff>
    </xdr:from>
    <xdr:ext cx="469744" cy="259045"/>
    <xdr:sp macro="" textlink="">
      <xdr:nvSpPr>
        <xdr:cNvPr id="646" name="n_2mainValue【児童館】&#10;一人当たり面積"/>
        <xdr:cNvSpPr txBox="1"/>
      </xdr:nvSpPr>
      <xdr:spPr>
        <a:xfrm>
          <a:off x="20199427" y="1440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7" name="正方形/長方形 64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8" name="正方形/長方形 64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9" name="正方形/長方形 64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0" name="正方形/長方形 64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1" name="正方形/長方形 65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2" name="正方形/長方形 65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3" name="正方形/長方形 65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4" name="正方形/長方形 65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5" name="テキスト ボックス 65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6" name="直線コネクタ 65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7" name="直線コネクタ 65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8" name="テキスト ボックス 65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9" name="直線コネクタ 65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0" name="テキスト ボックス 65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1" name="直線コネクタ 66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2" name="テキスト ボックス 66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3" name="直線コネクタ 66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4" name="テキスト ボックス 66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5" name="直線コネクタ 66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6" name="テキスト ボックス 66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7" name="直線コネクタ 66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8" name="テキスト ボックス 66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0" name="テキスト ボックス 66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672" name="直線コネクタ 671"/>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673" name="【公民館】&#10;有形固定資産減価償却率最小値テキスト"/>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674" name="直線コネクタ 673"/>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75"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76" name="直線コネクタ 67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124658</xdr:rowOff>
    </xdr:from>
    <xdr:ext cx="405111" cy="259045"/>
    <xdr:sp macro="" textlink="">
      <xdr:nvSpPr>
        <xdr:cNvPr id="677" name="【公民館】&#10;有形固定資産減価償却率平均値テキスト"/>
        <xdr:cNvSpPr txBox="1"/>
      </xdr:nvSpPr>
      <xdr:spPr>
        <a:xfrm>
          <a:off x="16357600" y="176125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146231</xdr:rowOff>
    </xdr:from>
    <xdr:to>
      <xdr:col>85</xdr:col>
      <xdr:colOff>177800</xdr:colOff>
      <xdr:row>103</xdr:row>
      <xdr:rowOff>76381</xdr:rowOff>
    </xdr:to>
    <xdr:sp macro="" textlink="">
      <xdr:nvSpPr>
        <xdr:cNvPr id="678" name="フローチャート: 判断 677"/>
        <xdr:cNvSpPr/>
      </xdr:nvSpPr>
      <xdr:spPr>
        <a:xfrm>
          <a:off x="16268700" y="1763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679" name="フローチャート: 判断 678"/>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680" name="フローチャート: 判断 679"/>
        <xdr:cNvSpPr/>
      </xdr:nvSpPr>
      <xdr:spPr>
        <a:xfrm>
          <a:off x="14541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36830</xdr:rowOff>
    </xdr:from>
    <xdr:to>
      <xdr:col>72</xdr:col>
      <xdr:colOff>38100</xdr:colOff>
      <xdr:row>103</xdr:row>
      <xdr:rowOff>138430</xdr:rowOff>
    </xdr:to>
    <xdr:sp macro="" textlink="">
      <xdr:nvSpPr>
        <xdr:cNvPr id="681" name="フローチャート: 判断 680"/>
        <xdr:cNvSpPr/>
      </xdr:nvSpPr>
      <xdr:spPr>
        <a:xfrm>
          <a:off x="13652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2" name="テキスト ボックス 6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3" name="テキスト ボックス 6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4" name="テキスト ボックス 6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5" name="テキスト ボックス 6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6" name="テキスト ボックス 6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116839</xdr:rowOff>
    </xdr:from>
    <xdr:to>
      <xdr:col>85</xdr:col>
      <xdr:colOff>177800</xdr:colOff>
      <xdr:row>103</xdr:row>
      <xdr:rowOff>46989</xdr:rowOff>
    </xdr:to>
    <xdr:sp macro="" textlink="">
      <xdr:nvSpPr>
        <xdr:cNvPr id="687" name="楕円 686"/>
        <xdr:cNvSpPr/>
      </xdr:nvSpPr>
      <xdr:spPr>
        <a:xfrm>
          <a:off x="162687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139716</xdr:rowOff>
    </xdr:from>
    <xdr:ext cx="405111" cy="259045"/>
    <xdr:sp macro="" textlink="">
      <xdr:nvSpPr>
        <xdr:cNvPr id="688" name="【公民館】&#10;有形固定資産減価償却率該当値テキスト"/>
        <xdr:cNvSpPr txBox="1"/>
      </xdr:nvSpPr>
      <xdr:spPr>
        <a:xfrm>
          <a:off x="16357600"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147864</xdr:rowOff>
    </xdr:from>
    <xdr:to>
      <xdr:col>81</xdr:col>
      <xdr:colOff>101600</xdr:colOff>
      <xdr:row>103</xdr:row>
      <xdr:rowOff>78014</xdr:rowOff>
    </xdr:to>
    <xdr:sp macro="" textlink="">
      <xdr:nvSpPr>
        <xdr:cNvPr id="689" name="楕円 688"/>
        <xdr:cNvSpPr/>
      </xdr:nvSpPr>
      <xdr:spPr>
        <a:xfrm>
          <a:off x="15430500" y="1763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167639</xdr:rowOff>
    </xdr:from>
    <xdr:to>
      <xdr:col>85</xdr:col>
      <xdr:colOff>127000</xdr:colOff>
      <xdr:row>103</xdr:row>
      <xdr:rowOff>27214</xdr:rowOff>
    </xdr:to>
    <xdr:cxnSp macro="">
      <xdr:nvCxnSpPr>
        <xdr:cNvPr id="690" name="直線コネクタ 689"/>
        <xdr:cNvCxnSpPr/>
      </xdr:nvCxnSpPr>
      <xdr:spPr>
        <a:xfrm flipV="1">
          <a:off x="15481300" y="17655539"/>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5806</xdr:rowOff>
    </xdr:from>
    <xdr:to>
      <xdr:col>76</xdr:col>
      <xdr:colOff>165100</xdr:colOff>
      <xdr:row>103</xdr:row>
      <xdr:rowOff>107406</xdr:rowOff>
    </xdr:to>
    <xdr:sp macro="" textlink="">
      <xdr:nvSpPr>
        <xdr:cNvPr id="691" name="楕円 690"/>
        <xdr:cNvSpPr/>
      </xdr:nvSpPr>
      <xdr:spPr>
        <a:xfrm>
          <a:off x="14541500" y="1766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27214</xdr:rowOff>
    </xdr:from>
    <xdr:to>
      <xdr:col>81</xdr:col>
      <xdr:colOff>50800</xdr:colOff>
      <xdr:row>103</xdr:row>
      <xdr:rowOff>56606</xdr:rowOff>
    </xdr:to>
    <xdr:cxnSp macro="">
      <xdr:nvCxnSpPr>
        <xdr:cNvPr id="692" name="直線コネクタ 691"/>
        <xdr:cNvCxnSpPr/>
      </xdr:nvCxnSpPr>
      <xdr:spPr>
        <a:xfrm flipV="1">
          <a:off x="14592300" y="1768656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87103</xdr:rowOff>
    </xdr:from>
    <xdr:ext cx="405111" cy="259045"/>
    <xdr:sp macro="" textlink="">
      <xdr:nvSpPr>
        <xdr:cNvPr id="693" name="n_1aveValue【公民館】&#10;有形固定資産減価償却率"/>
        <xdr:cNvSpPr txBox="1"/>
      </xdr:nvSpPr>
      <xdr:spPr>
        <a:xfrm>
          <a:off x="15266044" y="1774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120666</xdr:rowOff>
    </xdr:from>
    <xdr:ext cx="405111" cy="259045"/>
    <xdr:sp macro="" textlink="">
      <xdr:nvSpPr>
        <xdr:cNvPr id="694" name="n_2aveValue【公民館】&#10;有形固定資産減価償却率"/>
        <xdr:cNvSpPr txBox="1"/>
      </xdr:nvSpPr>
      <xdr:spPr>
        <a:xfrm>
          <a:off x="14389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154957</xdr:rowOff>
    </xdr:from>
    <xdr:ext cx="405111" cy="259045"/>
    <xdr:sp macro="" textlink="">
      <xdr:nvSpPr>
        <xdr:cNvPr id="695" name="n_3aveValue【公民館】&#10;有形固定資産減価償却率"/>
        <xdr:cNvSpPr txBox="1"/>
      </xdr:nvSpPr>
      <xdr:spPr>
        <a:xfrm>
          <a:off x="13500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94541</xdr:rowOff>
    </xdr:from>
    <xdr:ext cx="405111" cy="259045"/>
    <xdr:sp macro="" textlink="">
      <xdr:nvSpPr>
        <xdr:cNvPr id="696" name="n_1mainValue【公民館】&#10;有形固定資産減価償却率"/>
        <xdr:cNvSpPr txBox="1"/>
      </xdr:nvSpPr>
      <xdr:spPr>
        <a:xfrm>
          <a:off x="15266044" y="1741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98533</xdr:rowOff>
    </xdr:from>
    <xdr:ext cx="405111" cy="259045"/>
    <xdr:sp macro="" textlink="">
      <xdr:nvSpPr>
        <xdr:cNvPr id="697" name="n_2mainValue【公民館】&#10;有形固定資産減価償却率"/>
        <xdr:cNvSpPr txBox="1"/>
      </xdr:nvSpPr>
      <xdr:spPr>
        <a:xfrm>
          <a:off x="14389744" y="17757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8" name="直線コネクタ 7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9" name="テキスト ボックス 7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0" name="直線コネクタ 7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1" name="テキスト ボックス 7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2" name="直線コネクタ 7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3" name="テキスト ボックス 7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4" name="直線コネクタ 7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5" name="テキスト ボックス 7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6" name="直線コネクタ 7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7" name="テキスト ボックス 7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8" name="直線コネクタ 7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9" name="テキスト ボックス 7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1" name="テキスト ボックス 7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109</xdr:row>
      <xdr:rowOff>35379</xdr:rowOff>
    </xdr:to>
    <xdr:cxnSp macro="">
      <xdr:nvCxnSpPr>
        <xdr:cNvPr id="723" name="直線コネクタ 722"/>
        <xdr:cNvCxnSpPr/>
      </xdr:nvCxnSpPr>
      <xdr:spPr>
        <a:xfrm flipV="1">
          <a:off x="22160864" y="1728978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724"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725" name="直線コネクタ 724"/>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726" name="【公民館】&#10;一人当たり面積最大値テキスト"/>
        <xdr:cNvSpPr txBox="1"/>
      </xdr:nvSpPr>
      <xdr:spPr>
        <a:xfrm>
          <a:off x="22199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727" name="直線コネクタ 726"/>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116857</xdr:rowOff>
    </xdr:from>
    <xdr:ext cx="469744" cy="259045"/>
    <xdr:sp macro="" textlink="">
      <xdr:nvSpPr>
        <xdr:cNvPr id="728" name="【公民館】&#10;一人当たり面積平均値テキスト"/>
        <xdr:cNvSpPr txBox="1"/>
      </xdr:nvSpPr>
      <xdr:spPr>
        <a:xfrm>
          <a:off x="22199600" y="1811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729" name="フローチャート: 判断 728"/>
        <xdr:cNvSpPr/>
      </xdr:nvSpPr>
      <xdr:spPr>
        <a:xfrm>
          <a:off x="221107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103777</xdr:rowOff>
    </xdr:from>
    <xdr:to>
      <xdr:col>112</xdr:col>
      <xdr:colOff>38100</xdr:colOff>
      <xdr:row>107</xdr:row>
      <xdr:rowOff>33927</xdr:rowOff>
    </xdr:to>
    <xdr:sp macro="" textlink="">
      <xdr:nvSpPr>
        <xdr:cNvPr id="730" name="フローチャート: 判断 729"/>
        <xdr:cNvSpPr/>
      </xdr:nvSpPr>
      <xdr:spPr>
        <a:xfrm>
          <a:off x="21272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731" name="フローチャート: 判断 730"/>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147864</xdr:rowOff>
    </xdr:from>
    <xdr:to>
      <xdr:col>102</xdr:col>
      <xdr:colOff>165100</xdr:colOff>
      <xdr:row>106</xdr:row>
      <xdr:rowOff>78014</xdr:rowOff>
    </xdr:to>
    <xdr:sp macro="" textlink="">
      <xdr:nvSpPr>
        <xdr:cNvPr id="732" name="フローチャート: 判断 731"/>
        <xdr:cNvSpPr/>
      </xdr:nvSpPr>
      <xdr:spPr>
        <a:xfrm>
          <a:off x="19494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141332</xdr:rowOff>
    </xdr:from>
    <xdr:to>
      <xdr:col>116</xdr:col>
      <xdr:colOff>114300</xdr:colOff>
      <xdr:row>108</xdr:row>
      <xdr:rowOff>71482</xdr:rowOff>
    </xdr:to>
    <xdr:sp macro="" textlink="">
      <xdr:nvSpPr>
        <xdr:cNvPr id="738" name="楕円 737"/>
        <xdr:cNvSpPr/>
      </xdr:nvSpPr>
      <xdr:spPr>
        <a:xfrm>
          <a:off x="221107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119759</xdr:rowOff>
    </xdr:from>
    <xdr:ext cx="469744" cy="259045"/>
    <xdr:sp macro="" textlink="">
      <xdr:nvSpPr>
        <xdr:cNvPr id="739" name="【公民館】&#10;一人当たり面積該当値テキスト"/>
        <xdr:cNvSpPr txBox="1"/>
      </xdr:nvSpPr>
      <xdr:spPr>
        <a:xfrm>
          <a:off x="22199600" y="1846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141332</xdr:rowOff>
    </xdr:from>
    <xdr:to>
      <xdr:col>112</xdr:col>
      <xdr:colOff>38100</xdr:colOff>
      <xdr:row>108</xdr:row>
      <xdr:rowOff>71482</xdr:rowOff>
    </xdr:to>
    <xdr:sp macro="" textlink="">
      <xdr:nvSpPr>
        <xdr:cNvPr id="740" name="楕円 739"/>
        <xdr:cNvSpPr/>
      </xdr:nvSpPr>
      <xdr:spPr>
        <a:xfrm>
          <a:off x="212725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20682</xdr:rowOff>
    </xdr:from>
    <xdr:to>
      <xdr:col>116</xdr:col>
      <xdr:colOff>63500</xdr:colOff>
      <xdr:row>108</xdr:row>
      <xdr:rowOff>20682</xdr:rowOff>
    </xdr:to>
    <xdr:cxnSp macro="">
      <xdr:nvCxnSpPr>
        <xdr:cNvPr id="741" name="直線コネクタ 740"/>
        <xdr:cNvCxnSpPr/>
      </xdr:nvCxnSpPr>
      <xdr:spPr>
        <a:xfrm>
          <a:off x="21323300" y="185372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141332</xdr:rowOff>
    </xdr:from>
    <xdr:to>
      <xdr:col>107</xdr:col>
      <xdr:colOff>101600</xdr:colOff>
      <xdr:row>108</xdr:row>
      <xdr:rowOff>71482</xdr:rowOff>
    </xdr:to>
    <xdr:sp macro="" textlink="">
      <xdr:nvSpPr>
        <xdr:cNvPr id="742" name="楕円 741"/>
        <xdr:cNvSpPr/>
      </xdr:nvSpPr>
      <xdr:spPr>
        <a:xfrm>
          <a:off x="203835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20682</xdr:rowOff>
    </xdr:from>
    <xdr:to>
      <xdr:col>111</xdr:col>
      <xdr:colOff>177800</xdr:colOff>
      <xdr:row>108</xdr:row>
      <xdr:rowOff>20682</xdr:rowOff>
    </xdr:to>
    <xdr:cxnSp macro="">
      <xdr:nvCxnSpPr>
        <xdr:cNvPr id="743" name="直線コネクタ 742"/>
        <xdr:cNvCxnSpPr/>
      </xdr:nvCxnSpPr>
      <xdr:spPr>
        <a:xfrm>
          <a:off x="20434300" y="185372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50454</xdr:rowOff>
    </xdr:from>
    <xdr:ext cx="469744" cy="259045"/>
    <xdr:sp macro="" textlink="">
      <xdr:nvSpPr>
        <xdr:cNvPr id="744" name="n_1aveValue【公民館】&#10;一人当たり面積"/>
        <xdr:cNvSpPr txBox="1"/>
      </xdr:nvSpPr>
      <xdr:spPr>
        <a:xfrm>
          <a:off x="21075727" y="1805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30859</xdr:rowOff>
    </xdr:from>
    <xdr:ext cx="469744" cy="259045"/>
    <xdr:sp macro="" textlink="">
      <xdr:nvSpPr>
        <xdr:cNvPr id="745" name="n_2aveValue【公民館】&#10;一人当たり面積"/>
        <xdr:cNvSpPr txBox="1"/>
      </xdr:nvSpPr>
      <xdr:spPr>
        <a:xfrm>
          <a:off x="20199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94541</xdr:rowOff>
    </xdr:from>
    <xdr:ext cx="469744" cy="259045"/>
    <xdr:sp macro="" textlink="">
      <xdr:nvSpPr>
        <xdr:cNvPr id="746" name="n_3aveValue【公民館】&#10;一人当たり面積"/>
        <xdr:cNvSpPr txBox="1"/>
      </xdr:nvSpPr>
      <xdr:spPr>
        <a:xfrm>
          <a:off x="19310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62609</xdr:rowOff>
    </xdr:from>
    <xdr:ext cx="469744" cy="259045"/>
    <xdr:sp macro="" textlink="">
      <xdr:nvSpPr>
        <xdr:cNvPr id="747" name="n_1mainValue【公民館】&#10;一人当たり面積"/>
        <xdr:cNvSpPr txBox="1"/>
      </xdr:nvSpPr>
      <xdr:spPr>
        <a:xfrm>
          <a:off x="21075727" y="1857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62609</xdr:rowOff>
    </xdr:from>
    <xdr:ext cx="469744" cy="259045"/>
    <xdr:sp macro="" textlink="">
      <xdr:nvSpPr>
        <xdr:cNvPr id="748" name="n_2mainValue【公民館】&#10;一人当たり面積"/>
        <xdr:cNvSpPr txBox="1"/>
      </xdr:nvSpPr>
      <xdr:spPr>
        <a:xfrm>
          <a:off x="20199427" y="1857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9" name="正方形/長方形 7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0" name="正方形/長方形 7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1" name="テキスト ボックス 7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類似団体と比較して、学校施設の有形固定資産減価償却率が高くなっている。学校施設については、</a:t>
          </a:r>
          <a:r>
            <a:rPr kumimoji="1" lang="en-US" altLang="ja-JP" sz="1300">
              <a:latin typeface="ＭＳ Ｐゴシック" panose="020B0600070205080204" pitchFamily="50" charset="-128"/>
              <a:ea typeface="ＭＳ Ｐゴシック" panose="020B0600070205080204" pitchFamily="50" charset="-128"/>
            </a:rPr>
            <a:t>1970</a:t>
          </a:r>
          <a:r>
            <a:rPr kumimoji="1" lang="ja-JP" altLang="en-US" sz="1300">
              <a:latin typeface="ＭＳ Ｐゴシック" panose="020B0600070205080204" pitchFamily="50" charset="-128"/>
              <a:ea typeface="ＭＳ Ｐゴシック" panose="020B0600070205080204" pitchFamily="50" charset="-128"/>
            </a:rPr>
            <a:t>年代から</a:t>
          </a:r>
          <a:r>
            <a:rPr kumimoji="1" lang="en-US" altLang="ja-JP" sz="1300">
              <a:latin typeface="ＭＳ Ｐゴシック" panose="020B0600070205080204" pitchFamily="50" charset="-128"/>
              <a:ea typeface="ＭＳ Ｐゴシック" panose="020B0600070205080204" pitchFamily="50" charset="-128"/>
            </a:rPr>
            <a:t>1990</a:t>
          </a:r>
          <a:r>
            <a:rPr kumimoji="1" lang="ja-JP" altLang="en-US" sz="1300">
              <a:latin typeface="ＭＳ Ｐゴシック" panose="020B0600070205080204" pitchFamily="50" charset="-128"/>
              <a:ea typeface="ＭＳ Ｐゴシック" panose="020B0600070205080204" pitchFamily="50" charset="-128"/>
            </a:rPr>
            <a:t>年代に整備された建築物が多く、老朽化対策が必要となっているが、令和元年度に策定する個別計画に基づいて取り組んでいくこととしている。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道路の一人当たりの延長や公民館の一人当たりの面積が少ない値となっているのは、本町の面積が</a:t>
          </a:r>
          <a:r>
            <a:rPr kumimoji="1" lang="en-US" altLang="ja-JP" sz="1300">
              <a:latin typeface="ＭＳ Ｐゴシック" panose="020B0600070205080204" pitchFamily="50" charset="-128"/>
              <a:ea typeface="ＭＳ Ｐゴシック" panose="020B0600070205080204" pitchFamily="50" charset="-128"/>
            </a:rPr>
            <a:t>20.94k</a:t>
          </a:r>
          <a:r>
            <a:rPr kumimoji="1" lang="ja-JP" altLang="en-US" sz="1300">
              <a:latin typeface="ＭＳ Ｐゴシック" panose="020B0600070205080204" pitchFamily="50" charset="-128"/>
              <a:ea typeface="ＭＳ Ｐゴシック" panose="020B0600070205080204" pitchFamily="50" charset="-128"/>
            </a:rPr>
            <a:t>㎡とコンパクトな行政域であることを生かして施設配備を行ってきたことなどによるが、今後も現状を踏まえながら、効率的な維持管理を行う。</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長崎県時津町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30,019
29,696
20.94
12,200,444
11,503,769
371,692
5,912,585
9,678,601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131717</xdr:rowOff>
    </xdr:to>
    <xdr:cxnSp macro="">
      <xdr:nvCxnSpPr>
        <xdr:cNvPr id="57" name="直線コネクタ 56"/>
        <xdr:cNvCxnSpPr/>
      </xdr:nvCxnSpPr>
      <xdr:spPr>
        <a:xfrm flipV="1">
          <a:off x="4634865"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135544</xdr:rowOff>
    </xdr:from>
    <xdr:ext cx="340478" cy="259045"/>
    <xdr:sp macro="" textlink="">
      <xdr:nvSpPr>
        <xdr:cNvPr id="58" name="【図書館】&#10;有形固定資産減価償却率最小値テキスト"/>
        <xdr:cNvSpPr txBox="1"/>
      </xdr:nvSpPr>
      <xdr:spPr>
        <a:xfrm>
          <a:off x="4673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131717</xdr:rowOff>
    </xdr:from>
    <xdr:to>
      <xdr:col>24</xdr:col>
      <xdr:colOff>152400</xdr:colOff>
      <xdr:row>41</xdr:row>
      <xdr:rowOff>131717</xdr:rowOff>
    </xdr:to>
    <xdr:cxnSp macro="">
      <xdr:nvCxnSpPr>
        <xdr:cNvPr id="59" name="直線コネクタ 58"/>
        <xdr:cNvCxnSpPr/>
      </xdr:nvCxnSpPr>
      <xdr:spPr>
        <a:xfrm>
          <a:off x="4546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142620</xdr:rowOff>
    </xdr:from>
    <xdr:ext cx="405111" cy="259045"/>
    <xdr:sp macro="" textlink="">
      <xdr:nvSpPr>
        <xdr:cNvPr id="62" name="【図書館】&#10;有形固定資産減価償却率平均値テキスト"/>
        <xdr:cNvSpPr txBox="1"/>
      </xdr:nvSpPr>
      <xdr:spPr>
        <a:xfrm>
          <a:off x="4673600" y="648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164193</xdr:rowOff>
    </xdr:from>
    <xdr:to>
      <xdr:col>24</xdr:col>
      <xdr:colOff>114300</xdr:colOff>
      <xdr:row>38</xdr:row>
      <xdr:rowOff>94343</xdr:rowOff>
    </xdr:to>
    <xdr:sp macro="" textlink="">
      <xdr:nvSpPr>
        <xdr:cNvPr id="63" name="フローチャート: 判断 62"/>
        <xdr:cNvSpPr/>
      </xdr:nvSpPr>
      <xdr:spPr>
        <a:xfrm>
          <a:off x="45847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44994</xdr:rowOff>
    </xdr:from>
    <xdr:to>
      <xdr:col>15</xdr:col>
      <xdr:colOff>101600</xdr:colOff>
      <xdr:row>38</xdr:row>
      <xdr:rowOff>146594</xdr:rowOff>
    </xdr:to>
    <xdr:sp macro="" textlink="">
      <xdr:nvSpPr>
        <xdr:cNvPr id="65" name="フローチャート: 判断 64"/>
        <xdr:cNvSpPr/>
      </xdr:nvSpPr>
      <xdr:spPr>
        <a:xfrm>
          <a:off x="2857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6" name="フローチャート: 判断 65"/>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165826</xdr:rowOff>
    </xdr:from>
    <xdr:to>
      <xdr:col>24</xdr:col>
      <xdr:colOff>114300</xdr:colOff>
      <xdr:row>36</xdr:row>
      <xdr:rowOff>95976</xdr:rowOff>
    </xdr:to>
    <xdr:sp macro="" textlink="">
      <xdr:nvSpPr>
        <xdr:cNvPr id="72" name="楕円 71"/>
        <xdr:cNvSpPr/>
      </xdr:nvSpPr>
      <xdr:spPr>
        <a:xfrm>
          <a:off x="4584700" y="616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17253</xdr:rowOff>
    </xdr:from>
    <xdr:ext cx="405111" cy="259045"/>
    <xdr:sp macro="" textlink="">
      <xdr:nvSpPr>
        <xdr:cNvPr id="73" name="【図書館】&#10;有形固定資産減価償却率該当値テキスト"/>
        <xdr:cNvSpPr txBox="1"/>
      </xdr:nvSpPr>
      <xdr:spPr>
        <a:xfrm>
          <a:off x="4673600" y="601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27033</xdr:rowOff>
    </xdr:from>
    <xdr:to>
      <xdr:col>20</xdr:col>
      <xdr:colOff>38100</xdr:colOff>
      <xdr:row>36</xdr:row>
      <xdr:rowOff>128633</xdr:rowOff>
    </xdr:to>
    <xdr:sp macro="" textlink="">
      <xdr:nvSpPr>
        <xdr:cNvPr id="74" name="楕円 73"/>
        <xdr:cNvSpPr/>
      </xdr:nvSpPr>
      <xdr:spPr>
        <a:xfrm>
          <a:off x="3746500" y="619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45176</xdr:rowOff>
    </xdr:from>
    <xdr:to>
      <xdr:col>24</xdr:col>
      <xdr:colOff>63500</xdr:colOff>
      <xdr:row>36</xdr:row>
      <xdr:rowOff>77833</xdr:rowOff>
    </xdr:to>
    <xdr:cxnSp macro="">
      <xdr:nvCxnSpPr>
        <xdr:cNvPr id="75" name="直線コネクタ 74"/>
        <xdr:cNvCxnSpPr/>
      </xdr:nvCxnSpPr>
      <xdr:spPr>
        <a:xfrm flipV="1">
          <a:off x="3797300" y="621737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59690</xdr:rowOff>
    </xdr:from>
    <xdr:to>
      <xdr:col>15</xdr:col>
      <xdr:colOff>101600</xdr:colOff>
      <xdr:row>36</xdr:row>
      <xdr:rowOff>161290</xdr:rowOff>
    </xdr:to>
    <xdr:sp macro="" textlink="">
      <xdr:nvSpPr>
        <xdr:cNvPr id="76" name="楕円 75"/>
        <xdr:cNvSpPr/>
      </xdr:nvSpPr>
      <xdr:spPr>
        <a:xfrm>
          <a:off x="2857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77833</xdr:rowOff>
    </xdr:from>
    <xdr:to>
      <xdr:col>19</xdr:col>
      <xdr:colOff>177800</xdr:colOff>
      <xdr:row>36</xdr:row>
      <xdr:rowOff>110490</xdr:rowOff>
    </xdr:to>
    <xdr:cxnSp macro="">
      <xdr:nvCxnSpPr>
        <xdr:cNvPr id="77" name="直線コネクタ 76"/>
        <xdr:cNvCxnSpPr/>
      </xdr:nvCxnSpPr>
      <xdr:spPr>
        <a:xfrm flipV="1">
          <a:off x="2908300" y="625003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106697</xdr:rowOff>
    </xdr:from>
    <xdr:ext cx="405111" cy="259045"/>
    <xdr:sp macro="" textlink="">
      <xdr:nvSpPr>
        <xdr:cNvPr id="78" name="n_1aveValue【図書館】&#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137721</xdr:rowOff>
    </xdr:from>
    <xdr:ext cx="405111" cy="259045"/>
    <xdr:sp macro="" textlink="">
      <xdr:nvSpPr>
        <xdr:cNvPr id="79" name="n_2aveValue【図書館】&#10;有形固定資産減価償却率"/>
        <xdr:cNvSpPr txBox="1"/>
      </xdr:nvSpPr>
      <xdr:spPr>
        <a:xfrm>
          <a:off x="2705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6367</xdr:rowOff>
    </xdr:from>
    <xdr:ext cx="405111" cy="259045"/>
    <xdr:sp macro="" textlink="">
      <xdr:nvSpPr>
        <xdr:cNvPr id="80" name="n_3aveValue【図書館】&#10;有形固定資産減価償却率"/>
        <xdr:cNvSpPr txBox="1"/>
      </xdr:nvSpPr>
      <xdr:spPr>
        <a:xfrm>
          <a:off x="1816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145160</xdr:rowOff>
    </xdr:from>
    <xdr:ext cx="405111" cy="259045"/>
    <xdr:sp macro="" textlink="">
      <xdr:nvSpPr>
        <xdr:cNvPr id="81" name="n_1mainValue【図書館】&#10;有形固定資産減価償却率"/>
        <xdr:cNvSpPr txBox="1"/>
      </xdr:nvSpPr>
      <xdr:spPr>
        <a:xfrm>
          <a:off x="3582044" y="5974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6367</xdr:rowOff>
    </xdr:from>
    <xdr:ext cx="405111" cy="259045"/>
    <xdr:sp macro="" textlink="">
      <xdr:nvSpPr>
        <xdr:cNvPr id="82" name="n_2mainValue【図書館】&#10;有形固定資産減価償却率"/>
        <xdr:cNvSpPr txBox="1"/>
      </xdr:nvSpPr>
      <xdr:spPr>
        <a:xfrm>
          <a:off x="27057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3" name="直線コネクタ 92"/>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4" name="テキスト ボックス 93"/>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7" name="直線コネクタ 96"/>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8" name="テキスト ボックス 97"/>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40</xdr:row>
      <xdr:rowOff>156210</xdr:rowOff>
    </xdr:to>
    <xdr:cxnSp macro="">
      <xdr:nvCxnSpPr>
        <xdr:cNvPr id="102" name="直線コネクタ 101"/>
        <xdr:cNvCxnSpPr/>
      </xdr:nvCxnSpPr>
      <xdr:spPr>
        <a:xfrm flipV="1">
          <a:off x="10476865" y="579120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3" name="【図書館】&#10;一人当たり面積最小値テキスト"/>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04" name="直線コネクタ 103"/>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05" name="【図書館】&#10;一人当たり面積最大値テキスト"/>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06" name="直線コネクタ 105"/>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162577</xdr:rowOff>
    </xdr:from>
    <xdr:ext cx="469744" cy="259045"/>
    <xdr:sp macro="" textlink="">
      <xdr:nvSpPr>
        <xdr:cNvPr id="107" name="【図書館】&#10;一人当たり面積平均値テキスト"/>
        <xdr:cNvSpPr txBox="1"/>
      </xdr:nvSpPr>
      <xdr:spPr>
        <a:xfrm>
          <a:off x="10515600" y="650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08" name="フローチャート: 判断 107"/>
        <xdr:cNvSpPr/>
      </xdr:nvSpPr>
      <xdr:spPr>
        <a:xfrm>
          <a:off x="104267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156845</xdr:rowOff>
    </xdr:from>
    <xdr:to>
      <xdr:col>50</xdr:col>
      <xdr:colOff>165100</xdr:colOff>
      <xdr:row>39</xdr:row>
      <xdr:rowOff>86995</xdr:rowOff>
    </xdr:to>
    <xdr:sp macro="" textlink="">
      <xdr:nvSpPr>
        <xdr:cNvPr id="109" name="フローチャート: 判断 108"/>
        <xdr:cNvSpPr/>
      </xdr:nvSpPr>
      <xdr:spPr>
        <a:xfrm>
          <a:off x="9588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133985</xdr:rowOff>
    </xdr:from>
    <xdr:to>
      <xdr:col>46</xdr:col>
      <xdr:colOff>38100</xdr:colOff>
      <xdr:row>39</xdr:row>
      <xdr:rowOff>64135</xdr:rowOff>
    </xdr:to>
    <xdr:sp macro="" textlink="">
      <xdr:nvSpPr>
        <xdr:cNvPr id="110" name="フローチャート: 判断 109"/>
        <xdr:cNvSpPr/>
      </xdr:nvSpPr>
      <xdr:spPr>
        <a:xfrm>
          <a:off x="8699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2540</xdr:rowOff>
    </xdr:from>
    <xdr:to>
      <xdr:col>41</xdr:col>
      <xdr:colOff>101600</xdr:colOff>
      <xdr:row>39</xdr:row>
      <xdr:rowOff>104140</xdr:rowOff>
    </xdr:to>
    <xdr:sp macro="" textlink="">
      <xdr:nvSpPr>
        <xdr:cNvPr id="111" name="フローチャート: 判断 110"/>
        <xdr:cNvSpPr/>
      </xdr:nvSpPr>
      <xdr:spPr>
        <a:xfrm>
          <a:off x="7810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36830</xdr:rowOff>
    </xdr:from>
    <xdr:to>
      <xdr:col>55</xdr:col>
      <xdr:colOff>50800</xdr:colOff>
      <xdr:row>39</xdr:row>
      <xdr:rowOff>138430</xdr:rowOff>
    </xdr:to>
    <xdr:sp macro="" textlink="">
      <xdr:nvSpPr>
        <xdr:cNvPr id="117" name="楕円 116"/>
        <xdr:cNvSpPr/>
      </xdr:nvSpPr>
      <xdr:spPr>
        <a:xfrm>
          <a:off x="104267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15257</xdr:rowOff>
    </xdr:from>
    <xdr:ext cx="469744" cy="259045"/>
    <xdr:sp macro="" textlink="">
      <xdr:nvSpPr>
        <xdr:cNvPr id="118" name="【図書館】&#10;一人当たり面積該当値テキスト"/>
        <xdr:cNvSpPr txBox="1"/>
      </xdr:nvSpPr>
      <xdr:spPr>
        <a:xfrm>
          <a:off x="10515600"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36830</xdr:rowOff>
    </xdr:from>
    <xdr:to>
      <xdr:col>50</xdr:col>
      <xdr:colOff>165100</xdr:colOff>
      <xdr:row>39</xdr:row>
      <xdr:rowOff>138430</xdr:rowOff>
    </xdr:to>
    <xdr:sp macro="" textlink="">
      <xdr:nvSpPr>
        <xdr:cNvPr id="119" name="楕円 118"/>
        <xdr:cNvSpPr/>
      </xdr:nvSpPr>
      <xdr:spPr>
        <a:xfrm>
          <a:off x="9588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87630</xdr:rowOff>
    </xdr:from>
    <xdr:to>
      <xdr:col>55</xdr:col>
      <xdr:colOff>0</xdr:colOff>
      <xdr:row>39</xdr:row>
      <xdr:rowOff>87630</xdr:rowOff>
    </xdr:to>
    <xdr:cxnSp macro="">
      <xdr:nvCxnSpPr>
        <xdr:cNvPr id="120" name="直線コネクタ 119"/>
        <xdr:cNvCxnSpPr/>
      </xdr:nvCxnSpPr>
      <xdr:spPr>
        <a:xfrm>
          <a:off x="9639300" y="6774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36830</xdr:rowOff>
    </xdr:from>
    <xdr:to>
      <xdr:col>46</xdr:col>
      <xdr:colOff>38100</xdr:colOff>
      <xdr:row>39</xdr:row>
      <xdr:rowOff>138430</xdr:rowOff>
    </xdr:to>
    <xdr:sp macro="" textlink="">
      <xdr:nvSpPr>
        <xdr:cNvPr id="121" name="楕円 120"/>
        <xdr:cNvSpPr/>
      </xdr:nvSpPr>
      <xdr:spPr>
        <a:xfrm>
          <a:off x="8699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87630</xdr:rowOff>
    </xdr:from>
    <xdr:to>
      <xdr:col>50</xdr:col>
      <xdr:colOff>114300</xdr:colOff>
      <xdr:row>39</xdr:row>
      <xdr:rowOff>87630</xdr:rowOff>
    </xdr:to>
    <xdr:cxnSp macro="">
      <xdr:nvCxnSpPr>
        <xdr:cNvPr id="122" name="直線コネクタ 121"/>
        <xdr:cNvCxnSpPr/>
      </xdr:nvCxnSpPr>
      <xdr:spPr>
        <a:xfrm>
          <a:off x="8750300" y="677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103522</xdr:rowOff>
    </xdr:from>
    <xdr:ext cx="469744" cy="259045"/>
    <xdr:sp macro="" textlink="">
      <xdr:nvSpPr>
        <xdr:cNvPr id="123" name="n_1aveValue【図書館】&#10;一人当たり面積"/>
        <xdr:cNvSpPr txBox="1"/>
      </xdr:nvSpPr>
      <xdr:spPr>
        <a:xfrm>
          <a:off x="9391727" y="644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80662</xdr:rowOff>
    </xdr:from>
    <xdr:ext cx="469744" cy="259045"/>
    <xdr:sp macro="" textlink="">
      <xdr:nvSpPr>
        <xdr:cNvPr id="124" name="n_2aveValue【図書館】&#10;一人当たり面積"/>
        <xdr:cNvSpPr txBox="1"/>
      </xdr:nvSpPr>
      <xdr:spPr>
        <a:xfrm>
          <a:off x="8515427" y="64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120667</xdr:rowOff>
    </xdr:from>
    <xdr:ext cx="469744" cy="259045"/>
    <xdr:sp macro="" textlink="">
      <xdr:nvSpPr>
        <xdr:cNvPr id="125" name="n_3aveValue【図書館】&#10;一人当たり面積"/>
        <xdr:cNvSpPr txBox="1"/>
      </xdr:nvSpPr>
      <xdr:spPr>
        <a:xfrm>
          <a:off x="7626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129557</xdr:rowOff>
    </xdr:from>
    <xdr:ext cx="469744" cy="259045"/>
    <xdr:sp macro="" textlink="">
      <xdr:nvSpPr>
        <xdr:cNvPr id="126" name="n_1mainValue【図書館】&#10;一人当たり面積"/>
        <xdr:cNvSpPr txBox="1"/>
      </xdr:nvSpPr>
      <xdr:spPr>
        <a:xfrm>
          <a:off x="93917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129557</xdr:rowOff>
    </xdr:from>
    <xdr:ext cx="469744" cy="259045"/>
    <xdr:sp macro="" textlink="">
      <xdr:nvSpPr>
        <xdr:cNvPr id="127" name="n_2mainValue【図書館】&#10;一人当たり面積"/>
        <xdr:cNvSpPr txBox="1"/>
      </xdr:nvSpPr>
      <xdr:spPr>
        <a:xfrm>
          <a:off x="8515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127635</xdr:rowOff>
    </xdr:to>
    <xdr:cxnSp macro="">
      <xdr:nvCxnSpPr>
        <xdr:cNvPr id="152" name="直線コネクタ 151"/>
        <xdr:cNvCxnSpPr/>
      </xdr:nvCxnSpPr>
      <xdr:spPr>
        <a:xfrm flipV="1">
          <a:off x="4634865" y="9525000"/>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53" name="【体育館・プール】&#10;有形固定資産減価償却率最小値テキスト"/>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54" name="直線コネクタ 153"/>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6" name="直線コネクタ 15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68597</xdr:rowOff>
    </xdr:from>
    <xdr:ext cx="405111" cy="259045"/>
    <xdr:sp macro="" textlink="">
      <xdr:nvSpPr>
        <xdr:cNvPr id="157" name="【体育館・プール】&#10;有形固定資産減価償却率平均値テキスト"/>
        <xdr:cNvSpPr txBox="1"/>
      </xdr:nvSpPr>
      <xdr:spPr>
        <a:xfrm>
          <a:off x="4673600" y="1018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90170</xdr:rowOff>
    </xdr:from>
    <xdr:to>
      <xdr:col>24</xdr:col>
      <xdr:colOff>114300</xdr:colOff>
      <xdr:row>60</xdr:row>
      <xdr:rowOff>20320</xdr:rowOff>
    </xdr:to>
    <xdr:sp macro="" textlink="">
      <xdr:nvSpPr>
        <xdr:cNvPr id="158" name="フローチャート: 判断 157"/>
        <xdr:cNvSpPr/>
      </xdr:nvSpPr>
      <xdr:spPr>
        <a:xfrm>
          <a:off x="45847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59" name="フローチャート: 判断 158"/>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60" name="フローチャート: 判断 159"/>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61" name="フローチャート: 判断 160"/>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109220</xdr:rowOff>
    </xdr:from>
    <xdr:to>
      <xdr:col>24</xdr:col>
      <xdr:colOff>114300</xdr:colOff>
      <xdr:row>59</xdr:row>
      <xdr:rowOff>39370</xdr:rowOff>
    </xdr:to>
    <xdr:sp macro="" textlink="">
      <xdr:nvSpPr>
        <xdr:cNvPr id="167" name="楕円 166"/>
        <xdr:cNvSpPr/>
      </xdr:nvSpPr>
      <xdr:spPr>
        <a:xfrm>
          <a:off x="45847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132097</xdr:rowOff>
    </xdr:from>
    <xdr:ext cx="405111" cy="259045"/>
    <xdr:sp macro="" textlink="">
      <xdr:nvSpPr>
        <xdr:cNvPr id="168" name="【体育館・プール】&#10;有形固定資産減価償却率該当値テキスト"/>
        <xdr:cNvSpPr txBox="1"/>
      </xdr:nvSpPr>
      <xdr:spPr>
        <a:xfrm>
          <a:off x="4673600"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143510</xdr:rowOff>
    </xdr:from>
    <xdr:to>
      <xdr:col>20</xdr:col>
      <xdr:colOff>38100</xdr:colOff>
      <xdr:row>60</xdr:row>
      <xdr:rowOff>73660</xdr:rowOff>
    </xdr:to>
    <xdr:sp macro="" textlink="">
      <xdr:nvSpPr>
        <xdr:cNvPr id="169" name="楕円 168"/>
        <xdr:cNvSpPr/>
      </xdr:nvSpPr>
      <xdr:spPr>
        <a:xfrm>
          <a:off x="3746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160020</xdr:rowOff>
    </xdr:from>
    <xdr:to>
      <xdr:col>24</xdr:col>
      <xdr:colOff>63500</xdr:colOff>
      <xdr:row>60</xdr:row>
      <xdr:rowOff>22860</xdr:rowOff>
    </xdr:to>
    <xdr:cxnSp macro="">
      <xdr:nvCxnSpPr>
        <xdr:cNvPr id="170" name="直線コネクタ 169"/>
        <xdr:cNvCxnSpPr/>
      </xdr:nvCxnSpPr>
      <xdr:spPr>
        <a:xfrm flipV="1">
          <a:off x="3797300" y="1010412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6350</xdr:rowOff>
    </xdr:from>
    <xdr:to>
      <xdr:col>15</xdr:col>
      <xdr:colOff>101600</xdr:colOff>
      <xdr:row>59</xdr:row>
      <xdr:rowOff>107950</xdr:rowOff>
    </xdr:to>
    <xdr:sp macro="" textlink="">
      <xdr:nvSpPr>
        <xdr:cNvPr id="171" name="楕円 170"/>
        <xdr:cNvSpPr/>
      </xdr:nvSpPr>
      <xdr:spPr>
        <a:xfrm>
          <a:off x="2857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57150</xdr:rowOff>
    </xdr:from>
    <xdr:to>
      <xdr:col>19</xdr:col>
      <xdr:colOff>177800</xdr:colOff>
      <xdr:row>60</xdr:row>
      <xdr:rowOff>22860</xdr:rowOff>
    </xdr:to>
    <xdr:cxnSp macro="">
      <xdr:nvCxnSpPr>
        <xdr:cNvPr id="172" name="直線コネクタ 171"/>
        <xdr:cNvCxnSpPr/>
      </xdr:nvCxnSpPr>
      <xdr:spPr>
        <a:xfrm>
          <a:off x="2908300" y="101727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74947</xdr:rowOff>
    </xdr:from>
    <xdr:ext cx="405111" cy="259045"/>
    <xdr:sp macro="" textlink="">
      <xdr:nvSpPr>
        <xdr:cNvPr id="173" name="n_1aveValue【体育館・プール】&#10;有形固定資産減価償却率"/>
        <xdr:cNvSpPr txBox="1"/>
      </xdr:nvSpPr>
      <xdr:spPr>
        <a:xfrm>
          <a:off x="3582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174" name="n_2aveValue【体育館・プール】&#10;有形固定資産減価償却率"/>
        <xdr:cNvSpPr txBox="1"/>
      </xdr:nvSpPr>
      <xdr:spPr>
        <a:xfrm>
          <a:off x="2705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105427</xdr:rowOff>
    </xdr:from>
    <xdr:ext cx="405111" cy="259045"/>
    <xdr:sp macro="" textlink="">
      <xdr:nvSpPr>
        <xdr:cNvPr id="175" name="n_3aveValue【体育館・プール】&#10;有形固定資産減価償却率"/>
        <xdr:cNvSpPr txBox="1"/>
      </xdr:nvSpPr>
      <xdr:spPr>
        <a:xfrm>
          <a:off x="1816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64787</xdr:rowOff>
    </xdr:from>
    <xdr:ext cx="405111" cy="259045"/>
    <xdr:sp macro="" textlink="">
      <xdr:nvSpPr>
        <xdr:cNvPr id="176" name="n_1mainValue【体育館・プール】&#10;有形固定資産減価償却率"/>
        <xdr:cNvSpPr txBox="1"/>
      </xdr:nvSpPr>
      <xdr:spPr>
        <a:xfrm>
          <a:off x="3582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124477</xdr:rowOff>
    </xdr:from>
    <xdr:ext cx="405111" cy="259045"/>
    <xdr:sp macro="" textlink="">
      <xdr:nvSpPr>
        <xdr:cNvPr id="177" name="n_2mainValue【体育館・プール】&#10;有形固定資産減価償却率"/>
        <xdr:cNvSpPr txBox="1"/>
      </xdr:nvSpPr>
      <xdr:spPr>
        <a:xfrm>
          <a:off x="2705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8" name="直線コネクタ 18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9" name="テキスト ボックス 18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0" name="直線コネクタ 18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1" name="テキスト ボックス 19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2" name="直線コネクタ 19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3" name="テキスト ボックス 19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4" name="直線コネクタ 19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5" name="テキスト ボックス 19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6" name="直線コネクタ 19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7" name="テキスト ボックス 19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9" name="テキスト ボックス 19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81915</xdr:rowOff>
    </xdr:from>
    <xdr:to>
      <xdr:col>54</xdr:col>
      <xdr:colOff>189865</xdr:colOff>
      <xdr:row>64</xdr:row>
      <xdr:rowOff>62865</xdr:rowOff>
    </xdr:to>
    <xdr:cxnSp macro="">
      <xdr:nvCxnSpPr>
        <xdr:cNvPr id="201" name="直線コネクタ 200"/>
        <xdr:cNvCxnSpPr/>
      </xdr:nvCxnSpPr>
      <xdr:spPr>
        <a:xfrm flipV="1">
          <a:off x="10476865" y="951166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02"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03" name="直線コネクタ 202"/>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28592</xdr:rowOff>
    </xdr:from>
    <xdr:ext cx="469744" cy="259045"/>
    <xdr:sp macro="" textlink="">
      <xdr:nvSpPr>
        <xdr:cNvPr id="204" name="【体育館・プール】&#10;一人当たり面積最大値テキスト"/>
        <xdr:cNvSpPr txBox="1"/>
      </xdr:nvSpPr>
      <xdr:spPr>
        <a:xfrm>
          <a:off x="10515600" y="928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81915</xdr:rowOff>
    </xdr:from>
    <xdr:to>
      <xdr:col>55</xdr:col>
      <xdr:colOff>88900</xdr:colOff>
      <xdr:row>55</xdr:row>
      <xdr:rowOff>81915</xdr:rowOff>
    </xdr:to>
    <xdr:cxnSp macro="">
      <xdr:nvCxnSpPr>
        <xdr:cNvPr id="205" name="直線コネクタ 204"/>
        <xdr:cNvCxnSpPr/>
      </xdr:nvCxnSpPr>
      <xdr:spPr>
        <a:xfrm>
          <a:off x="10388600" y="951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65422</xdr:rowOff>
    </xdr:from>
    <xdr:ext cx="469744" cy="259045"/>
    <xdr:sp macro="" textlink="">
      <xdr:nvSpPr>
        <xdr:cNvPr id="206" name="【体育館・プール】&#10;一人当たり面積平均値テキスト"/>
        <xdr:cNvSpPr txBox="1"/>
      </xdr:nvSpPr>
      <xdr:spPr>
        <a:xfrm>
          <a:off x="10515600" y="10523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42545</xdr:rowOff>
    </xdr:from>
    <xdr:to>
      <xdr:col>55</xdr:col>
      <xdr:colOff>50800</xdr:colOff>
      <xdr:row>62</xdr:row>
      <xdr:rowOff>144145</xdr:rowOff>
    </xdr:to>
    <xdr:sp macro="" textlink="">
      <xdr:nvSpPr>
        <xdr:cNvPr id="207" name="フローチャート: 判断 206"/>
        <xdr:cNvSpPr/>
      </xdr:nvSpPr>
      <xdr:spPr>
        <a:xfrm>
          <a:off x="104267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08" name="フローチャート: 判断 207"/>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09" name="フローチャート: 判断 208"/>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63500</xdr:rowOff>
    </xdr:from>
    <xdr:to>
      <xdr:col>41</xdr:col>
      <xdr:colOff>101600</xdr:colOff>
      <xdr:row>62</xdr:row>
      <xdr:rowOff>165100</xdr:rowOff>
    </xdr:to>
    <xdr:sp macro="" textlink="">
      <xdr:nvSpPr>
        <xdr:cNvPr id="210" name="フローチャート: 判断 209"/>
        <xdr:cNvSpPr/>
      </xdr:nvSpPr>
      <xdr:spPr>
        <a:xfrm>
          <a:off x="7810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1" name="テキスト ボックス 21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65405</xdr:rowOff>
    </xdr:from>
    <xdr:to>
      <xdr:col>55</xdr:col>
      <xdr:colOff>50800</xdr:colOff>
      <xdr:row>63</xdr:row>
      <xdr:rowOff>167005</xdr:rowOff>
    </xdr:to>
    <xdr:sp macro="" textlink="">
      <xdr:nvSpPr>
        <xdr:cNvPr id="216" name="楕円 215"/>
        <xdr:cNvSpPr/>
      </xdr:nvSpPr>
      <xdr:spPr>
        <a:xfrm>
          <a:off x="10426700" y="1086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151782</xdr:rowOff>
    </xdr:from>
    <xdr:ext cx="469744" cy="259045"/>
    <xdr:sp macro="" textlink="">
      <xdr:nvSpPr>
        <xdr:cNvPr id="217" name="【体育館・プール】&#10;一人当たり面積該当値テキスト"/>
        <xdr:cNvSpPr txBox="1"/>
      </xdr:nvSpPr>
      <xdr:spPr>
        <a:xfrm>
          <a:off x="10515600" y="1078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65405</xdr:rowOff>
    </xdr:from>
    <xdr:to>
      <xdr:col>50</xdr:col>
      <xdr:colOff>165100</xdr:colOff>
      <xdr:row>63</xdr:row>
      <xdr:rowOff>167005</xdr:rowOff>
    </xdr:to>
    <xdr:sp macro="" textlink="">
      <xdr:nvSpPr>
        <xdr:cNvPr id="218" name="楕円 217"/>
        <xdr:cNvSpPr/>
      </xdr:nvSpPr>
      <xdr:spPr>
        <a:xfrm>
          <a:off x="9588500" y="1086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116205</xdr:rowOff>
    </xdr:from>
    <xdr:to>
      <xdr:col>55</xdr:col>
      <xdr:colOff>0</xdr:colOff>
      <xdr:row>63</xdr:row>
      <xdr:rowOff>116205</xdr:rowOff>
    </xdr:to>
    <xdr:cxnSp macro="">
      <xdr:nvCxnSpPr>
        <xdr:cNvPr id="219" name="直線コネクタ 218"/>
        <xdr:cNvCxnSpPr/>
      </xdr:nvCxnSpPr>
      <xdr:spPr>
        <a:xfrm>
          <a:off x="9639300" y="109175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65405</xdr:rowOff>
    </xdr:from>
    <xdr:to>
      <xdr:col>46</xdr:col>
      <xdr:colOff>38100</xdr:colOff>
      <xdr:row>63</xdr:row>
      <xdr:rowOff>167005</xdr:rowOff>
    </xdr:to>
    <xdr:sp macro="" textlink="">
      <xdr:nvSpPr>
        <xdr:cNvPr id="220" name="楕円 219"/>
        <xdr:cNvSpPr/>
      </xdr:nvSpPr>
      <xdr:spPr>
        <a:xfrm>
          <a:off x="8699500" y="1086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116205</xdr:rowOff>
    </xdr:from>
    <xdr:to>
      <xdr:col>50</xdr:col>
      <xdr:colOff>114300</xdr:colOff>
      <xdr:row>63</xdr:row>
      <xdr:rowOff>116205</xdr:rowOff>
    </xdr:to>
    <xdr:cxnSp macro="">
      <xdr:nvCxnSpPr>
        <xdr:cNvPr id="221" name="直線コネクタ 220"/>
        <xdr:cNvCxnSpPr/>
      </xdr:nvCxnSpPr>
      <xdr:spPr>
        <a:xfrm>
          <a:off x="8750300" y="109175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4462</xdr:rowOff>
    </xdr:from>
    <xdr:ext cx="469744" cy="259045"/>
    <xdr:sp macro="" textlink="">
      <xdr:nvSpPr>
        <xdr:cNvPr id="222" name="n_1aveValue【体育館・プール】&#10;一人当たり面積"/>
        <xdr:cNvSpPr txBox="1"/>
      </xdr:nvSpPr>
      <xdr:spPr>
        <a:xfrm>
          <a:off x="93917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162577</xdr:rowOff>
    </xdr:from>
    <xdr:ext cx="469744" cy="259045"/>
    <xdr:sp macro="" textlink="">
      <xdr:nvSpPr>
        <xdr:cNvPr id="223" name="n_2aveValue【体育館・プール】&#10;一人当たり面積"/>
        <xdr:cNvSpPr txBox="1"/>
      </xdr:nvSpPr>
      <xdr:spPr>
        <a:xfrm>
          <a:off x="8515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10177</xdr:rowOff>
    </xdr:from>
    <xdr:ext cx="469744" cy="259045"/>
    <xdr:sp macro="" textlink="">
      <xdr:nvSpPr>
        <xdr:cNvPr id="224" name="n_3aveValue【体育館・プール】&#10;一人当たり面積"/>
        <xdr:cNvSpPr txBox="1"/>
      </xdr:nvSpPr>
      <xdr:spPr>
        <a:xfrm>
          <a:off x="7626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158132</xdr:rowOff>
    </xdr:from>
    <xdr:ext cx="469744" cy="259045"/>
    <xdr:sp macro="" textlink="">
      <xdr:nvSpPr>
        <xdr:cNvPr id="225" name="n_1mainValue【体育館・プール】&#10;一人当たり面積"/>
        <xdr:cNvSpPr txBox="1"/>
      </xdr:nvSpPr>
      <xdr:spPr>
        <a:xfrm>
          <a:off x="9391727" y="1095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158132</xdr:rowOff>
    </xdr:from>
    <xdr:ext cx="469744" cy="259045"/>
    <xdr:sp macro="" textlink="">
      <xdr:nvSpPr>
        <xdr:cNvPr id="226" name="n_2mainValue【体育館・プール】&#10;一人当たり面積"/>
        <xdr:cNvSpPr txBox="1"/>
      </xdr:nvSpPr>
      <xdr:spPr>
        <a:xfrm>
          <a:off x="8515427" y="1095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7" name="正方形/長方形 22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8" name="正方形/長方形 22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9" name="正方形/長方形 22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0" name="正方形/長方形 22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1" name="正方形/長方形 23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2" name="正方形/長方形 23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3" name="正方形/長方形 23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4" name="正方形/長方形 23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5" name="テキスト ボックス 23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6" name="直線コネクタ 23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7" name="テキスト ボックス 23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8" name="直線コネクタ 23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9" name="テキスト ボックス 23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0" name="直線コネクタ 23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1" name="テキスト ボックス 24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2" name="直線コネクタ 24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3" name="テキスト ボックス 24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4" name="直線コネクタ 24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5" name="テキスト ボックス 24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6" name="直線コネクタ 24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7" name="テキスト ボックス 24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8" name="直線コネクタ 24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9" name="テキスト ボックス 24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112395</xdr:rowOff>
    </xdr:to>
    <xdr:cxnSp macro="">
      <xdr:nvCxnSpPr>
        <xdr:cNvPr id="251" name="直線コネクタ 250"/>
        <xdr:cNvCxnSpPr/>
      </xdr:nvCxnSpPr>
      <xdr:spPr>
        <a:xfrm flipV="1">
          <a:off x="4634865" y="1333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116222</xdr:rowOff>
    </xdr:from>
    <xdr:ext cx="405111" cy="259045"/>
    <xdr:sp macro="" textlink="">
      <xdr:nvSpPr>
        <xdr:cNvPr id="252" name="【福祉施設】&#10;有形固定資産減価償却率最小値テキスト"/>
        <xdr:cNvSpPr txBox="1"/>
      </xdr:nvSpPr>
      <xdr:spPr>
        <a:xfrm>
          <a:off x="4673600" y="1486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112395</xdr:rowOff>
    </xdr:from>
    <xdr:to>
      <xdr:col>24</xdr:col>
      <xdr:colOff>152400</xdr:colOff>
      <xdr:row>86</xdr:row>
      <xdr:rowOff>112395</xdr:rowOff>
    </xdr:to>
    <xdr:cxnSp macro="">
      <xdr:nvCxnSpPr>
        <xdr:cNvPr id="253" name="直線コネクタ 252"/>
        <xdr:cNvCxnSpPr/>
      </xdr:nvCxnSpPr>
      <xdr:spPr>
        <a:xfrm>
          <a:off x="4546600" y="1485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4"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5" name="直線コネクタ 254"/>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109238</xdr:rowOff>
    </xdr:from>
    <xdr:ext cx="405111" cy="259045"/>
    <xdr:sp macro="" textlink="">
      <xdr:nvSpPr>
        <xdr:cNvPr id="256" name="【福祉施設】&#10;有形固定資産減価償却率平均値テキスト"/>
        <xdr:cNvSpPr txBox="1"/>
      </xdr:nvSpPr>
      <xdr:spPr>
        <a:xfrm>
          <a:off x="4673600" y="139966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86361</xdr:rowOff>
    </xdr:from>
    <xdr:to>
      <xdr:col>24</xdr:col>
      <xdr:colOff>114300</xdr:colOff>
      <xdr:row>83</xdr:row>
      <xdr:rowOff>16511</xdr:rowOff>
    </xdr:to>
    <xdr:sp macro="" textlink="">
      <xdr:nvSpPr>
        <xdr:cNvPr id="257" name="フローチャート: 判断 256"/>
        <xdr:cNvSpPr/>
      </xdr:nvSpPr>
      <xdr:spPr>
        <a:xfrm>
          <a:off x="45847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154939</xdr:rowOff>
    </xdr:from>
    <xdr:to>
      <xdr:col>20</xdr:col>
      <xdr:colOff>38100</xdr:colOff>
      <xdr:row>83</xdr:row>
      <xdr:rowOff>85089</xdr:rowOff>
    </xdr:to>
    <xdr:sp macro="" textlink="">
      <xdr:nvSpPr>
        <xdr:cNvPr id="258" name="フローチャート: 判断 257"/>
        <xdr:cNvSpPr/>
      </xdr:nvSpPr>
      <xdr:spPr>
        <a:xfrm>
          <a:off x="3746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151130</xdr:rowOff>
    </xdr:from>
    <xdr:to>
      <xdr:col>15</xdr:col>
      <xdr:colOff>101600</xdr:colOff>
      <xdr:row>83</xdr:row>
      <xdr:rowOff>81280</xdr:rowOff>
    </xdr:to>
    <xdr:sp macro="" textlink="">
      <xdr:nvSpPr>
        <xdr:cNvPr id="259" name="フローチャート: 判断 258"/>
        <xdr:cNvSpPr/>
      </xdr:nvSpPr>
      <xdr:spPr>
        <a:xfrm>
          <a:off x="2857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128270</xdr:rowOff>
    </xdr:from>
    <xdr:to>
      <xdr:col>10</xdr:col>
      <xdr:colOff>165100</xdr:colOff>
      <xdr:row>83</xdr:row>
      <xdr:rowOff>58420</xdr:rowOff>
    </xdr:to>
    <xdr:sp macro="" textlink="">
      <xdr:nvSpPr>
        <xdr:cNvPr id="260" name="フローチャート: 判断 259"/>
        <xdr:cNvSpPr/>
      </xdr:nvSpPr>
      <xdr:spPr>
        <a:xfrm>
          <a:off x="1968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1" name="テキスト ボックス 26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2" name="テキスト ボックス 26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3" name="テキスト ボックス 26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4" name="テキスト ボックス 26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5" name="テキスト ボックス 26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29211</xdr:rowOff>
    </xdr:from>
    <xdr:to>
      <xdr:col>24</xdr:col>
      <xdr:colOff>114300</xdr:colOff>
      <xdr:row>84</xdr:row>
      <xdr:rowOff>130811</xdr:rowOff>
    </xdr:to>
    <xdr:sp macro="" textlink="">
      <xdr:nvSpPr>
        <xdr:cNvPr id="266" name="楕円 265"/>
        <xdr:cNvSpPr/>
      </xdr:nvSpPr>
      <xdr:spPr>
        <a:xfrm>
          <a:off x="4584700" y="144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7638</xdr:rowOff>
    </xdr:from>
    <xdr:ext cx="405111" cy="259045"/>
    <xdr:sp macro="" textlink="">
      <xdr:nvSpPr>
        <xdr:cNvPr id="267" name="【福祉施設】&#10;有形固定資産減価償却率該当値テキスト"/>
        <xdr:cNvSpPr txBox="1"/>
      </xdr:nvSpPr>
      <xdr:spPr>
        <a:xfrm>
          <a:off x="4673600" y="1440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93980</xdr:rowOff>
    </xdr:from>
    <xdr:to>
      <xdr:col>20</xdr:col>
      <xdr:colOff>38100</xdr:colOff>
      <xdr:row>84</xdr:row>
      <xdr:rowOff>24130</xdr:rowOff>
    </xdr:to>
    <xdr:sp macro="" textlink="">
      <xdr:nvSpPr>
        <xdr:cNvPr id="268" name="楕円 267"/>
        <xdr:cNvSpPr/>
      </xdr:nvSpPr>
      <xdr:spPr>
        <a:xfrm>
          <a:off x="3746500" y="1432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144780</xdr:rowOff>
    </xdr:from>
    <xdr:to>
      <xdr:col>24</xdr:col>
      <xdr:colOff>63500</xdr:colOff>
      <xdr:row>84</xdr:row>
      <xdr:rowOff>80011</xdr:rowOff>
    </xdr:to>
    <xdr:cxnSp macro="">
      <xdr:nvCxnSpPr>
        <xdr:cNvPr id="269" name="直線コネクタ 268"/>
        <xdr:cNvCxnSpPr/>
      </xdr:nvCxnSpPr>
      <xdr:spPr>
        <a:xfrm>
          <a:off x="3797300" y="14375130"/>
          <a:ext cx="8382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147320</xdr:rowOff>
    </xdr:from>
    <xdr:to>
      <xdr:col>15</xdr:col>
      <xdr:colOff>101600</xdr:colOff>
      <xdr:row>84</xdr:row>
      <xdr:rowOff>77470</xdr:rowOff>
    </xdr:to>
    <xdr:sp macro="" textlink="">
      <xdr:nvSpPr>
        <xdr:cNvPr id="270" name="楕円 269"/>
        <xdr:cNvSpPr/>
      </xdr:nvSpPr>
      <xdr:spPr>
        <a:xfrm>
          <a:off x="2857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144780</xdr:rowOff>
    </xdr:from>
    <xdr:to>
      <xdr:col>19</xdr:col>
      <xdr:colOff>177800</xdr:colOff>
      <xdr:row>84</xdr:row>
      <xdr:rowOff>26670</xdr:rowOff>
    </xdr:to>
    <xdr:cxnSp macro="">
      <xdr:nvCxnSpPr>
        <xdr:cNvPr id="271" name="直線コネクタ 270"/>
        <xdr:cNvCxnSpPr/>
      </xdr:nvCxnSpPr>
      <xdr:spPr>
        <a:xfrm flipV="1">
          <a:off x="2908300" y="1437513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101616</xdr:rowOff>
    </xdr:from>
    <xdr:ext cx="405111" cy="259045"/>
    <xdr:sp macro="" textlink="">
      <xdr:nvSpPr>
        <xdr:cNvPr id="272" name="n_1aveValue【福祉施設】&#10;有形固定資産減価償却率"/>
        <xdr:cNvSpPr txBox="1"/>
      </xdr:nvSpPr>
      <xdr:spPr>
        <a:xfrm>
          <a:off x="3582044" y="1398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97807</xdr:rowOff>
    </xdr:from>
    <xdr:ext cx="405111" cy="259045"/>
    <xdr:sp macro="" textlink="">
      <xdr:nvSpPr>
        <xdr:cNvPr id="273" name="n_2aveValue【福祉施設】&#10;有形固定資産減価償却率"/>
        <xdr:cNvSpPr txBox="1"/>
      </xdr:nvSpPr>
      <xdr:spPr>
        <a:xfrm>
          <a:off x="27057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74947</xdr:rowOff>
    </xdr:from>
    <xdr:ext cx="405111" cy="259045"/>
    <xdr:sp macro="" textlink="">
      <xdr:nvSpPr>
        <xdr:cNvPr id="274" name="n_3aveValue【福祉施設】&#10;有形固定資産減価償却率"/>
        <xdr:cNvSpPr txBox="1"/>
      </xdr:nvSpPr>
      <xdr:spPr>
        <a:xfrm>
          <a:off x="1816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15257</xdr:rowOff>
    </xdr:from>
    <xdr:ext cx="405111" cy="259045"/>
    <xdr:sp macro="" textlink="">
      <xdr:nvSpPr>
        <xdr:cNvPr id="275" name="n_1mainValue【福祉施設】&#10;有形固定資産減価償却率"/>
        <xdr:cNvSpPr txBox="1"/>
      </xdr:nvSpPr>
      <xdr:spPr>
        <a:xfrm>
          <a:off x="3582044" y="1441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68597</xdr:rowOff>
    </xdr:from>
    <xdr:ext cx="405111" cy="259045"/>
    <xdr:sp macro="" textlink="">
      <xdr:nvSpPr>
        <xdr:cNvPr id="276" name="n_2mainValue【福祉施設】&#10;有形固定資産減価償却率"/>
        <xdr:cNvSpPr txBox="1"/>
      </xdr:nvSpPr>
      <xdr:spPr>
        <a:xfrm>
          <a:off x="2705744" y="1447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7" name="正方形/長方形 27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8" name="正方形/長方形 27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9" name="正方形/長方形 27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0" name="正方形/長方形 27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1" name="正方形/長方形 28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2" name="正方形/長方形 28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3" name="正方形/長方形 28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4" name="正方形/長方形 28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5" name="テキスト ボックス 28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6" name="直線コネクタ 28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7" name="直線コネクタ 28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8" name="テキスト ボックス 28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9" name="直線コネクタ 28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0" name="テキスト ボックス 28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1" name="直線コネクタ 29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2" name="テキスト ボックス 29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3" name="直線コネクタ 29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4" name="テキスト ボックス 29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5" name="直線コネクタ 29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6" name="テキスト ボックス 29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7" name="直線コネクタ 29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8" name="テキスト ボックス 29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82187</xdr:rowOff>
    </xdr:from>
    <xdr:to>
      <xdr:col>54</xdr:col>
      <xdr:colOff>189865</xdr:colOff>
      <xdr:row>86</xdr:row>
      <xdr:rowOff>165463</xdr:rowOff>
    </xdr:to>
    <xdr:cxnSp macro="">
      <xdr:nvCxnSpPr>
        <xdr:cNvPr id="302" name="直線コネクタ 301"/>
        <xdr:cNvCxnSpPr/>
      </xdr:nvCxnSpPr>
      <xdr:spPr>
        <a:xfrm flipV="1">
          <a:off x="10476865" y="13283837"/>
          <a:ext cx="0" cy="162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169290</xdr:rowOff>
    </xdr:from>
    <xdr:ext cx="469744" cy="259045"/>
    <xdr:sp macro="" textlink="">
      <xdr:nvSpPr>
        <xdr:cNvPr id="303" name="【福祉施設】&#10;一人当たり面積最小値テキスト"/>
        <xdr:cNvSpPr txBox="1"/>
      </xdr:nvSpPr>
      <xdr:spPr>
        <a:xfrm>
          <a:off x="10515600" y="1491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165463</xdr:rowOff>
    </xdr:from>
    <xdr:to>
      <xdr:col>55</xdr:col>
      <xdr:colOff>88900</xdr:colOff>
      <xdr:row>86</xdr:row>
      <xdr:rowOff>165463</xdr:rowOff>
    </xdr:to>
    <xdr:cxnSp macro="">
      <xdr:nvCxnSpPr>
        <xdr:cNvPr id="304" name="直線コネクタ 303"/>
        <xdr:cNvCxnSpPr/>
      </xdr:nvCxnSpPr>
      <xdr:spPr>
        <a:xfrm>
          <a:off x="10388600" y="1491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28864</xdr:rowOff>
    </xdr:from>
    <xdr:ext cx="469744" cy="259045"/>
    <xdr:sp macro="" textlink="">
      <xdr:nvSpPr>
        <xdr:cNvPr id="305" name="【福祉施設】&#10;一人当たり面積最大値テキスト"/>
        <xdr:cNvSpPr txBox="1"/>
      </xdr:nvSpPr>
      <xdr:spPr>
        <a:xfrm>
          <a:off x="10515600" y="13059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82187</xdr:rowOff>
    </xdr:from>
    <xdr:to>
      <xdr:col>55</xdr:col>
      <xdr:colOff>88900</xdr:colOff>
      <xdr:row>77</xdr:row>
      <xdr:rowOff>82187</xdr:rowOff>
    </xdr:to>
    <xdr:cxnSp macro="">
      <xdr:nvCxnSpPr>
        <xdr:cNvPr id="306" name="直線コネクタ 305"/>
        <xdr:cNvCxnSpPr/>
      </xdr:nvCxnSpPr>
      <xdr:spPr>
        <a:xfrm>
          <a:off x="10388600" y="1328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163665</xdr:rowOff>
    </xdr:from>
    <xdr:ext cx="469744" cy="259045"/>
    <xdr:sp macro="" textlink="">
      <xdr:nvSpPr>
        <xdr:cNvPr id="307" name="【福祉施設】&#10;一人当たり面積平均値テキスト"/>
        <xdr:cNvSpPr txBox="1"/>
      </xdr:nvSpPr>
      <xdr:spPr>
        <a:xfrm>
          <a:off x="10515600" y="14394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140788</xdr:rowOff>
    </xdr:from>
    <xdr:to>
      <xdr:col>55</xdr:col>
      <xdr:colOff>50800</xdr:colOff>
      <xdr:row>85</xdr:row>
      <xdr:rowOff>70938</xdr:rowOff>
    </xdr:to>
    <xdr:sp macro="" textlink="">
      <xdr:nvSpPr>
        <xdr:cNvPr id="308" name="フローチャート: 判断 307"/>
        <xdr:cNvSpPr/>
      </xdr:nvSpPr>
      <xdr:spPr>
        <a:xfrm>
          <a:off x="10426700" y="1454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150586</xdr:rowOff>
    </xdr:from>
    <xdr:to>
      <xdr:col>50</xdr:col>
      <xdr:colOff>165100</xdr:colOff>
      <xdr:row>85</xdr:row>
      <xdr:rowOff>80736</xdr:rowOff>
    </xdr:to>
    <xdr:sp macro="" textlink="">
      <xdr:nvSpPr>
        <xdr:cNvPr id="309" name="フローチャート: 判断 308"/>
        <xdr:cNvSpPr/>
      </xdr:nvSpPr>
      <xdr:spPr>
        <a:xfrm>
          <a:off x="9588500" y="1455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137523</xdr:rowOff>
    </xdr:from>
    <xdr:to>
      <xdr:col>46</xdr:col>
      <xdr:colOff>38100</xdr:colOff>
      <xdr:row>85</xdr:row>
      <xdr:rowOff>67673</xdr:rowOff>
    </xdr:to>
    <xdr:sp macro="" textlink="">
      <xdr:nvSpPr>
        <xdr:cNvPr id="310" name="フローチャート: 判断 309"/>
        <xdr:cNvSpPr/>
      </xdr:nvSpPr>
      <xdr:spPr>
        <a:xfrm>
          <a:off x="8699500" y="1453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24856</xdr:rowOff>
    </xdr:from>
    <xdr:to>
      <xdr:col>41</xdr:col>
      <xdr:colOff>101600</xdr:colOff>
      <xdr:row>85</xdr:row>
      <xdr:rowOff>126456</xdr:rowOff>
    </xdr:to>
    <xdr:sp macro="" textlink="">
      <xdr:nvSpPr>
        <xdr:cNvPr id="311" name="フローチャート: 判断 310"/>
        <xdr:cNvSpPr/>
      </xdr:nvSpPr>
      <xdr:spPr>
        <a:xfrm>
          <a:off x="7810500" y="1459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67311</xdr:rowOff>
    </xdr:from>
    <xdr:to>
      <xdr:col>55</xdr:col>
      <xdr:colOff>50800</xdr:colOff>
      <xdr:row>85</xdr:row>
      <xdr:rowOff>168911</xdr:rowOff>
    </xdr:to>
    <xdr:sp macro="" textlink="">
      <xdr:nvSpPr>
        <xdr:cNvPr id="317" name="楕円 316"/>
        <xdr:cNvSpPr/>
      </xdr:nvSpPr>
      <xdr:spPr>
        <a:xfrm>
          <a:off x="104267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45738</xdr:rowOff>
    </xdr:from>
    <xdr:ext cx="469744" cy="259045"/>
    <xdr:sp macro="" textlink="">
      <xdr:nvSpPr>
        <xdr:cNvPr id="318" name="【福祉施設】&#10;一人当たり面積該当値テキスト"/>
        <xdr:cNvSpPr txBox="1"/>
      </xdr:nvSpPr>
      <xdr:spPr>
        <a:xfrm>
          <a:off x="10515600"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86905</xdr:rowOff>
    </xdr:from>
    <xdr:to>
      <xdr:col>50</xdr:col>
      <xdr:colOff>165100</xdr:colOff>
      <xdr:row>86</xdr:row>
      <xdr:rowOff>17055</xdr:rowOff>
    </xdr:to>
    <xdr:sp macro="" textlink="">
      <xdr:nvSpPr>
        <xdr:cNvPr id="319" name="楕円 318"/>
        <xdr:cNvSpPr/>
      </xdr:nvSpPr>
      <xdr:spPr>
        <a:xfrm>
          <a:off x="9588500" y="1466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118111</xdr:rowOff>
    </xdr:from>
    <xdr:to>
      <xdr:col>55</xdr:col>
      <xdr:colOff>0</xdr:colOff>
      <xdr:row>85</xdr:row>
      <xdr:rowOff>137705</xdr:rowOff>
    </xdr:to>
    <xdr:cxnSp macro="">
      <xdr:nvCxnSpPr>
        <xdr:cNvPr id="320" name="直線コネクタ 319"/>
        <xdr:cNvCxnSpPr/>
      </xdr:nvCxnSpPr>
      <xdr:spPr>
        <a:xfrm flipV="1">
          <a:off x="9639300" y="14691361"/>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86905</xdr:rowOff>
    </xdr:from>
    <xdr:to>
      <xdr:col>46</xdr:col>
      <xdr:colOff>38100</xdr:colOff>
      <xdr:row>86</xdr:row>
      <xdr:rowOff>17055</xdr:rowOff>
    </xdr:to>
    <xdr:sp macro="" textlink="">
      <xdr:nvSpPr>
        <xdr:cNvPr id="321" name="楕円 320"/>
        <xdr:cNvSpPr/>
      </xdr:nvSpPr>
      <xdr:spPr>
        <a:xfrm>
          <a:off x="8699500" y="1466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137705</xdr:rowOff>
    </xdr:from>
    <xdr:to>
      <xdr:col>50</xdr:col>
      <xdr:colOff>114300</xdr:colOff>
      <xdr:row>85</xdr:row>
      <xdr:rowOff>137705</xdr:rowOff>
    </xdr:to>
    <xdr:cxnSp macro="">
      <xdr:nvCxnSpPr>
        <xdr:cNvPr id="322" name="直線コネクタ 321"/>
        <xdr:cNvCxnSpPr/>
      </xdr:nvCxnSpPr>
      <xdr:spPr>
        <a:xfrm>
          <a:off x="8750300" y="147109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97263</xdr:rowOff>
    </xdr:from>
    <xdr:ext cx="469744" cy="259045"/>
    <xdr:sp macro="" textlink="">
      <xdr:nvSpPr>
        <xdr:cNvPr id="323" name="n_1aveValue【福祉施設】&#10;一人当たり面積"/>
        <xdr:cNvSpPr txBox="1"/>
      </xdr:nvSpPr>
      <xdr:spPr>
        <a:xfrm>
          <a:off x="9391727" y="1432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84200</xdr:rowOff>
    </xdr:from>
    <xdr:ext cx="469744" cy="259045"/>
    <xdr:sp macro="" textlink="">
      <xdr:nvSpPr>
        <xdr:cNvPr id="324" name="n_2aveValue【福祉施設】&#10;一人当たり面積"/>
        <xdr:cNvSpPr txBox="1"/>
      </xdr:nvSpPr>
      <xdr:spPr>
        <a:xfrm>
          <a:off x="8515427" y="14314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142983</xdr:rowOff>
    </xdr:from>
    <xdr:ext cx="469744" cy="259045"/>
    <xdr:sp macro="" textlink="">
      <xdr:nvSpPr>
        <xdr:cNvPr id="325" name="n_3aveValue【福祉施設】&#10;一人当たり面積"/>
        <xdr:cNvSpPr txBox="1"/>
      </xdr:nvSpPr>
      <xdr:spPr>
        <a:xfrm>
          <a:off x="7626427" y="1437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8182</xdr:rowOff>
    </xdr:from>
    <xdr:ext cx="469744" cy="259045"/>
    <xdr:sp macro="" textlink="">
      <xdr:nvSpPr>
        <xdr:cNvPr id="326" name="n_1mainValue【福祉施設】&#10;一人当たり面積"/>
        <xdr:cNvSpPr txBox="1"/>
      </xdr:nvSpPr>
      <xdr:spPr>
        <a:xfrm>
          <a:off x="9391727" y="1475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8182</xdr:rowOff>
    </xdr:from>
    <xdr:ext cx="469744" cy="259045"/>
    <xdr:sp macro="" textlink="">
      <xdr:nvSpPr>
        <xdr:cNvPr id="327" name="n_2mainValue【福祉施設】&#10;一人当たり面積"/>
        <xdr:cNvSpPr txBox="1"/>
      </xdr:nvSpPr>
      <xdr:spPr>
        <a:xfrm>
          <a:off x="8515427" y="1475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6" name="テキスト ボックス 33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7" name="直線コネクタ 33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8" name="直線コネクタ 33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9" name="テキスト ボックス 33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0" name="直線コネクタ 33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1" name="テキスト ボックス 34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2" name="直線コネクタ 34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3" name="テキスト ボックス 34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4" name="直線コネクタ 34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5" name="テキスト ボックス 34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6" name="直線コネクタ 34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7" name="テキスト ボックス 34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8" name="直線コネクタ 34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9" name="テキスト ボックス 34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0" name="直線コネクタ 34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1" name="テキスト ボックス 35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154577</xdr:rowOff>
    </xdr:to>
    <xdr:cxnSp macro="">
      <xdr:nvCxnSpPr>
        <xdr:cNvPr id="353" name="直線コネクタ 352"/>
        <xdr:cNvCxnSpPr/>
      </xdr:nvCxnSpPr>
      <xdr:spPr>
        <a:xfrm flipV="1">
          <a:off x="4634865" y="1709057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158404</xdr:rowOff>
    </xdr:from>
    <xdr:ext cx="340478" cy="259045"/>
    <xdr:sp macro="" textlink="">
      <xdr:nvSpPr>
        <xdr:cNvPr id="354" name="【市民会館】&#10;有形固定資産減価償却率最小値テキスト"/>
        <xdr:cNvSpPr txBox="1"/>
      </xdr:nvSpPr>
      <xdr:spPr>
        <a:xfrm>
          <a:off x="4673600" y="1867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154577</xdr:rowOff>
    </xdr:from>
    <xdr:to>
      <xdr:col>24</xdr:col>
      <xdr:colOff>152400</xdr:colOff>
      <xdr:row>108</xdr:row>
      <xdr:rowOff>154577</xdr:rowOff>
    </xdr:to>
    <xdr:cxnSp macro="">
      <xdr:nvCxnSpPr>
        <xdr:cNvPr id="355" name="直線コネクタ 354"/>
        <xdr:cNvCxnSpPr/>
      </xdr:nvCxnSpPr>
      <xdr:spPr>
        <a:xfrm>
          <a:off x="4546600" y="1867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56"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57" name="直線コネクタ 356"/>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10721</xdr:rowOff>
    </xdr:from>
    <xdr:ext cx="405111" cy="259045"/>
    <xdr:sp macro="" textlink="">
      <xdr:nvSpPr>
        <xdr:cNvPr id="358" name="【市民会館】&#10;有形固定資産減価償却率平均値テキスト"/>
        <xdr:cNvSpPr txBox="1"/>
      </xdr:nvSpPr>
      <xdr:spPr>
        <a:xfrm>
          <a:off x="4673600" y="176700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159294</xdr:rowOff>
    </xdr:from>
    <xdr:to>
      <xdr:col>24</xdr:col>
      <xdr:colOff>114300</xdr:colOff>
      <xdr:row>104</xdr:row>
      <xdr:rowOff>89444</xdr:rowOff>
    </xdr:to>
    <xdr:sp macro="" textlink="">
      <xdr:nvSpPr>
        <xdr:cNvPr id="359" name="フローチャート: 判断 358"/>
        <xdr:cNvSpPr/>
      </xdr:nvSpPr>
      <xdr:spPr>
        <a:xfrm>
          <a:off x="45847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152763</xdr:rowOff>
    </xdr:from>
    <xdr:to>
      <xdr:col>20</xdr:col>
      <xdr:colOff>38100</xdr:colOff>
      <xdr:row>104</xdr:row>
      <xdr:rowOff>82913</xdr:rowOff>
    </xdr:to>
    <xdr:sp macro="" textlink="">
      <xdr:nvSpPr>
        <xdr:cNvPr id="360" name="フローチャート: 判断 359"/>
        <xdr:cNvSpPr/>
      </xdr:nvSpPr>
      <xdr:spPr>
        <a:xfrm>
          <a:off x="3746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907</xdr:rowOff>
    </xdr:from>
    <xdr:to>
      <xdr:col>15</xdr:col>
      <xdr:colOff>101600</xdr:colOff>
      <xdr:row>104</xdr:row>
      <xdr:rowOff>102507</xdr:rowOff>
    </xdr:to>
    <xdr:sp macro="" textlink="">
      <xdr:nvSpPr>
        <xdr:cNvPr id="361" name="フローチャート: 判断 360"/>
        <xdr:cNvSpPr/>
      </xdr:nvSpPr>
      <xdr:spPr>
        <a:xfrm>
          <a:off x="28575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170724</xdr:rowOff>
    </xdr:from>
    <xdr:to>
      <xdr:col>10</xdr:col>
      <xdr:colOff>165100</xdr:colOff>
      <xdr:row>104</xdr:row>
      <xdr:rowOff>100874</xdr:rowOff>
    </xdr:to>
    <xdr:sp macro="" textlink="">
      <xdr:nvSpPr>
        <xdr:cNvPr id="362" name="フローチャート: 判断 361"/>
        <xdr:cNvSpPr/>
      </xdr:nvSpPr>
      <xdr:spPr>
        <a:xfrm>
          <a:off x="1968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3" name="テキスト ボックス 36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4" name="テキスト ボックス 36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5" name="テキスト ボックス 36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6" name="テキスト ボックス 36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7" name="テキスト ボックス 36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20501</xdr:rowOff>
    </xdr:from>
    <xdr:to>
      <xdr:col>24</xdr:col>
      <xdr:colOff>114300</xdr:colOff>
      <xdr:row>105</xdr:row>
      <xdr:rowOff>122101</xdr:rowOff>
    </xdr:to>
    <xdr:sp macro="" textlink="">
      <xdr:nvSpPr>
        <xdr:cNvPr id="368" name="楕円 367"/>
        <xdr:cNvSpPr/>
      </xdr:nvSpPr>
      <xdr:spPr>
        <a:xfrm>
          <a:off x="4584700" y="1802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170378</xdr:rowOff>
    </xdr:from>
    <xdr:ext cx="405111" cy="259045"/>
    <xdr:sp macro="" textlink="">
      <xdr:nvSpPr>
        <xdr:cNvPr id="369" name="【市民会館】&#10;有形固定資産減価償却率該当値テキスト"/>
        <xdr:cNvSpPr txBox="1"/>
      </xdr:nvSpPr>
      <xdr:spPr>
        <a:xfrm>
          <a:off x="4673600" y="1800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54792</xdr:rowOff>
    </xdr:from>
    <xdr:to>
      <xdr:col>20</xdr:col>
      <xdr:colOff>38100</xdr:colOff>
      <xdr:row>105</xdr:row>
      <xdr:rowOff>156392</xdr:rowOff>
    </xdr:to>
    <xdr:sp macro="" textlink="">
      <xdr:nvSpPr>
        <xdr:cNvPr id="370" name="楕円 369"/>
        <xdr:cNvSpPr/>
      </xdr:nvSpPr>
      <xdr:spPr>
        <a:xfrm>
          <a:off x="3746500" y="1805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71301</xdr:rowOff>
    </xdr:from>
    <xdr:to>
      <xdr:col>24</xdr:col>
      <xdr:colOff>63500</xdr:colOff>
      <xdr:row>105</xdr:row>
      <xdr:rowOff>105592</xdr:rowOff>
    </xdr:to>
    <xdr:cxnSp macro="">
      <xdr:nvCxnSpPr>
        <xdr:cNvPr id="371" name="直線コネクタ 370"/>
        <xdr:cNvCxnSpPr/>
      </xdr:nvCxnSpPr>
      <xdr:spPr>
        <a:xfrm flipV="1">
          <a:off x="3797300" y="18073551"/>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87449</xdr:rowOff>
    </xdr:from>
    <xdr:to>
      <xdr:col>15</xdr:col>
      <xdr:colOff>101600</xdr:colOff>
      <xdr:row>106</xdr:row>
      <xdr:rowOff>17599</xdr:rowOff>
    </xdr:to>
    <xdr:sp macro="" textlink="">
      <xdr:nvSpPr>
        <xdr:cNvPr id="372" name="楕円 371"/>
        <xdr:cNvSpPr/>
      </xdr:nvSpPr>
      <xdr:spPr>
        <a:xfrm>
          <a:off x="2857500" y="1808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105592</xdr:rowOff>
    </xdr:from>
    <xdr:to>
      <xdr:col>19</xdr:col>
      <xdr:colOff>177800</xdr:colOff>
      <xdr:row>105</xdr:row>
      <xdr:rowOff>138249</xdr:rowOff>
    </xdr:to>
    <xdr:cxnSp macro="">
      <xdr:nvCxnSpPr>
        <xdr:cNvPr id="373" name="直線コネクタ 372"/>
        <xdr:cNvCxnSpPr/>
      </xdr:nvCxnSpPr>
      <xdr:spPr>
        <a:xfrm flipV="1">
          <a:off x="2908300" y="1810784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99440</xdr:rowOff>
    </xdr:from>
    <xdr:ext cx="405111" cy="259045"/>
    <xdr:sp macro="" textlink="">
      <xdr:nvSpPr>
        <xdr:cNvPr id="374" name="n_1aveValue【市民会館】&#10;有形固定資産減価償却率"/>
        <xdr:cNvSpPr txBox="1"/>
      </xdr:nvSpPr>
      <xdr:spPr>
        <a:xfrm>
          <a:off x="35820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119034</xdr:rowOff>
    </xdr:from>
    <xdr:ext cx="405111" cy="259045"/>
    <xdr:sp macro="" textlink="">
      <xdr:nvSpPr>
        <xdr:cNvPr id="375" name="n_2aveValue【市民会館】&#10;有形固定資産減価償却率"/>
        <xdr:cNvSpPr txBox="1"/>
      </xdr:nvSpPr>
      <xdr:spPr>
        <a:xfrm>
          <a:off x="2705744" y="1760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117401</xdr:rowOff>
    </xdr:from>
    <xdr:ext cx="405111" cy="259045"/>
    <xdr:sp macro="" textlink="">
      <xdr:nvSpPr>
        <xdr:cNvPr id="376" name="n_3aveValue【市民会館】&#10;有形固定資産減価償却率"/>
        <xdr:cNvSpPr txBox="1"/>
      </xdr:nvSpPr>
      <xdr:spPr>
        <a:xfrm>
          <a:off x="1816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147519</xdr:rowOff>
    </xdr:from>
    <xdr:ext cx="405111" cy="259045"/>
    <xdr:sp macro="" textlink="">
      <xdr:nvSpPr>
        <xdr:cNvPr id="377" name="n_1mainValue【市民会館】&#10;有形固定資産減価償却率"/>
        <xdr:cNvSpPr txBox="1"/>
      </xdr:nvSpPr>
      <xdr:spPr>
        <a:xfrm>
          <a:off x="3582044" y="1814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8726</xdr:rowOff>
    </xdr:from>
    <xdr:ext cx="405111" cy="259045"/>
    <xdr:sp macro="" textlink="">
      <xdr:nvSpPr>
        <xdr:cNvPr id="378" name="n_2mainValue【市民会館】&#10;有形固定資産減価償却率"/>
        <xdr:cNvSpPr txBox="1"/>
      </xdr:nvSpPr>
      <xdr:spPr>
        <a:xfrm>
          <a:off x="2705744" y="1818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7" name="テキスト ボックス 38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8" name="直線コネクタ 38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89" name="直線コネクタ 388"/>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90" name="テキスト ボックス 389"/>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91" name="直線コネクタ 390"/>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92" name="テキスト ボックス 391"/>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93" name="直線コネクタ 392"/>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94" name="テキスト ボックス 393"/>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95" name="直線コネクタ 394"/>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96" name="テキスト ボックス 395"/>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7" name="直線コネクタ 39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8" name="テキスト ボックス 39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763</xdr:rowOff>
    </xdr:from>
    <xdr:to>
      <xdr:col>54</xdr:col>
      <xdr:colOff>189865</xdr:colOff>
      <xdr:row>108</xdr:row>
      <xdr:rowOff>71628</xdr:rowOff>
    </xdr:to>
    <xdr:cxnSp macro="">
      <xdr:nvCxnSpPr>
        <xdr:cNvPr id="400" name="直線コネクタ 399"/>
        <xdr:cNvCxnSpPr/>
      </xdr:nvCxnSpPr>
      <xdr:spPr>
        <a:xfrm flipV="1">
          <a:off x="10476865" y="17317213"/>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401" name="【市民会館】&#10;一人当たり面積最小値テキスト"/>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402" name="直線コネクタ 401"/>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118890</xdr:rowOff>
    </xdr:from>
    <xdr:ext cx="469744" cy="259045"/>
    <xdr:sp macro="" textlink="">
      <xdr:nvSpPr>
        <xdr:cNvPr id="403" name="【市民会館】&#10;一人当たり面積最大値テキスト"/>
        <xdr:cNvSpPr txBox="1"/>
      </xdr:nvSpPr>
      <xdr:spPr>
        <a:xfrm>
          <a:off x="10515600" y="1709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763</xdr:rowOff>
    </xdr:from>
    <xdr:to>
      <xdr:col>55</xdr:col>
      <xdr:colOff>88900</xdr:colOff>
      <xdr:row>101</xdr:row>
      <xdr:rowOff>763</xdr:rowOff>
    </xdr:to>
    <xdr:cxnSp macro="">
      <xdr:nvCxnSpPr>
        <xdr:cNvPr id="404" name="直線コネクタ 403"/>
        <xdr:cNvCxnSpPr/>
      </xdr:nvCxnSpPr>
      <xdr:spPr>
        <a:xfrm>
          <a:off x="10388600" y="1731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154703</xdr:rowOff>
    </xdr:from>
    <xdr:ext cx="469744" cy="259045"/>
    <xdr:sp macro="" textlink="">
      <xdr:nvSpPr>
        <xdr:cNvPr id="405" name="【市民会館】&#10;一人当たり面積平均値テキスト"/>
        <xdr:cNvSpPr txBox="1"/>
      </xdr:nvSpPr>
      <xdr:spPr>
        <a:xfrm>
          <a:off x="10515600" y="18156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4826</xdr:rowOff>
    </xdr:from>
    <xdr:to>
      <xdr:col>55</xdr:col>
      <xdr:colOff>50800</xdr:colOff>
      <xdr:row>106</xdr:row>
      <xdr:rowOff>106426</xdr:rowOff>
    </xdr:to>
    <xdr:sp macro="" textlink="">
      <xdr:nvSpPr>
        <xdr:cNvPr id="406" name="フローチャート: 判断 405"/>
        <xdr:cNvSpPr/>
      </xdr:nvSpPr>
      <xdr:spPr>
        <a:xfrm>
          <a:off x="10426700" y="181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39115</xdr:rowOff>
    </xdr:from>
    <xdr:to>
      <xdr:col>50</xdr:col>
      <xdr:colOff>165100</xdr:colOff>
      <xdr:row>106</xdr:row>
      <xdr:rowOff>140715</xdr:rowOff>
    </xdr:to>
    <xdr:sp macro="" textlink="">
      <xdr:nvSpPr>
        <xdr:cNvPr id="407" name="フローチャート: 判断 406"/>
        <xdr:cNvSpPr/>
      </xdr:nvSpPr>
      <xdr:spPr>
        <a:xfrm>
          <a:off x="9588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32258</xdr:rowOff>
    </xdr:from>
    <xdr:to>
      <xdr:col>46</xdr:col>
      <xdr:colOff>38100</xdr:colOff>
      <xdr:row>106</xdr:row>
      <xdr:rowOff>133858</xdr:rowOff>
    </xdr:to>
    <xdr:sp macro="" textlink="">
      <xdr:nvSpPr>
        <xdr:cNvPr id="408" name="フローチャート: 判断 407"/>
        <xdr:cNvSpPr/>
      </xdr:nvSpPr>
      <xdr:spPr>
        <a:xfrm>
          <a:off x="8699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36830</xdr:rowOff>
    </xdr:from>
    <xdr:to>
      <xdr:col>41</xdr:col>
      <xdr:colOff>101600</xdr:colOff>
      <xdr:row>106</xdr:row>
      <xdr:rowOff>138430</xdr:rowOff>
    </xdr:to>
    <xdr:sp macro="" textlink="">
      <xdr:nvSpPr>
        <xdr:cNvPr id="409" name="フローチャート: 判断 408"/>
        <xdr:cNvSpPr/>
      </xdr:nvSpPr>
      <xdr:spPr>
        <a:xfrm>
          <a:off x="781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0" name="テキスト ボックス 40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1" name="テキスト ボックス 41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2" name="テキスト ボックス 41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3" name="テキスト ボックス 41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4" name="テキスト ボックス 41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59689</xdr:rowOff>
    </xdr:from>
    <xdr:to>
      <xdr:col>55</xdr:col>
      <xdr:colOff>50800</xdr:colOff>
      <xdr:row>103</xdr:row>
      <xdr:rowOff>161289</xdr:rowOff>
    </xdr:to>
    <xdr:sp macro="" textlink="">
      <xdr:nvSpPr>
        <xdr:cNvPr id="415" name="楕円 414"/>
        <xdr:cNvSpPr/>
      </xdr:nvSpPr>
      <xdr:spPr>
        <a:xfrm>
          <a:off x="104267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82566</xdr:rowOff>
    </xdr:from>
    <xdr:ext cx="469744" cy="259045"/>
    <xdr:sp macro="" textlink="">
      <xdr:nvSpPr>
        <xdr:cNvPr id="416" name="【市民会館】&#10;一人当たり面積該当値テキスト"/>
        <xdr:cNvSpPr txBox="1"/>
      </xdr:nvSpPr>
      <xdr:spPr>
        <a:xfrm>
          <a:off x="10515600" y="1757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66548</xdr:rowOff>
    </xdr:from>
    <xdr:to>
      <xdr:col>50</xdr:col>
      <xdr:colOff>165100</xdr:colOff>
      <xdr:row>103</xdr:row>
      <xdr:rowOff>168148</xdr:rowOff>
    </xdr:to>
    <xdr:sp macro="" textlink="">
      <xdr:nvSpPr>
        <xdr:cNvPr id="417" name="楕円 416"/>
        <xdr:cNvSpPr/>
      </xdr:nvSpPr>
      <xdr:spPr>
        <a:xfrm>
          <a:off x="9588500" y="1772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110489</xdr:rowOff>
    </xdr:from>
    <xdr:to>
      <xdr:col>55</xdr:col>
      <xdr:colOff>0</xdr:colOff>
      <xdr:row>103</xdr:row>
      <xdr:rowOff>117348</xdr:rowOff>
    </xdr:to>
    <xdr:cxnSp macro="">
      <xdr:nvCxnSpPr>
        <xdr:cNvPr id="418" name="直線コネクタ 417"/>
        <xdr:cNvCxnSpPr/>
      </xdr:nvCxnSpPr>
      <xdr:spPr>
        <a:xfrm flipV="1">
          <a:off x="9639300" y="17769839"/>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68835</xdr:rowOff>
    </xdr:from>
    <xdr:to>
      <xdr:col>46</xdr:col>
      <xdr:colOff>38100</xdr:colOff>
      <xdr:row>103</xdr:row>
      <xdr:rowOff>170435</xdr:rowOff>
    </xdr:to>
    <xdr:sp macro="" textlink="">
      <xdr:nvSpPr>
        <xdr:cNvPr id="419" name="楕円 418"/>
        <xdr:cNvSpPr/>
      </xdr:nvSpPr>
      <xdr:spPr>
        <a:xfrm>
          <a:off x="8699500" y="1772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117348</xdr:rowOff>
    </xdr:from>
    <xdr:to>
      <xdr:col>50</xdr:col>
      <xdr:colOff>114300</xdr:colOff>
      <xdr:row>103</xdr:row>
      <xdr:rowOff>119635</xdr:rowOff>
    </xdr:to>
    <xdr:cxnSp macro="">
      <xdr:nvCxnSpPr>
        <xdr:cNvPr id="420" name="直線コネクタ 419"/>
        <xdr:cNvCxnSpPr/>
      </xdr:nvCxnSpPr>
      <xdr:spPr>
        <a:xfrm flipV="1">
          <a:off x="8750300" y="1777669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131842</xdr:rowOff>
    </xdr:from>
    <xdr:ext cx="469744" cy="259045"/>
    <xdr:sp macro="" textlink="">
      <xdr:nvSpPr>
        <xdr:cNvPr id="421" name="n_1aveValue【市民会館】&#10;一人当たり面積"/>
        <xdr:cNvSpPr txBox="1"/>
      </xdr:nvSpPr>
      <xdr:spPr>
        <a:xfrm>
          <a:off x="93917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124985</xdr:rowOff>
    </xdr:from>
    <xdr:ext cx="469744" cy="259045"/>
    <xdr:sp macro="" textlink="">
      <xdr:nvSpPr>
        <xdr:cNvPr id="422" name="n_2aveValue【市民会館】&#10;一人当たり面積"/>
        <xdr:cNvSpPr txBox="1"/>
      </xdr:nvSpPr>
      <xdr:spPr>
        <a:xfrm>
          <a:off x="8515427" y="182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154957</xdr:rowOff>
    </xdr:from>
    <xdr:ext cx="469744" cy="259045"/>
    <xdr:sp macro="" textlink="">
      <xdr:nvSpPr>
        <xdr:cNvPr id="423" name="n_3aveValue【市民会館】&#10;一人当たり面積"/>
        <xdr:cNvSpPr txBox="1"/>
      </xdr:nvSpPr>
      <xdr:spPr>
        <a:xfrm>
          <a:off x="7626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13225</xdr:rowOff>
    </xdr:from>
    <xdr:ext cx="469744" cy="259045"/>
    <xdr:sp macro="" textlink="">
      <xdr:nvSpPr>
        <xdr:cNvPr id="424" name="n_1mainValue【市民会館】&#10;一人当たり面積"/>
        <xdr:cNvSpPr txBox="1"/>
      </xdr:nvSpPr>
      <xdr:spPr>
        <a:xfrm>
          <a:off x="9391727" y="1750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15512</xdr:rowOff>
    </xdr:from>
    <xdr:ext cx="469744" cy="259045"/>
    <xdr:sp macro="" textlink="">
      <xdr:nvSpPr>
        <xdr:cNvPr id="425" name="n_2mainValue【市民会館】&#10;一人当たり面積"/>
        <xdr:cNvSpPr txBox="1"/>
      </xdr:nvSpPr>
      <xdr:spPr>
        <a:xfrm>
          <a:off x="8515427" y="17503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6" name="正方形/長方形 42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7" name="正方形/長方形 42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8" name="正方形/長方形 42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9" name="正方形/長方形 42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0" name="正方形/長方形 42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1" name="正方形/長方形 43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2" name="正方形/長方形 43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3" name="正方形/長方形 43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4" name="テキスト ボックス 43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5" name="直線コネクタ 43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6" name="直線コネクタ 43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7" name="テキスト ボックス 43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8" name="直線コネクタ 43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9" name="テキスト ボックス 43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0" name="直線コネクタ 43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1" name="テキスト ボックス 44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2" name="直線コネクタ 44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3" name="テキスト ボックス 44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4" name="直線コネクタ 44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5" name="テキスト ボックス 44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6" name="直線コネクタ 44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7" name="テキスト ボックス 44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8" name="直線コネクタ 44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9" name="テキスト ボックス 44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451" name="直線コネクタ 450"/>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452" name="【一般廃棄物処理施設】&#10;有形固定資産減価償却率最小値テキスト"/>
        <xdr:cNvSpPr txBox="1"/>
      </xdr:nvSpPr>
      <xdr:spPr>
        <a:xfrm>
          <a:off x="16357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53" name="直線コネクタ 45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405111" cy="259045"/>
    <xdr:sp macro="" textlink="">
      <xdr:nvSpPr>
        <xdr:cNvPr id="454" name="【一般廃棄物処理施設】&#10;有形固定資産減価償却率最大値テキスト"/>
        <xdr:cNvSpPr txBox="1"/>
      </xdr:nvSpPr>
      <xdr:spPr>
        <a:xfrm>
          <a:off x="16357600" y="549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455" name="直線コネクタ 454"/>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95630</xdr:rowOff>
    </xdr:from>
    <xdr:ext cx="405111" cy="259045"/>
    <xdr:sp macro="" textlink="">
      <xdr:nvSpPr>
        <xdr:cNvPr id="456" name="【一般廃棄物処理施設】&#10;有形固定資産減価償却率平均値テキスト"/>
        <xdr:cNvSpPr txBox="1"/>
      </xdr:nvSpPr>
      <xdr:spPr>
        <a:xfrm>
          <a:off x="16357600" y="6096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72753</xdr:rowOff>
    </xdr:from>
    <xdr:to>
      <xdr:col>85</xdr:col>
      <xdr:colOff>177800</xdr:colOff>
      <xdr:row>37</xdr:row>
      <xdr:rowOff>2903</xdr:rowOff>
    </xdr:to>
    <xdr:sp macro="" textlink="">
      <xdr:nvSpPr>
        <xdr:cNvPr id="457" name="フローチャート: 判断 456"/>
        <xdr:cNvSpPr/>
      </xdr:nvSpPr>
      <xdr:spPr>
        <a:xfrm>
          <a:off x="16268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85816</xdr:rowOff>
    </xdr:from>
    <xdr:to>
      <xdr:col>81</xdr:col>
      <xdr:colOff>101600</xdr:colOff>
      <xdr:row>37</xdr:row>
      <xdr:rowOff>15966</xdr:rowOff>
    </xdr:to>
    <xdr:sp macro="" textlink="">
      <xdr:nvSpPr>
        <xdr:cNvPr id="458" name="フローチャート: 判断 457"/>
        <xdr:cNvSpPr/>
      </xdr:nvSpPr>
      <xdr:spPr>
        <a:xfrm>
          <a:off x="15430500" y="625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69487</xdr:rowOff>
    </xdr:from>
    <xdr:to>
      <xdr:col>76</xdr:col>
      <xdr:colOff>165100</xdr:colOff>
      <xdr:row>36</xdr:row>
      <xdr:rowOff>171087</xdr:rowOff>
    </xdr:to>
    <xdr:sp macro="" textlink="">
      <xdr:nvSpPr>
        <xdr:cNvPr id="459" name="フローチャート: 判断 458"/>
        <xdr:cNvSpPr/>
      </xdr:nvSpPr>
      <xdr:spPr>
        <a:xfrm>
          <a:off x="14541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139700</xdr:rowOff>
    </xdr:from>
    <xdr:to>
      <xdr:col>72</xdr:col>
      <xdr:colOff>38100</xdr:colOff>
      <xdr:row>37</xdr:row>
      <xdr:rowOff>69850</xdr:rowOff>
    </xdr:to>
    <xdr:sp macro="" textlink="">
      <xdr:nvSpPr>
        <xdr:cNvPr id="460" name="フローチャート: 判断 459"/>
        <xdr:cNvSpPr/>
      </xdr:nvSpPr>
      <xdr:spPr>
        <a:xfrm>
          <a:off x="13652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1" name="テキスト ボックス 46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2" name="テキスト ボックス 46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3" name="テキスト ボックス 46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4" name="テキスト ボックス 46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5" name="テキスト ボックス 46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131535</xdr:rowOff>
    </xdr:from>
    <xdr:to>
      <xdr:col>85</xdr:col>
      <xdr:colOff>177800</xdr:colOff>
      <xdr:row>41</xdr:row>
      <xdr:rowOff>61685</xdr:rowOff>
    </xdr:to>
    <xdr:sp macro="" textlink="">
      <xdr:nvSpPr>
        <xdr:cNvPr id="466" name="楕円 465"/>
        <xdr:cNvSpPr/>
      </xdr:nvSpPr>
      <xdr:spPr>
        <a:xfrm>
          <a:off x="16268700" y="698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109962</xdr:rowOff>
    </xdr:from>
    <xdr:ext cx="405111" cy="259045"/>
    <xdr:sp macro="" textlink="">
      <xdr:nvSpPr>
        <xdr:cNvPr id="467" name="【一般廃棄物処理施設】&#10;有形固定資産減価償却率該当値テキスト"/>
        <xdr:cNvSpPr txBox="1"/>
      </xdr:nvSpPr>
      <xdr:spPr>
        <a:xfrm>
          <a:off x="16357600" y="696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13970</xdr:rowOff>
    </xdr:from>
    <xdr:to>
      <xdr:col>81</xdr:col>
      <xdr:colOff>101600</xdr:colOff>
      <xdr:row>41</xdr:row>
      <xdr:rowOff>115570</xdr:rowOff>
    </xdr:to>
    <xdr:sp macro="" textlink="">
      <xdr:nvSpPr>
        <xdr:cNvPr id="468" name="楕円 467"/>
        <xdr:cNvSpPr/>
      </xdr:nvSpPr>
      <xdr:spPr>
        <a:xfrm>
          <a:off x="15430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10885</xdr:rowOff>
    </xdr:from>
    <xdr:to>
      <xdr:col>85</xdr:col>
      <xdr:colOff>127000</xdr:colOff>
      <xdr:row>41</xdr:row>
      <xdr:rowOff>64770</xdr:rowOff>
    </xdr:to>
    <xdr:cxnSp macro="">
      <xdr:nvCxnSpPr>
        <xdr:cNvPr id="469" name="直線コネクタ 468"/>
        <xdr:cNvCxnSpPr/>
      </xdr:nvCxnSpPr>
      <xdr:spPr>
        <a:xfrm flipV="1">
          <a:off x="15481300" y="7040335"/>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66222</xdr:rowOff>
    </xdr:from>
    <xdr:to>
      <xdr:col>76</xdr:col>
      <xdr:colOff>165100</xdr:colOff>
      <xdr:row>41</xdr:row>
      <xdr:rowOff>167822</xdr:rowOff>
    </xdr:to>
    <xdr:sp macro="" textlink="">
      <xdr:nvSpPr>
        <xdr:cNvPr id="470" name="楕円 469"/>
        <xdr:cNvSpPr/>
      </xdr:nvSpPr>
      <xdr:spPr>
        <a:xfrm>
          <a:off x="14541500" y="709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64770</xdr:rowOff>
    </xdr:from>
    <xdr:to>
      <xdr:col>81</xdr:col>
      <xdr:colOff>50800</xdr:colOff>
      <xdr:row>41</xdr:row>
      <xdr:rowOff>117022</xdr:rowOff>
    </xdr:to>
    <xdr:cxnSp macro="">
      <xdr:nvCxnSpPr>
        <xdr:cNvPr id="471" name="直線コネクタ 470"/>
        <xdr:cNvCxnSpPr/>
      </xdr:nvCxnSpPr>
      <xdr:spPr>
        <a:xfrm flipV="1">
          <a:off x="14592300" y="7094220"/>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32493</xdr:rowOff>
    </xdr:from>
    <xdr:ext cx="405111" cy="259045"/>
    <xdr:sp macro="" textlink="">
      <xdr:nvSpPr>
        <xdr:cNvPr id="472" name="n_1aveValue【一般廃棄物処理施設】&#10;有形固定資産減価償却率"/>
        <xdr:cNvSpPr txBox="1"/>
      </xdr:nvSpPr>
      <xdr:spPr>
        <a:xfrm>
          <a:off x="152660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16164</xdr:rowOff>
    </xdr:from>
    <xdr:ext cx="405111" cy="259045"/>
    <xdr:sp macro="" textlink="">
      <xdr:nvSpPr>
        <xdr:cNvPr id="473" name="n_2aveValue【一般廃棄物処理施設】&#10;有形固定資産減価償却率"/>
        <xdr:cNvSpPr txBox="1"/>
      </xdr:nvSpPr>
      <xdr:spPr>
        <a:xfrm>
          <a:off x="143897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86377</xdr:rowOff>
    </xdr:from>
    <xdr:ext cx="405111" cy="259045"/>
    <xdr:sp macro="" textlink="">
      <xdr:nvSpPr>
        <xdr:cNvPr id="474" name="n_3aveValue【一般廃棄物処理施設】&#10;有形固定資産減価償却率"/>
        <xdr:cNvSpPr txBox="1"/>
      </xdr:nvSpPr>
      <xdr:spPr>
        <a:xfrm>
          <a:off x="13500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106697</xdr:rowOff>
    </xdr:from>
    <xdr:ext cx="405111" cy="259045"/>
    <xdr:sp macro="" textlink="">
      <xdr:nvSpPr>
        <xdr:cNvPr id="475" name="n_1mainValue【一般廃棄物処理施設】&#10;有形固定資産減価償却率"/>
        <xdr:cNvSpPr txBox="1"/>
      </xdr:nvSpPr>
      <xdr:spPr>
        <a:xfrm>
          <a:off x="15266044"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41</xdr:row>
      <xdr:rowOff>158949</xdr:rowOff>
    </xdr:from>
    <xdr:ext cx="340478" cy="259045"/>
    <xdr:sp macro="" textlink="">
      <xdr:nvSpPr>
        <xdr:cNvPr id="476" name="n_2mainValue【一般廃棄物処理施設】&#10;有形固定資産減価償却率"/>
        <xdr:cNvSpPr txBox="1"/>
      </xdr:nvSpPr>
      <xdr:spPr>
        <a:xfrm>
          <a:off x="14422061" y="7188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7" name="正方形/長方形 47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8" name="正方形/長方形 47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9" name="正方形/長方形 47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0" name="正方形/長方形 47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1" name="正方形/長方形 48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2" name="正方形/長方形 48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3" name="正方形/長方形 48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4" name="正方形/長方形 48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5" name="テキスト ボックス 48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6" name="直線コネクタ 48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87" name="直線コネクタ 486"/>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88" name="テキスト ボックス 487"/>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89" name="直線コネクタ 48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90" name="テキスト ボックス 48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91" name="直線コネクタ 490"/>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92" name="テキスト ボックス 491"/>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3" name="直線コネクタ 49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4" name="テキスト ボックス 49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117320</xdr:rowOff>
    </xdr:from>
    <xdr:to>
      <xdr:col>116</xdr:col>
      <xdr:colOff>62864</xdr:colOff>
      <xdr:row>41</xdr:row>
      <xdr:rowOff>18953</xdr:rowOff>
    </xdr:to>
    <xdr:cxnSp macro="">
      <xdr:nvCxnSpPr>
        <xdr:cNvPr id="496" name="直線コネクタ 495"/>
        <xdr:cNvCxnSpPr/>
      </xdr:nvCxnSpPr>
      <xdr:spPr>
        <a:xfrm flipV="1">
          <a:off x="22160864" y="5775170"/>
          <a:ext cx="0" cy="127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97"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98" name="直線コネクタ 497"/>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63997</xdr:rowOff>
    </xdr:from>
    <xdr:ext cx="599010" cy="259045"/>
    <xdr:sp macro="" textlink="">
      <xdr:nvSpPr>
        <xdr:cNvPr id="499" name="【一般廃棄物処理施設】&#10;一人当たり有形固定資産（償却資産）額最大値テキスト"/>
        <xdr:cNvSpPr txBox="1"/>
      </xdr:nvSpPr>
      <xdr:spPr>
        <a:xfrm>
          <a:off x="22199600" y="555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117320</xdr:rowOff>
    </xdr:from>
    <xdr:to>
      <xdr:col>116</xdr:col>
      <xdr:colOff>152400</xdr:colOff>
      <xdr:row>33</xdr:row>
      <xdr:rowOff>117320</xdr:rowOff>
    </xdr:to>
    <xdr:cxnSp macro="">
      <xdr:nvCxnSpPr>
        <xdr:cNvPr id="500" name="直線コネクタ 499"/>
        <xdr:cNvCxnSpPr/>
      </xdr:nvCxnSpPr>
      <xdr:spPr>
        <a:xfrm>
          <a:off x="22072600" y="57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120103</xdr:rowOff>
    </xdr:from>
    <xdr:ext cx="534377" cy="259045"/>
    <xdr:sp macro="" textlink="">
      <xdr:nvSpPr>
        <xdr:cNvPr id="501" name="【一般廃棄物処理施設】&#10;一人当たり有形固定資産（償却資産）額平均値テキスト"/>
        <xdr:cNvSpPr txBox="1"/>
      </xdr:nvSpPr>
      <xdr:spPr>
        <a:xfrm>
          <a:off x="22199600" y="6463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97226</xdr:rowOff>
    </xdr:from>
    <xdr:to>
      <xdr:col>116</xdr:col>
      <xdr:colOff>114300</xdr:colOff>
      <xdr:row>39</xdr:row>
      <xdr:rowOff>27376</xdr:rowOff>
    </xdr:to>
    <xdr:sp macro="" textlink="">
      <xdr:nvSpPr>
        <xdr:cNvPr id="502" name="フローチャート: 判断 501"/>
        <xdr:cNvSpPr/>
      </xdr:nvSpPr>
      <xdr:spPr>
        <a:xfrm>
          <a:off x="22110700" y="661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86373</xdr:rowOff>
    </xdr:from>
    <xdr:to>
      <xdr:col>112</xdr:col>
      <xdr:colOff>38100</xdr:colOff>
      <xdr:row>39</xdr:row>
      <xdr:rowOff>16523</xdr:rowOff>
    </xdr:to>
    <xdr:sp macro="" textlink="">
      <xdr:nvSpPr>
        <xdr:cNvPr id="503" name="フローチャート: 判断 502"/>
        <xdr:cNvSpPr/>
      </xdr:nvSpPr>
      <xdr:spPr>
        <a:xfrm>
          <a:off x="21272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71006</xdr:rowOff>
    </xdr:from>
    <xdr:to>
      <xdr:col>107</xdr:col>
      <xdr:colOff>101600</xdr:colOff>
      <xdr:row>39</xdr:row>
      <xdr:rowOff>1156</xdr:rowOff>
    </xdr:to>
    <xdr:sp macro="" textlink="">
      <xdr:nvSpPr>
        <xdr:cNvPr id="504" name="フローチャート: 判断 503"/>
        <xdr:cNvSpPr/>
      </xdr:nvSpPr>
      <xdr:spPr>
        <a:xfrm>
          <a:off x="20383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115154</xdr:rowOff>
    </xdr:from>
    <xdr:to>
      <xdr:col>102</xdr:col>
      <xdr:colOff>165100</xdr:colOff>
      <xdr:row>39</xdr:row>
      <xdr:rowOff>45304</xdr:rowOff>
    </xdr:to>
    <xdr:sp macro="" textlink="">
      <xdr:nvSpPr>
        <xdr:cNvPr id="505" name="フローチャート: 判断 504"/>
        <xdr:cNvSpPr/>
      </xdr:nvSpPr>
      <xdr:spPr>
        <a:xfrm>
          <a:off x="19494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6" name="テキスト ボックス 50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7" name="テキスト ボックス 50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8" name="テキスト ボックス 50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9" name="テキスト ボックス 50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0" name="テキスト ボックス 50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87950</xdr:rowOff>
    </xdr:from>
    <xdr:to>
      <xdr:col>116</xdr:col>
      <xdr:colOff>114300</xdr:colOff>
      <xdr:row>40</xdr:row>
      <xdr:rowOff>18100</xdr:rowOff>
    </xdr:to>
    <xdr:sp macro="" textlink="">
      <xdr:nvSpPr>
        <xdr:cNvPr id="511" name="楕円 510"/>
        <xdr:cNvSpPr/>
      </xdr:nvSpPr>
      <xdr:spPr>
        <a:xfrm>
          <a:off x="22110700" y="677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66377</xdr:rowOff>
    </xdr:from>
    <xdr:ext cx="534377" cy="259045"/>
    <xdr:sp macro="" textlink="">
      <xdr:nvSpPr>
        <xdr:cNvPr id="512" name="【一般廃棄物処理施設】&#10;一人当たり有形固定資産（償却資産）額該当値テキスト"/>
        <xdr:cNvSpPr txBox="1"/>
      </xdr:nvSpPr>
      <xdr:spPr>
        <a:xfrm>
          <a:off x="22199600" y="675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89602</xdr:rowOff>
    </xdr:from>
    <xdr:to>
      <xdr:col>112</xdr:col>
      <xdr:colOff>38100</xdr:colOff>
      <xdr:row>40</xdr:row>
      <xdr:rowOff>19752</xdr:rowOff>
    </xdr:to>
    <xdr:sp macro="" textlink="">
      <xdr:nvSpPr>
        <xdr:cNvPr id="513" name="楕円 512"/>
        <xdr:cNvSpPr/>
      </xdr:nvSpPr>
      <xdr:spPr>
        <a:xfrm>
          <a:off x="21272500" y="677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138750</xdr:rowOff>
    </xdr:from>
    <xdr:to>
      <xdr:col>116</xdr:col>
      <xdr:colOff>63500</xdr:colOff>
      <xdr:row>39</xdr:row>
      <xdr:rowOff>140402</xdr:rowOff>
    </xdr:to>
    <xdr:cxnSp macro="">
      <xdr:nvCxnSpPr>
        <xdr:cNvPr id="514" name="直線コネクタ 513"/>
        <xdr:cNvCxnSpPr/>
      </xdr:nvCxnSpPr>
      <xdr:spPr>
        <a:xfrm flipV="1">
          <a:off x="21323300" y="6825300"/>
          <a:ext cx="838200" cy="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90077</xdr:rowOff>
    </xdr:from>
    <xdr:to>
      <xdr:col>107</xdr:col>
      <xdr:colOff>101600</xdr:colOff>
      <xdr:row>40</xdr:row>
      <xdr:rowOff>20227</xdr:rowOff>
    </xdr:to>
    <xdr:sp macro="" textlink="">
      <xdr:nvSpPr>
        <xdr:cNvPr id="515" name="楕円 514"/>
        <xdr:cNvSpPr/>
      </xdr:nvSpPr>
      <xdr:spPr>
        <a:xfrm>
          <a:off x="20383500" y="677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140402</xdr:rowOff>
    </xdr:from>
    <xdr:to>
      <xdr:col>111</xdr:col>
      <xdr:colOff>177800</xdr:colOff>
      <xdr:row>39</xdr:row>
      <xdr:rowOff>140877</xdr:rowOff>
    </xdr:to>
    <xdr:cxnSp macro="">
      <xdr:nvCxnSpPr>
        <xdr:cNvPr id="516" name="直線コネクタ 515"/>
        <xdr:cNvCxnSpPr/>
      </xdr:nvCxnSpPr>
      <xdr:spPr>
        <a:xfrm flipV="1">
          <a:off x="20434300" y="6826952"/>
          <a:ext cx="889000" cy="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33050</xdr:rowOff>
    </xdr:from>
    <xdr:ext cx="534377" cy="259045"/>
    <xdr:sp macro="" textlink="">
      <xdr:nvSpPr>
        <xdr:cNvPr id="517" name="n_1aveValue【一般廃棄物処理施設】&#10;一人当たり有形固定資産（償却資産）額"/>
        <xdr:cNvSpPr txBox="1"/>
      </xdr:nvSpPr>
      <xdr:spPr>
        <a:xfrm>
          <a:off x="210434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17683</xdr:rowOff>
    </xdr:from>
    <xdr:ext cx="534377" cy="259045"/>
    <xdr:sp macro="" textlink="">
      <xdr:nvSpPr>
        <xdr:cNvPr id="518" name="n_2aveValue【一般廃棄物処理施設】&#10;一人当たり有形固定資産（償却資産）額"/>
        <xdr:cNvSpPr txBox="1"/>
      </xdr:nvSpPr>
      <xdr:spPr>
        <a:xfrm>
          <a:off x="20167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61831</xdr:rowOff>
    </xdr:from>
    <xdr:ext cx="534377" cy="259045"/>
    <xdr:sp macro="" textlink="">
      <xdr:nvSpPr>
        <xdr:cNvPr id="519" name="n_3aveValue【一般廃棄物処理施設】&#10;一人当たり有形固定資産（償却資産）額"/>
        <xdr:cNvSpPr txBox="1"/>
      </xdr:nvSpPr>
      <xdr:spPr>
        <a:xfrm>
          <a:off x="19278111" y="64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10879</xdr:rowOff>
    </xdr:from>
    <xdr:ext cx="534377" cy="259045"/>
    <xdr:sp macro="" textlink="">
      <xdr:nvSpPr>
        <xdr:cNvPr id="520" name="n_1mainValue【一般廃棄物処理施設】&#10;一人当たり有形固定資産（償却資産）額"/>
        <xdr:cNvSpPr txBox="1"/>
      </xdr:nvSpPr>
      <xdr:spPr>
        <a:xfrm>
          <a:off x="21043411" y="686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11354</xdr:rowOff>
    </xdr:from>
    <xdr:ext cx="534377" cy="259045"/>
    <xdr:sp macro="" textlink="">
      <xdr:nvSpPr>
        <xdr:cNvPr id="521" name="n_2mainValue【一般廃棄物処理施設】&#10;一人当たり有形固定資産（償却資産）額"/>
        <xdr:cNvSpPr txBox="1"/>
      </xdr:nvSpPr>
      <xdr:spPr>
        <a:xfrm>
          <a:off x="20167111" y="686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2" name="正方形/長方形 52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3" name="正方形/長方形 52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4" name="正方形/長方形 52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5" name="正方形/長方形 52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6" name="正方形/長方形 52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7" name="正方形/長方形 52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8" name="正方形/長方形 52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9" name="正方形/長方形 52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0" name="テキスト ボックス 52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1" name="直線コネクタ 53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32" name="直線コネクタ 53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33" name="テキスト ボックス 53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4" name="直線コネクタ 53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5" name="テキスト ボックス 53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6" name="直線コネクタ 53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7" name="テキスト ボックス 53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8" name="直線コネクタ 53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9" name="テキスト ボックス 53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0" name="直線コネクタ 53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1" name="テキスト ボックス 54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2" name="直線コネクタ 54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43" name="テキスト ボックス 54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4" name="直線コネクタ 54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5" name="テキスト ボックス 54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104503</xdr:rowOff>
    </xdr:from>
    <xdr:to>
      <xdr:col>85</xdr:col>
      <xdr:colOff>126364</xdr:colOff>
      <xdr:row>64</xdr:row>
      <xdr:rowOff>32657</xdr:rowOff>
    </xdr:to>
    <xdr:cxnSp macro="">
      <xdr:nvCxnSpPr>
        <xdr:cNvPr id="547" name="直線コネクタ 546"/>
        <xdr:cNvCxnSpPr/>
      </xdr:nvCxnSpPr>
      <xdr:spPr>
        <a:xfrm flipV="1">
          <a:off x="16318864" y="9534253"/>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340478" cy="259045"/>
    <xdr:sp macro="" textlink="">
      <xdr:nvSpPr>
        <xdr:cNvPr id="548" name="【保健センター・保健所】&#10;有形固定資産減価償却率最小値テキスト"/>
        <xdr:cNvSpPr txBox="1"/>
      </xdr:nvSpPr>
      <xdr:spPr>
        <a:xfrm>
          <a:off x="16357600" y="1100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549" name="直線コネクタ 548"/>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51180</xdr:rowOff>
    </xdr:from>
    <xdr:ext cx="405111" cy="259045"/>
    <xdr:sp macro="" textlink="">
      <xdr:nvSpPr>
        <xdr:cNvPr id="550" name="【保健センター・保健所】&#10;有形固定資産減価償却率最大値テキスト"/>
        <xdr:cNvSpPr txBox="1"/>
      </xdr:nvSpPr>
      <xdr:spPr>
        <a:xfrm>
          <a:off x="16357600" y="930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104503</xdr:rowOff>
    </xdr:from>
    <xdr:to>
      <xdr:col>86</xdr:col>
      <xdr:colOff>25400</xdr:colOff>
      <xdr:row>55</xdr:row>
      <xdr:rowOff>104503</xdr:rowOff>
    </xdr:to>
    <xdr:cxnSp macro="">
      <xdr:nvCxnSpPr>
        <xdr:cNvPr id="551" name="直線コネクタ 550"/>
        <xdr:cNvCxnSpPr/>
      </xdr:nvCxnSpPr>
      <xdr:spPr>
        <a:xfrm>
          <a:off x="16230600" y="953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113773</xdr:rowOff>
    </xdr:from>
    <xdr:ext cx="405111" cy="259045"/>
    <xdr:sp macro="" textlink="">
      <xdr:nvSpPr>
        <xdr:cNvPr id="552" name="【保健センター・保健所】&#10;有形固定資産減価償却率平均値テキスト"/>
        <xdr:cNvSpPr txBox="1"/>
      </xdr:nvSpPr>
      <xdr:spPr>
        <a:xfrm>
          <a:off x="16357600" y="10229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553" name="フローチャート: 判断 552"/>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163104</xdr:rowOff>
    </xdr:from>
    <xdr:to>
      <xdr:col>81</xdr:col>
      <xdr:colOff>101600</xdr:colOff>
      <xdr:row>60</xdr:row>
      <xdr:rowOff>93254</xdr:rowOff>
    </xdr:to>
    <xdr:sp macro="" textlink="">
      <xdr:nvSpPr>
        <xdr:cNvPr id="554" name="フローチャート: 判断 553"/>
        <xdr:cNvSpPr/>
      </xdr:nvSpPr>
      <xdr:spPr>
        <a:xfrm>
          <a:off x="15430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55" name="フローチャート: 判断 554"/>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107587</xdr:rowOff>
    </xdr:from>
    <xdr:to>
      <xdr:col>72</xdr:col>
      <xdr:colOff>38100</xdr:colOff>
      <xdr:row>61</xdr:row>
      <xdr:rowOff>37737</xdr:rowOff>
    </xdr:to>
    <xdr:sp macro="" textlink="">
      <xdr:nvSpPr>
        <xdr:cNvPr id="556" name="フローチャート: 判断 555"/>
        <xdr:cNvSpPr/>
      </xdr:nvSpPr>
      <xdr:spPr>
        <a:xfrm>
          <a:off x="13652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7" name="テキスト ボックス 55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8" name="テキスト ボックス 55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9" name="テキスト ボックス 55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0" name="テキスト ボックス 55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1" name="テキスト ボックス 56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115751</xdr:rowOff>
    </xdr:from>
    <xdr:to>
      <xdr:col>85</xdr:col>
      <xdr:colOff>177800</xdr:colOff>
      <xdr:row>59</xdr:row>
      <xdr:rowOff>45901</xdr:rowOff>
    </xdr:to>
    <xdr:sp macro="" textlink="">
      <xdr:nvSpPr>
        <xdr:cNvPr id="562" name="楕円 561"/>
        <xdr:cNvSpPr/>
      </xdr:nvSpPr>
      <xdr:spPr>
        <a:xfrm>
          <a:off x="16268700" y="100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138628</xdr:rowOff>
    </xdr:from>
    <xdr:ext cx="405111" cy="259045"/>
    <xdr:sp macro="" textlink="">
      <xdr:nvSpPr>
        <xdr:cNvPr id="563" name="【保健センター・保健所】&#10;有形固定資産減価償却率該当値テキスト"/>
        <xdr:cNvSpPr txBox="1"/>
      </xdr:nvSpPr>
      <xdr:spPr>
        <a:xfrm>
          <a:off x="16357600" y="9911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148409</xdr:rowOff>
    </xdr:from>
    <xdr:to>
      <xdr:col>81</xdr:col>
      <xdr:colOff>101600</xdr:colOff>
      <xdr:row>59</xdr:row>
      <xdr:rowOff>78559</xdr:rowOff>
    </xdr:to>
    <xdr:sp macro="" textlink="">
      <xdr:nvSpPr>
        <xdr:cNvPr id="564" name="楕円 563"/>
        <xdr:cNvSpPr/>
      </xdr:nvSpPr>
      <xdr:spPr>
        <a:xfrm>
          <a:off x="1543050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166551</xdr:rowOff>
    </xdr:from>
    <xdr:to>
      <xdr:col>85</xdr:col>
      <xdr:colOff>127000</xdr:colOff>
      <xdr:row>59</xdr:row>
      <xdr:rowOff>27759</xdr:rowOff>
    </xdr:to>
    <xdr:cxnSp macro="">
      <xdr:nvCxnSpPr>
        <xdr:cNvPr id="565" name="直線コネクタ 564"/>
        <xdr:cNvCxnSpPr/>
      </xdr:nvCxnSpPr>
      <xdr:spPr>
        <a:xfrm flipV="1">
          <a:off x="15481300" y="1011065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9616</xdr:rowOff>
    </xdr:from>
    <xdr:to>
      <xdr:col>76</xdr:col>
      <xdr:colOff>165100</xdr:colOff>
      <xdr:row>59</xdr:row>
      <xdr:rowOff>111216</xdr:rowOff>
    </xdr:to>
    <xdr:sp macro="" textlink="">
      <xdr:nvSpPr>
        <xdr:cNvPr id="566" name="楕円 565"/>
        <xdr:cNvSpPr/>
      </xdr:nvSpPr>
      <xdr:spPr>
        <a:xfrm>
          <a:off x="14541500" y="1012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27759</xdr:rowOff>
    </xdr:from>
    <xdr:to>
      <xdr:col>81</xdr:col>
      <xdr:colOff>50800</xdr:colOff>
      <xdr:row>59</xdr:row>
      <xdr:rowOff>60416</xdr:rowOff>
    </xdr:to>
    <xdr:cxnSp macro="">
      <xdr:nvCxnSpPr>
        <xdr:cNvPr id="567" name="直線コネクタ 566"/>
        <xdr:cNvCxnSpPr/>
      </xdr:nvCxnSpPr>
      <xdr:spPr>
        <a:xfrm flipV="1">
          <a:off x="14592300" y="1014330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84381</xdr:rowOff>
    </xdr:from>
    <xdr:ext cx="405111" cy="259045"/>
    <xdr:sp macro="" textlink="">
      <xdr:nvSpPr>
        <xdr:cNvPr id="568" name="n_1aveValue【保健センター・保健所】&#10;有形固定資産減価償却率"/>
        <xdr:cNvSpPr txBox="1"/>
      </xdr:nvSpPr>
      <xdr:spPr>
        <a:xfrm>
          <a:off x="152660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569" name="n_2aveValue【保健センター・保健所】&#10;有形固定資産減価償却率"/>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54264</xdr:rowOff>
    </xdr:from>
    <xdr:ext cx="405111" cy="259045"/>
    <xdr:sp macro="" textlink="">
      <xdr:nvSpPr>
        <xdr:cNvPr id="570" name="n_3aveValue【保健センター・保健所】&#10;有形固定資産減価償却率"/>
        <xdr:cNvSpPr txBox="1"/>
      </xdr:nvSpPr>
      <xdr:spPr>
        <a:xfrm>
          <a:off x="13500744" y="101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95086</xdr:rowOff>
    </xdr:from>
    <xdr:ext cx="405111" cy="259045"/>
    <xdr:sp macro="" textlink="">
      <xdr:nvSpPr>
        <xdr:cNvPr id="571" name="n_1mainValue【保健センター・保健所】&#10;有形固定資産減価償却率"/>
        <xdr:cNvSpPr txBox="1"/>
      </xdr:nvSpPr>
      <xdr:spPr>
        <a:xfrm>
          <a:off x="15266044" y="9867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127743</xdr:rowOff>
    </xdr:from>
    <xdr:ext cx="405111" cy="259045"/>
    <xdr:sp macro="" textlink="">
      <xdr:nvSpPr>
        <xdr:cNvPr id="572" name="n_2mainValue【保健センター・保健所】&#10;有形固定資産減価償却率"/>
        <xdr:cNvSpPr txBox="1"/>
      </xdr:nvSpPr>
      <xdr:spPr>
        <a:xfrm>
          <a:off x="14389744" y="990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3" name="正方形/長方形 5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4" name="正方形/長方形 5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5" name="正方形/長方形 5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6" name="正方形/長方形 5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7" name="正方形/長方形 5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8" name="正方形/長方形 5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9" name="正方形/長方形 5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0" name="正方形/長方形 5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1" name="テキスト ボックス 5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2" name="直線コネクタ 5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3" name="直線コネクタ 58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4" name="テキスト ボックス 58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5" name="直線コネクタ 58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6" name="テキスト ボックス 58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7" name="直線コネクタ 58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8" name="テキスト ボックス 58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9" name="直線コネクタ 58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0" name="テキスト ボックス 58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1" name="直線コネクタ 59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2" name="テキスト ボックス 59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3" name="直線コネクタ 59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4" name="テキスト ボックス 59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6" name="テキスト ボックス 59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71846</xdr:rowOff>
    </xdr:from>
    <xdr:to>
      <xdr:col>116</xdr:col>
      <xdr:colOff>62864</xdr:colOff>
      <xdr:row>64</xdr:row>
      <xdr:rowOff>88174</xdr:rowOff>
    </xdr:to>
    <xdr:cxnSp macro="">
      <xdr:nvCxnSpPr>
        <xdr:cNvPr id="598" name="直線コネクタ 597"/>
        <xdr:cNvCxnSpPr/>
      </xdr:nvCxnSpPr>
      <xdr:spPr>
        <a:xfrm flipV="1">
          <a:off x="22160864" y="9673046"/>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599"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600" name="直線コネクタ 599"/>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18523</xdr:rowOff>
    </xdr:from>
    <xdr:ext cx="469744" cy="259045"/>
    <xdr:sp macro="" textlink="">
      <xdr:nvSpPr>
        <xdr:cNvPr id="601" name="【保健センター・保健所】&#10;一人当たり面積最大値テキスト"/>
        <xdr:cNvSpPr txBox="1"/>
      </xdr:nvSpPr>
      <xdr:spPr>
        <a:xfrm>
          <a:off x="22199600" y="944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71846</xdr:rowOff>
    </xdr:from>
    <xdr:to>
      <xdr:col>116</xdr:col>
      <xdr:colOff>152400</xdr:colOff>
      <xdr:row>56</xdr:row>
      <xdr:rowOff>71846</xdr:rowOff>
    </xdr:to>
    <xdr:cxnSp macro="">
      <xdr:nvCxnSpPr>
        <xdr:cNvPr id="602" name="直線コネクタ 601"/>
        <xdr:cNvCxnSpPr/>
      </xdr:nvCxnSpPr>
      <xdr:spPr>
        <a:xfrm>
          <a:off x="22072600" y="967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81478</xdr:rowOff>
    </xdr:from>
    <xdr:ext cx="469744" cy="259045"/>
    <xdr:sp macro="" textlink="">
      <xdr:nvSpPr>
        <xdr:cNvPr id="603" name="【保健センター・保健所】&#10;一人当たり面積平均値テキスト"/>
        <xdr:cNvSpPr txBox="1"/>
      </xdr:nvSpPr>
      <xdr:spPr>
        <a:xfrm>
          <a:off x="22199600" y="10711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604" name="フローチャート: 判断 603"/>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71665</xdr:rowOff>
    </xdr:from>
    <xdr:to>
      <xdr:col>112</xdr:col>
      <xdr:colOff>38100</xdr:colOff>
      <xdr:row>64</xdr:row>
      <xdr:rowOff>1815</xdr:rowOff>
    </xdr:to>
    <xdr:sp macro="" textlink="">
      <xdr:nvSpPr>
        <xdr:cNvPr id="605" name="フローチャート: 判断 604"/>
        <xdr:cNvSpPr/>
      </xdr:nvSpPr>
      <xdr:spPr>
        <a:xfrm>
          <a:off x="21272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58601</xdr:rowOff>
    </xdr:from>
    <xdr:to>
      <xdr:col>107</xdr:col>
      <xdr:colOff>101600</xdr:colOff>
      <xdr:row>63</xdr:row>
      <xdr:rowOff>160201</xdr:rowOff>
    </xdr:to>
    <xdr:sp macro="" textlink="">
      <xdr:nvSpPr>
        <xdr:cNvPr id="606" name="フローチャート: 判断 605"/>
        <xdr:cNvSpPr/>
      </xdr:nvSpPr>
      <xdr:spPr>
        <a:xfrm>
          <a:off x="20383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16147</xdr:rowOff>
    </xdr:from>
    <xdr:to>
      <xdr:col>102</xdr:col>
      <xdr:colOff>165100</xdr:colOff>
      <xdr:row>63</xdr:row>
      <xdr:rowOff>117747</xdr:rowOff>
    </xdr:to>
    <xdr:sp macro="" textlink="">
      <xdr:nvSpPr>
        <xdr:cNvPr id="607" name="フローチャート: 判断 606"/>
        <xdr:cNvSpPr/>
      </xdr:nvSpPr>
      <xdr:spPr>
        <a:xfrm>
          <a:off x="19494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8" name="テキスト ボックス 6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9" name="テキスト ボックス 6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0" name="テキスト ボックス 6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1" name="テキスト ボックス 6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2" name="テキスト ボックス 6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11249</xdr:rowOff>
    </xdr:from>
    <xdr:to>
      <xdr:col>116</xdr:col>
      <xdr:colOff>114300</xdr:colOff>
      <xdr:row>64</xdr:row>
      <xdr:rowOff>112849</xdr:rowOff>
    </xdr:to>
    <xdr:sp macro="" textlink="">
      <xdr:nvSpPr>
        <xdr:cNvPr id="613" name="楕円 612"/>
        <xdr:cNvSpPr/>
      </xdr:nvSpPr>
      <xdr:spPr>
        <a:xfrm>
          <a:off x="22110700" y="109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97626</xdr:rowOff>
    </xdr:from>
    <xdr:ext cx="469744" cy="259045"/>
    <xdr:sp macro="" textlink="">
      <xdr:nvSpPr>
        <xdr:cNvPr id="614" name="【保健センター・保健所】&#10;一人当たり面積該当値テキスト"/>
        <xdr:cNvSpPr txBox="1"/>
      </xdr:nvSpPr>
      <xdr:spPr>
        <a:xfrm>
          <a:off x="22199600" y="10898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11249</xdr:rowOff>
    </xdr:from>
    <xdr:to>
      <xdr:col>112</xdr:col>
      <xdr:colOff>38100</xdr:colOff>
      <xdr:row>64</xdr:row>
      <xdr:rowOff>112849</xdr:rowOff>
    </xdr:to>
    <xdr:sp macro="" textlink="">
      <xdr:nvSpPr>
        <xdr:cNvPr id="615" name="楕円 614"/>
        <xdr:cNvSpPr/>
      </xdr:nvSpPr>
      <xdr:spPr>
        <a:xfrm>
          <a:off x="21272500" y="109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62049</xdr:rowOff>
    </xdr:from>
    <xdr:to>
      <xdr:col>116</xdr:col>
      <xdr:colOff>63500</xdr:colOff>
      <xdr:row>64</xdr:row>
      <xdr:rowOff>62049</xdr:rowOff>
    </xdr:to>
    <xdr:cxnSp macro="">
      <xdr:nvCxnSpPr>
        <xdr:cNvPr id="616" name="直線コネクタ 615"/>
        <xdr:cNvCxnSpPr/>
      </xdr:nvCxnSpPr>
      <xdr:spPr>
        <a:xfrm>
          <a:off x="21323300" y="1103484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11249</xdr:rowOff>
    </xdr:from>
    <xdr:to>
      <xdr:col>107</xdr:col>
      <xdr:colOff>101600</xdr:colOff>
      <xdr:row>64</xdr:row>
      <xdr:rowOff>112849</xdr:rowOff>
    </xdr:to>
    <xdr:sp macro="" textlink="">
      <xdr:nvSpPr>
        <xdr:cNvPr id="617" name="楕円 616"/>
        <xdr:cNvSpPr/>
      </xdr:nvSpPr>
      <xdr:spPr>
        <a:xfrm>
          <a:off x="20383500" y="109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62049</xdr:rowOff>
    </xdr:from>
    <xdr:to>
      <xdr:col>111</xdr:col>
      <xdr:colOff>177800</xdr:colOff>
      <xdr:row>64</xdr:row>
      <xdr:rowOff>62049</xdr:rowOff>
    </xdr:to>
    <xdr:cxnSp macro="">
      <xdr:nvCxnSpPr>
        <xdr:cNvPr id="618" name="直線コネクタ 617"/>
        <xdr:cNvCxnSpPr/>
      </xdr:nvCxnSpPr>
      <xdr:spPr>
        <a:xfrm>
          <a:off x="20434300" y="110348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18342</xdr:rowOff>
    </xdr:from>
    <xdr:ext cx="469744" cy="259045"/>
    <xdr:sp macro="" textlink="">
      <xdr:nvSpPr>
        <xdr:cNvPr id="619" name="n_1aveValue【保健センター・保健所】&#10;一人当たり面積"/>
        <xdr:cNvSpPr txBox="1"/>
      </xdr:nvSpPr>
      <xdr:spPr>
        <a:xfrm>
          <a:off x="210757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5278</xdr:rowOff>
    </xdr:from>
    <xdr:ext cx="469744" cy="259045"/>
    <xdr:sp macro="" textlink="">
      <xdr:nvSpPr>
        <xdr:cNvPr id="620" name="n_2aveValue【保健センター・保健所】&#10;一人当たり面積"/>
        <xdr:cNvSpPr txBox="1"/>
      </xdr:nvSpPr>
      <xdr:spPr>
        <a:xfrm>
          <a:off x="20199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134274</xdr:rowOff>
    </xdr:from>
    <xdr:ext cx="469744" cy="259045"/>
    <xdr:sp macro="" textlink="">
      <xdr:nvSpPr>
        <xdr:cNvPr id="621" name="n_3aveValue【保健センター・保健所】&#10;一人当たり面積"/>
        <xdr:cNvSpPr txBox="1"/>
      </xdr:nvSpPr>
      <xdr:spPr>
        <a:xfrm>
          <a:off x="19310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103976</xdr:rowOff>
    </xdr:from>
    <xdr:ext cx="469744" cy="259045"/>
    <xdr:sp macro="" textlink="">
      <xdr:nvSpPr>
        <xdr:cNvPr id="622" name="n_1mainValue【保健センター・保健所】&#10;一人当たり面積"/>
        <xdr:cNvSpPr txBox="1"/>
      </xdr:nvSpPr>
      <xdr:spPr>
        <a:xfrm>
          <a:off x="21075727" y="1107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103976</xdr:rowOff>
    </xdr:from>
    <xdr:ext cx="469744" cy="259045"/>
    <xdr:sp macro="" textlink="">
      <xdr:nvSpPr>
        <xdr:cNvPr id="623" name="n_2mainValue【保健センター・保健所】&#10;一人当たり面積"/>
        <xdr:cNvSpPr txBox="1"/>
      </xdr:nvSpPr>
      <xdr:spPr>
        <a:xfrm>
          <a:off x="20199427" y="1107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35" name="テキスト ボックス 63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45" name="テキスト ボックス 64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7" name="テキスト ボックス 64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54429</xdr:rowOff>
    </xdr:to>
    <xdr:cxnSp macro="">
      <xdr:nvCxnSpPr>
        <xdr:cNvPr id="649" name="直線コネクタ 648"/>
        <xdr:cNvCxnSpPr/>
      </xdr:nvCxnSpPr>
      <xdr:spPr>
        <a:xfrm flipV="1">
          <a:off x="16318864" y="132805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650" name="【消防施設】&#10;有形固定資産減価償却率最小値テキスト"/>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651" name="直線コネクタ 650"/>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52"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53" name="直線コネクタ 652"/>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73496</xdr:rowOff>
    </xdr:from>
    <xdr:ext cx="405111" cy="259045"/>
    <xdr:sp macro="" textlink="">
      <xdr:nvSpPr>
        <xdr:cNvPr id="654" name="【消防施設】&#10;有形固定資産減価償却率平均値テキスト"/>
        <xdr:cNvSpPr txBox="1"/>
      </xdr:nvSpPr>
      <xdr:spPr>
        <a:xfrm>
          <a:off x="16357600" y="1396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95069</xdr:rowOff>
    </xdr:from>
    <xdr:to>
      <xdr:col>85</xdr:col>
      <xdr:colOff>177800</xdr:colOff>
      <xdr:row>82</xdr:row>
      <xdr:rowOff>25219</xdr:rowOff>
    </xdr:to>
    <xdr:sp macro="" textlink="">
      <xdr:nvSpPr>
        <xdr:cNvPr id="655" name="フローチャート: 判断 654"/>
        <xdr:cNvSpPr/>
      </xdr:nvSpPr>
      <xdr:spPr>
        <a:xfrm>
          <a:off x="16268700" y="1398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132624</xdr:rowOff>
    </xdr:from>
    <xdr:to>
      <xdr:col>81</xdr:col>
      <xdr:colOff>101600</xdr:colOff>
      <xdr:row>82</xdr:row>
      <xdr:rowOff>62774</xdr:rowOff>
    </xdr:to>
    <xdr:sp macro="" textlink="">
      <xdr:nvSpPr>
        <xdr:cNvPr id="656" name="フローチャート: 判断 655"/>
        <xdr:cNvSpPr/>
      </xdr:nvSpPr>
      <xdr:spPr>
        <a:xfrm>
          <a:off x="154305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142421</xdr:rowOff>
    </xdr:from>
    <xdr:to>
      <xdr:col>76</xdr:col>
      <xdr:colOff>165100</xdr:colOff>
      <xdr:row>82</xdr:row>
      <xdr:rowOff>72571</xdr:rowOff>
    </xdr:to>
    <xdr:sp macro="" textlink="">
      <xdr:nvSpPr>
        <xdr:cNvPr id="657" name="フローチャート: 判断 656"/>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31387</xdr:rowOff>
    </xdr:from>
    <xdr:to>
      <xdr:col>72</xdr:col>
      <xdr:colOff>38100</xdr:colOff>
      <xdr:row>82</xdr:row>
      <xdr:rowOff>132987</xdr:rowOff>
    </xdr:to>
    <xdr:sp macro="" textlink="">
      <xdr:nvSpPr>
        <xdr:cNvPr id="658" name="フローチャート: 判断 657"/>
        <xdr:cNvSpPr/>
      </xdr:nvSpPr>
      <xdr:spPr>
        <a:xfrm>
          <a:off x="13652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47716</xdr:rowOff>
    </xdr:from>
    <xdr:to>
      <xdr:col>85</xdr:col>
      <xdr:colOff>177800</xdr:colOff>
      <xdr:row>80</xdr:row>
      <xdr:rowOff>149316</xdr:rowOff>
    </xdr:to>
    <xdr:sp macro="" textlink="">
      <xdr:nvSpPr>
        <xdr:cNvPr id="664" name="楕円 663"/>
        <xdr:cNvSpPr/>
      </xdr:nvSpPr>
      <xdr:spPr>
        <a:xfrm>
          <a:off x="16268700" y="1376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70593</xdr:rowOff>
    </xdr:from>
    <xdr:ext cx="405111" cy="259045"/>
    <xdr:sp macro="" textlink="">
      <xdr:nvSpPr>
        <xdr:cNvPr id="665" name="【消防施設】&#10;有形固定資産減価償却率該当値テキスト"/>
        <xdr:cNvSpPr txBox="1"/>
      </xdr:nvSpPr>
      <xdr:spPr>
        <a:xfrm>
          <a:off x="16357600" y="13615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88537</xdr:rowOff>
    </xdr:from>
    <xdr:to>
      <xdr:col>81</xdr:col>
      <xdr:colOff>101600</xdr:colOff>
      <xdr:row>81</xdr:row>
      <xdr:rowOff>18687</xdr:rowOff>
    </xdr:to>
    <xdr:sp macro="" textlink="">
      <xdr:nvSpPr>
        <xdr:cNvPr id="666" name="楕円 665"/>
        <xdr:cNvSpPr/>
      </xdr:nvSpPr>
      <xdr:spPr>
        <a:xfrm>
          <a:off x="15430500" y="1380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98516</xdr:rowOff>
    </xdr:from>
    <xdr:to>
      <xdr:col>85</xdr:col>
      <xdr:colOff>127000</xdr:colOff>
      <xdr:row>80</xdr:row>
      <xdr:rowOff>139337</xdr:rowOff>
    </xdr:to>
    <xdr:cxnSp macro="">
      <xdr:nvCxnSpPr>
        <xdr:cNvPr id="667" name="直線コネクタ 666"/>
        <xdr:cNvCxnSpPr/>
      </xdr:nvCxnSpPr>
      <xdr:spPr>
        <a:xfrm flipV="1">
          <a:off x="15481300" y="13814516"/>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129358</xdr:rowOff>
    </xdr:from>
    <xdr:to>
      <xdr:col>76</xdr:col>
      <xdr:colOff>165100</xdr:colOff>
      <xdr:row>81</xdr:row>
      <xdr:rowOff>59508</xdr:rowOff>
    </xdr:to>
    <xdr:sp macro="" textlink="">
      <xdr:nvSpPr>
        <xdr:cNvPr id="668" name="楕円 667"/>
        <xdr:cNvSpPr/>
      </xdr:nvSpPr>
      <xdr:spPr>
        <a:xfrm>
          <a:off x="14541500" y="1384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139337</xdr:rowOff>
    </xdr:from>
    <xdr:to>
      <xdr:col>81</xdr:col>
      <xdr:colOff>50800</xdr:colOff>
      <xdr:row>81</xdr:row>
      <xdr:rowOff>8708</xdr:rowOff>
    </xdr:to>
    <xdr:cxnSp macro="">
      <xdr:nvCxnSpPr>
        <xdr:cNvPr id="669" name="直線コネクタ 668"/>
        <xdr:cNvCxnSpPr/>
      </xdr:nvCxnSpPr>
      <xdr:spPr>
        <a:xfrm flipV="1">
          <a:off x="14592300" y="13855337"/>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53901</xdr:rowOff>
    </xdr:from>
    <xdr:ext cx="405111" cy="259045"/>
    <xdr:sp macro="" textlink="">
      <xdr:nvSpPr>
        <xdr:cNvPr id="670" name="n_1aveValue【消防施設】&#10;有形固定資産減価償却率"/>
        <xdr:cNvSpPr txBox="1"/>
      </xdr:nvSpPr>
      <xdr:spPr>
        <a:xfrm>
          <a:off x="15266044" y="1411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63698</xdr:rowOff>
    </xdr:from>
    <xdr:ext cx="405111" cy="259045"/>
    <xdr:sp macro="" textlink="">
      <xdr:nvSpPr>
        <xdr:cNvPr id="671" name="n_2aveValue【消防施設】&#10;有形固定資産減価償却率"/>
        <xdr:cNvSpPr txBox="1"/>
      </xdr:nvSpPr>
      <xdr:spPr>
        <a:xfrm>
          <a:off x="143897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149514</xdr:rowOff>
    </xdr:from>
    <xdr:ext cx="405111" cy="259045"/>
    <xdr:sp macro="" textlink="">
      <xdr:nvSpPr>
        <xdr:cNvPr id="672" name="n_3aveValue【消防施設】&#10;有形固定資産減価償却率"/>
        <xdr:cNvSpPr txBox="1"/>
      </xdr:nvSpPr>
      <xdr:spPr>
        <a:xfrm>
          <a:off x="13500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35214</xdr:rowOff>
    </xdr:from>
    <xdr:ext cx="405111" cy="259045"/>
    <xdr:sp macro="" textlink="">
      <xdr:nvSpPr>
        <xdr:cNvPr id="673" name="n_1mainValue【消防施設】&#10;有形固定資産減価償却率"/>
        <xdr:cNvSpPr txBox="1"/>
      </xdr:nvSpPr>
      <xdr:spPr>
        <a:xfrm>
          <a:off x="15266044" y="1357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76035</xdr:rowOff>
    </xdr:from>
    <xdr:ext cx="405111" cy="259045"/>
    <xdr:sp macro="" textlink="">
      <xdr:nvSpPr>
        <xdr:cNvPr id="674" name="n_2mainValue【消防施設】&#10;有形固定資産減価償却率"/>
        <xdr:cNvSpPr txBox="1"/>
      </xdr:nvSpPr>
      <xdr:spPr>
        <a:xfrm>
          <a:off x="14389744" y="1362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5" name="直線コネクタ 68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6" name="テキスト ボックス 68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7" name="直線コネクタ 68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8" name="テキスト ボックス 68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9" name="直線コネクタ 68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0" name="テキスト ボックス 68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1" name="直線コネクタ 69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2" name="テキスト ボックス 69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3" name="直線コネクタ 6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4" name="テキスト ボックス 6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127254</xdr:rowOff>
    </xdr:from>
    <xdr:to>
      <xdr:col>116</xdr:col>
      <xdr:colOff>62864</xdr:colOff>
      <xdr:row>85</xdr:row>
      <xdr:rowOff>168402</xdr:rowOff>
    </xdr:to>
    <xdr:cxnSp macro="">
      <xdr:nvCxnSpPr>
        <xdr:cNvPr id="696" name="直線コネクタ 695"/>
        <xdr:cNvCxnSpPr/>
      </xdr:nvCxnSpPr>
      <xdr:spPr>
        <a:xfrm flipV="1">
          <a:off x="22160864" y="136718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779</xdr:rowOff>
    </xdr:from>
    <xdr:ext cx="469744" cy="259045"/>
    <xdr:sp macro="" textlink="">
      <xdr:nvSpPr>
        <xdr:cNvPr id="697" name="【消防施設】&#10;一人当たり面積最小値テキスト"/>
        <xdr:cNvSpPr txBox="1"/>
      </xdr:nvSpPr>
      <xdr:spPr>
        <a:xfrm>
          <a:off x="22199600" y="147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168402</xdr:rowOff>
    </xdr:from>
    <xdr:to>
      <xdr:col>116</xdr:col>
      <xdr:colOff>152400</xdr:colOff>
      <xdr:row>85</xdr:row>
      <xdr:rowOff>168402</xdr:rowOff>
    </xdr:to>
    <xdr:cxnSp macro="">
      <xdr:nvCxnSpPr>
        <xdr:cNvPr id="698" name="直線コネクタ 697"/>
        <xdr:cNvCxnSpPr/>
      </xdr:nvCxnSpPr>
      <xdr:spPr>
        <a:xfrm>
          <a:off x="22072600" y="1474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73931</xdr:rowOff>
    </xdr:from>
    <xdr:ext cx="469744" cy="259045"/>
    <xdr:sp macro="" textlink="">
      <xdr:nvSpPr>
        <xdr:cNvPr id="699" name="【消防施設】&#10;一人当たり面積最大値テキスト"/>
        <xdr:cNvSpPr txBox="1"/>
      </xdr:nvSpPr>
      <xdr:spPr>
        <a:xfrm>
          <a:off x="22199600" y="1344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127254</xdr:rowOff>
    </xdr:from>
    <xdr:to>
      <xdr:col>116</xdr:col>
      <xdr:colOff>152400</xdr:colOff>
      <xdr:row>79</xdr:row>
      <xdr:rowOff>127254</xdr:rowOff>
    </xdr:to>
    <xdr:cxnSp macro="">
      <xdr:nvCxnSpPr>
        <xdr:cNvPr id="700" name="直線コネクタ 699"/>
        <xdr:cNvCxnSpPr/>
      </xdr:nvCxnSpPr>
      <xdr:spPr>
        <a:xfrm>
          <a:off x="22072600" y="1367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28464</xdr:rowOff>
    </xdr:from>
    <xdr:ext cx="469744" cy="259045"/>
    <xdr:sp macro="" textlink="">
      <xdr:nvSpPr>
        <xdr:cNvPr id="701" name="【消防施設】&#10;一人当たり面積平均値テキスト"/>
        <xdr:cNvSpPr txBox="1"/>
      </xdr:nvSpPr>
      <xdr:spPr>
        <a:xfrm>
          <a:off x="22199600" y="1425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5587</xdr:rowOff>
    </xdr:from>
    <xdr:to>
      <xdr:col>116</xdr:col>
      <xdr:colOff>114300</xdr:colOff>
      <xdr:row>84</xdr:row>
      <xdr:rowOff>107187</xdr:rowOff>
    </xdr:to>
    <xdr:sp macro="" textlink="">
      <xdr:nvSpPr>
        <xdr:cNvPr id="702" name="フローチャート: 判断 701"/>
        <xdr:cNvSpPr/>
      </xdr:nvSpPr>
      <xdr:spPr>
        <a:xfrm>
          <a:off x="22110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703" name="フローチャート: 判断 702"/>
        <xdr:cNvSpPr/>
      </xdr:nvSpPr>
      <xdr:spPr>
        <a:xfrm>
          <a:off x="21272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1015</xdr:rowOff>
    </xdr:from>
    <xdr:to>
      <xdr:col>107</xdr:col>
      <xdr:colOff>101600</xdr:colOff>
      <xdr:row>84</xdr:row>
      <xdr:rowOff>102615</xdr:rowOff>
    </xdr:to>
    <xdr:sp macro="" textlink="">
      <xdr:nvSpPr>
        <xdr:cNvPr id="704" name="フローチャート: 判断 703"/>
        <xdr:cNvSpPr/>
      </xdr:nvSpPr>
      <xdr:spPr>
        <a:xfrm>
          <a:off x="20383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23876</xdr:rowOff>
    </xdr:from>
    <xdr:to>
      <xdr:col>102</xdr:col>
      <xdr:colOff>165100</xdr:colOff>
      <xdr:row>84</xdr:row>
      <xdr:rowOff>125476</xdr:rowOff>
    </xdr:to>
    <xdr:sp macro="" textlink="">
      <xdr:nvSpPr>
        <xdr:cNvPr id="705" name="フローチャート: 判断 704"/>
        <xdr:cNvSpPr/>
      </xdr:nvSpPr>
      <xdr:spPr>
        <a:xfrm>
          <a:off x="19494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6" name="テキスト ボックス 7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7" name="テキスト ボックス 7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8" name="テキスト ボックス 7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9" name="テキスト ボックス 7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0" name="テキスト ボックス 7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711" name="楕円 710"/>
        <xdr:cNvSpPr/>
      </xdr:nvSpPr>
      <xdr:spPr>
        <a:xfrm>
          <a:off x="221107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130319</xdr:rowOff>
    </xdr:from>
    <xdr:ext cx="469744" cy="259045"/>
    <xdr:sp macro="" textlink="">
      <xdr:nvSpPr>
        <xdr:cNvPr id="712" name="【消防施設】&#10;一人当たり面積該当値テキスト"/>
        <xdr:cNvSpPr txBox="1"/>
      </xdr:nvSpPr>
      <xdr:spPr>
        <a:xfrm>
          <a:off x="22199600" y="1453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151892</xdr:rowOff>
    </xdr:from>
    <xdr:to>
      <xdr:col>112</xdr:col>
      <xdr:colOff>38100</xdr:colOff>
      <xdr:row>85</xdr:row>
      <xdr:rowOff>82042</xdr:rowOff>
    </xdr:to>
    <xdr:sp macro="" textlink="">
      <xdr:nvSpPr>
        <xdr:cNvPr id="713" name="楕円 712"/>
        <xdr:cNvSpPr/>
      </xdr:nvSpPr>
      <xdr:spPr>
        <a:xfrm>
          <a:off x="21272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31242</xdr:rowOff>
    </xdr:from>
    <xdr:to>
      <xdr:col>116</xdr:col>
      <xdr:colOff>63500</xdr:colOff>
      <xdr:row>85</xdr:row>
      <xdr:rowOff>31242</xdr:rowOff>
    </xdr:to>
    <xdr:cxnSp macro="">
      <xdr:nvCxnSpPr>
        <xdr:cNvPr id="714" name="直線コネクタ 713"/>
        <xdr:cNvCxnSpPr/>
      </xdr:nvCxnSpPr>
      <xdr:spPr>
        <a:xfrm>
          <a:off x="21323300" y="146044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151892</xdr:rowOff>
    </xdr:from>
    <xdr:to>
      <xdr:col>107</xdr:col>
      <xdr:colOff>101600</xdr:colOff>
      <xdr:row>85</xdr:row>
      <xdr:rowOff>82042</xdr:rowOff>
    </xdr:to>
    <xdr:sp macro="" textlink="">
      <xdr:nvSpPr>
        <xdr:cNvPr id="715" name="楕円 714"/>
        <xdr:cNvSpPr/>
      </xdr:nvSpPr>
      <xdr:spPr>
        <a:xfrm>
          <a:off x="20383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31242</xdr:rowOff>
    </xdr:from>
    <xdr:to>
      <xdr:col>111</xdr:col>
      <xdr:colOff>177800</xdr:colOff>
      <xdr:row>85</xdr:row>
      <xdr:rowOff>31242</xdr:rowOff>
    </xdr:to>
    <xdr:cxnSp macro="">
      <xdr:nvCxnSpPr>
        <xdr:cNvPr id="716" name="直線コネクタ 715"/>
        <xdr:cNvCxnSpPr/>
      </xdr:nvCxnSpPr>
      <xdr:spPr>
        <a:xfrm>
          <a:off x="20434300" y="14604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132859</xdr:rowOff>
    </xdr:from>
    <xdr:ext cx="469744" cy="259045"/>
    <xdr:sp macro="" textlink="">
      <xdr:nvSpPr>
        <xdr:cNvPr id="717" name="n_1aveValue【消防施設】&#10;一人当たり面積"/>
        <xdr:cNvSpPr txBox="1"/>
      </xdr:nvSpPr>
      <xdr:spPr>
        <a:xfrm>
          <a:off x="210757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119142</xdr:rowOff>
    </xdr:from>
    <xdr:ext cx="469744" cy="259045"/>
    <xdr:sp macro="" textlink="">
      <xdr:nvSpPr>
        <xdr:cNvPr id="718" name="n_2aveValue【消防施設】&#10;一人当たり面積"/>
        <xdr:cNvSpPr txBox="1"/>
      </xdr:nvSpPr>
      <xdr:spPr>
        <a:xfrm>
          <a:off x="20199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142003</xdr:rowOff>
    </xdr:from>
    <xdr:ext cx="469744" cy="259045"/>
    <xdr:sp macro="" textlink="">
      <xdr:nvSpPr>
        <xdr:cNvPr id="719" name="n_3aveValue【消防施設】&#10;一人当たり面積"/>
        <xdr:cNvSpPr txBox="1"/>
      </xdr:nvSpPr>
      <xdr:spPr>
        <a:xfrm>
          <a:off x="19310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73169</xdr:rowOff>
    </xdr:from>
    <xdr:ext cx="469744" cy="259045"/>
    <xdr:sp macro="" textlink="">
      <xdr:nvSpPr>
        <xdr:cNvPr id="720" name="n_1mainValue【消防施設】&#10;一人当たり面積"/>
        <xdr:cNvSpPr txBox="1"/>
      </xdr:nvSpPr>
      <xdr:spPr>
        <a:xfrm>
          <a:off x="210757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73169</xdr:rowOff>
    </xdr:from>
    <xdr:ext cx="469744" cy="259045"/>
    <xdr:sp macro="" textlink="">
      <xdr:nvSpPr>
        <xdr:cNvPr id="721" name="n_2mainValue【消防施設】&#10;一人当たり面積"/>
        <xdr:cNvSpPr txBox="1"/>
      </xdr:nvSpPr>
      <xdr:spPr>
        <a:xfrm>
          <a:off x="20199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2" name="正方形/長方形 72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3" name="正方形/長方形 72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4" name="正方形/長方形 72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5" name="正方形/長方形 72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6" name="正方形/長方形 72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7" name="正方形/長方形 72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8" name="正方形/長方形 72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9" name="正方形/長方形 72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0" name="テキスト ボックス 72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1" name="直線コネクタ 73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32" name="直線コネクタ 73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33" name="テキスト ボックス 73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4" name="直線コネクタ 73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5" name="テキスト ボックス 73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6" name="直線コネクタ 73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7" name="テキスト ボックス 73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8" name="直線コネクタ 73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9" name="テキスト ボックス 73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0" name="直線コネクタ 73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1" name="テキスト ボックス 74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2" name="直線コネクタ 74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43" name="テキスト ボックス 74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4" name="直線コネクタ 74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5" name="テキスト ボックス 74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747" name="直線コネクタ 746"/>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748" name="【庁舎】&#10;有形固定資産減価償却率最小値テキスト"/>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749" name="直線コネクタ 748"/>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50"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51" name="直線コネクタ 75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164209</xdr:rowOff>
    </xdr:from>
    <xdr:ext cx="405111" cy="259045"/>
    <xdr:sp macro="" textlink="">
      <xdr:nvSpPr>
        <xdr:cNvPr id="752" name="【庁舎】&#10;有形固定資産減価償却率平均値テキスト"/>
        <xdr:cNvSpPr txBox="1"/>
      </xdr:nvSpPr>
      <xdr:spPr>
        <a:xfrm>
          <a:off x="16357600" y="176521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753" name="フローチャート: 判断 752"/>
        <xdr:cNvSpPr/>
      </xdr:nvSpPr>
      <xdr:spPr>
        <a:xfrm>
          <a:off x="162687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4173</xdr:rowOff>
    </xdr:from>
    <xdr:to>
      <xdr:col>81</xdr:col>
      <xdr:colOff>101600</xdr:colOff>
      <xdr:row>104</xdr:row>
      <xdr:rowOff>105773</xdr:rowOff>
    </xdr:to>
    <xdr:sp macro="" textlink="">
      <xdr:nvSpPr>
        <xdr:cNvPr id="754" name="フローチャート: 判断 753"/>
        <xdr:cNvSpPr/>
      </xdr:nvSpPr>
      <xdr:spPr>
        <a:xfrm>
          <a:off x="15430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xdr:rowOff>
    </xdr:from>
    <xdr:to>
      <xdr:col>76</xdr:col>
      <xdr:colOff>165100</xdr:colOff>
      <xdr:row>104</xdr:row>
      <xdr:rowOff>110671</xdr:rowOff>
    </xdr:to>
    <xdr:sp macro="" textlink="">
      <xdr:nvSpPr>
        <xdr:cNvPr id="755" name="フローチャート: 判断 754"/>
        <xdr:cNvSpPr/>
      </xdr:nvSpPr>
      <xdr:spPr>
        <a:xfrm>
          <a:off x="14541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20501</xdr:rowOff>
    </xdr:from>
    <xdr:to>
      <xdr:col>72</xdr:col>
      <xdr:colOff>38100</xdr:colOff>
      <xdr:row>104</xdr:row>
      <xdr:rowOff>122101</xdr:rowOff>
    </xdr:to>
    <xdr:sp macro="" textlink="">
      <xdr:nvSpPr>
        <xdr:cNvPr id="756" name="フローチャート: 判断 755"/>
        <xdr:cNvSpPr/>
      </xdr:nvSpPr>
      <xdr:spPr>
        <a:xfrm>
          <a:off x="13652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7" name="テキスト ボックス 75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8" name="テキスト ボックス 75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9" name="テキスト ボックス 75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0" name="テキスト ボックス 75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1" name="テキスト ボックス 76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154395</xdr:rowOff>
    </xdr:from>
    <xdr:to>
      <xdr:col>85</xdr:col>
      <xdr:colOff>177800</xdr:colOff>
      <xdr:row>104</xdr:row>
      <xdr:rowOff>84545</xdr:rowOff>
    </xdr:to>
    <xdr:sp macro="" textlink="">
      <xdr:nvSpPr>
        <xdr:cNvPr id="762" name="楕円 761"/>
        <xdr:cNvSpPr/>
      </xdr:nvSpPr>
      <xdr:spPr>
        <a:xfrm>
          <a:off x="16268700" y="1781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132822</xdr:rowOff>
    </xdr:from>
    <xdr:ext cx="405111" cy="259045"/>
    <xdr:sp macro="" textlink="">
      <xdr:nvSpPr>
        <xdr:cNvPr id="763" name="【庁舎】&#10;有形固定資産減価償却率該当値テキスト"/>
        <xdr:cNvSpPr txBox="1"/>
      </xdr:nvSpPr>
      <xdr:spPr>
        <a:xfrm>
          <a:off x="16357600" y="1779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15602</xdr:rowOff>
    </xdr:from>
    <xdr:to>
      <xdr:col>81</xdr:col>
      <xdr:colOff>101600</xdr:colOff>
      <xdr:row>104</xdr:row>
      <xdr:rowOff>117202</xdr:rowOff>
    </xdr:to>
    <xdr:sp macro="" textlink="">
      <xdr:nvSpPr>
        <xdr:cNvPr id="764" name="楕円 763"/>
        <xdr:cNvSpPr/>
      </xdr:nvSpPr>
      <xdr:spPr>
        <a:xfrm>
          <a:off x="15430500" y="1784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33745</xdr:rowOff>
    </xdr:from>
    <xdr:to>
      <xdr:col>85</xdr:col>
      <xdr:colOff>127000</xdr:colOff>
      <xdr:row>104</xdr:row>
      <xdr:rowOff>66402</xdr:rowOff>
    </xdr:to>
    <xdr:cxnSp macro="">
      <xdr:nvCxnSpPr>
        <xdr:cNvPr id="765" name="直線コネクタ 764"/>
        <xdr:cNvCxnSpPr/>
      </xdr:nvCxnSpPr>
      <xdr:spPr>
        <a:xfrm flipV="1">
          <a:off x="15481300" y="1786454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766" name="楕円 765"/>
        <xdr:cNvSpPr/>
      </xdr:nvSpPr>
      <xdr:spPr>
        <a:xfrm>
          <a:off x="14541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66402</xdr:rowOff>
    </xdr:from>
    <xdr:to>
      <xdr:col>81</xdr:col>
      <xdr:colOff>50800</xdr:colOff>
      <xdr:row>104</xdr:row>
      <xdr:rowOff>99061</xdr:rowOff>
    </xdr:to>
    <xdr:cxnSp macro="">
      <xdr:nvCxnSpPr>
        <xdr:cNvPr id="767" name="直線コネクタ 766"/>
        <xdr:cNvCxnSpPr/>
      </xdr:nvCxnSpPr>
      <xdr:spPr>
        <a:xfrm flipV="1">
          <a:off x="14592300" y="17897202"/>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122300</xdr:rowOff>
    </xdr:from>
    <xdr:ext cx="405111" cy="259045"/>
    <xdr:sp macro="" textlink="">
      <xdr:nvSpPr>
        <xdr:cNvPr id="768" name="n_1aveValue【庁舎】&#10;有形固定資産減価償却率"/>
        <xdr:cNvSpPr txBox="1"/>
      </xdr:nvSpPr>
      <xdr:spPr>
        <a:xfrm>
          <a:off x="15266044" y="1761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127198</xdr:rowOff>
    </xdr:from>
    <xdr:ext cx="405111" cy="259045"/>
    <xdr:sp macro="" textlink="">
      <xdr:nvSpPr>
        <xdr:cNvPr id="769" name="n_2aveValue【庁舎】&#10;有形固定資産減価償却率"/>
        <xdr:cNvSpPr txBox="1"/>
      </xdr:nvSpPr>
      <xdr:spPr>
        <a:xfrm>
          <a:off x="143897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138628</xdr:rowOff>
    </xdr:from>
    <xdr:ext cx="405111" cy="259045"/>
    <xdr:sp macro="" textlink="">
      <xdr:nvSpPr>
        <xdr:cNvPr id="770" name="n_3aveValue【庁舎】&#10;有形固定資産減価償却率"/>
        <xdr:cNvSpPr txBox="1"/>
      </xdr:nvSpPr>
      <xdr:spPr>
        <a:xfrm>
          <a:off x="13500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108329</xdr:rowOff>
    </xdr:from>
    <xdr:ext cx="405111" cy="259045"/>
    <xdr:sp macro="" textlink="">
      <xdr:nvSpPr>
        <xdr:cNvPr id="771" name="n_1mainValue【庁舎】&#10;有形固定資産減価償却率"/>
        <xdr:cNvSpPr txBox="1"/>
      </xdr:nvSpPr>
      <xdr:spPr>
        <a:xfrm>
          <a:off x="152660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140988</xdr:rowOff>
    </xdr:from>
    <xdr:ext cx="405111" cy="259045"/>
    <xdr:sp macro="" textlink="">
      <xdr:nvSpPr>
        <xdr:cNvPr id="772" name="n_2mainValue【庁舎】&#10;有形固定資産減価償却率"/>
        <xdr:cNvSpPr txBox="1"/>
      </xdr:nvSpPr>
      <xdr:spPr>
        <a:xfrm>
          <a:off x="14389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3" name="正方形/長方形 77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4" name="正方形/長方形 77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5" name="正方形/長方形 77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6" name="正方形/長方形 77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7" name="正方形/長方形 77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8" name="正方形/長方形 77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9" name="正方形/長方形 77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0" name="正方形/長方形 77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1" name="テキスト ボックス 78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2" name="直線コネクタ 78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83" name="直線コネクタ 78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84" name="テキスト ボックス 78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5" name="直線コネクタ 78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6" name="テキスト ボックス 78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7" name="直線コネクタ 78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8" name="テキスト ボックス 78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9" name="直線コネクタ 78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90" name="テキスト ボックス 78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91" name="直線コネクタ 79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92" name="テキスト ボックス 79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3" name="直線コネクタ 79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4" name="テキスト ボックス 79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26670</xdr:rowOff>
    </xdr:from>
    <xdr:to>
      <xdr:col>116</xdr:col>
      <xdr:colOff>62864</xdr:colOff>
      <xdr:row>108</xdr:row>
      <xdr:rowOff>7620</xdr:rowOff>
    </xdr:to>
    <xdr:cxnSp macro="">
      <xdr:nvCxnSpPr>
        <xdr:cNvPr id="796" name="直線コネクタ 795"/>
        <xdr:cNvCxnSpPr/>
      </xdr:nvCxnSpPr>
      <xdr:spPr>
        <a:xfrm flipV="1">
          <a:off x="22160864" y="17171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11447</xdr:rowOff>
    </xdr:from>
    <xdr:ext cx="469744" cy="259045"/>
    <xdr:sp macro="" textlink="">
      <xdr:nvSpPr>
        <xdr:cNvPr id="797" name="【庁舎】&#10;一人当たり面積最小値テキスト"/>
        <xdr:cNvSpPr txBox="1"/>
      </xdr:nvSpPr>
      <xdr:spPr>
        <a:xfrm>
          <a:off x="221996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xdr:rowOff>
    </xdr:from>
    <xdr:to>
      <xdr:col>116</xdr:col>
      <xdr:colOff>152400</xdr:colOff>
      <xdr:row>108</xdr:row>
      <xdr:rowOff>7620</xdr:rowOff>
    </xdr:to>
    <xdr:cxnSp macro="">
      <xdr:nvCxnSpPr>
        <xdr:cNvPr id="798" name="直線コネクタ 797"/>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144797</xdr:rowOff>
    </xdr:from>
    <xdr:ext cx="469744" cy="259045"/>
    <xdr:sp macro="" textlink="">
      <xdr:nvSpPr>
        <xdr:cNvPr id="799" name="【庁舎】&#10;一人当たり面積最大値テキスト"/>
        <xdr:cNvSpPr txBox="1"/>
      </xdr:nvSpPr>
      <xdr:spPr>
        <a:xfrm>
          <a:off x="22199600" y="169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26670</xdr:rowOff>
    </xdr:from>
    <xdr:to>
      <xdr:col>116</xdr:col>
      <xdr:colOff>152400</xdr:colOff>
      <xdr:row>100</xdr:row>
      <xdr:rowOff>26670</xdr:rowOff>
    </xdr:to>
    <xdr:cxnSp macro="">
      <xdr:nvCxnSpPr>
        <xdr:cNvPr id="800" name="直線コネクタ 799"/>
        <xdr:cNvCxnSpPr/>
      </xdr:nvCxnSpPr>
      <xdr:spPr>
        <a:xfrm>
          <a:off x="22072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20972</xdr:rowOff>
    </xdr:from>
    <xdr:ext cx="469744" cy="259045"/>
    <xdr:sp macro="" textlink="">
      <xdr:nvSpPr>
        <xdr:cNvPr id="801" name="【庁舎】&#10;一人当たり面積平均値テキスト"/>
        <xdr:cNvSpPr txBox="1"/>
      </xdr:nvSpPr>
      <xdr:spPr>
        <a:xfrm>
          <a:off x="22199600" y="18194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42545</xdr:rowOff>
    </xdr:from>
    <xdr:to>
      <xdr:col>116</xdr:col>
      <xdr:colOff>114300</xdr:colOff>
      <xdr:row>106</xdr:row>
      <xdr:rowOff>144145</xdr:rowOff>
    </xdr:to>
    <xdr:sp macro="" textlink="">
      <xdr:nvSpPr>
        <xdr:cNvPr id="802" name="フローチャート: 判断 801"/>
        <xdr:cNvSpPr/>
      </xdr:nvSpPr>
      <xdr:spPr>
        <a:xfrm>
          <a:off x="221107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61595</xdr:rowOff>
    </xdr:from>
    <xdr:to>
      <xdr:col>112</xdr:col>
      <xdr:colOff>38100</xdr:colOff>
      <xdr:row>106</xdr:row>
      <xdr:rowOff>163195</xdr:rowOff>
    </xdr:to>
    <xdr:sp macro="" textlink="">
      <xdr:nvSpPr>
        <xdr:cNvPr id="803" name="フローチャート: 判断 802"/>
        <xdr:cNvSpPr/>
      </xdr:nvSpPr>
      <xdr:spPr>
        <a:xfrm>
          <a:off x="21272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52070</xdr:rowOff>
    </xdr:from>
    <xdr:to>
      <xdr:col>107</xdr:col>
      <xdr:colOff>101600</xdr:colOff>
      <xdr:row>106</xdr:row>
      <xdr:rowOff>153670</xdr:rowOff>
    </xdr:to>
    <xdr:sp macro="" textlink="">
      <xdr:nvSpPr>
        <xdr:cNvPr id="804" name="フローチャート: 判断 803"/>
        <xdr:cNvSpPr/>
      </xdr:nvSpPr>
      <xdr:spPr>
        <a:xfrm>
          <a:off x="20383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69214</xdr:rowOff>
    </xdr:from>
    <xdr:to>
      <xdr:col>102</xdr:col>
      <xdr:colOff>165100</xdr:colOff>
      <xdr:row>106</xdr:row>
      <xdr:rowOff>170814</xdr:rowOff>
    </xdr:to>
    <xdr:sp macro="" textlink="">
      <xdr:nvSpPr>
        <xdr:cNvPr id="805" name="フローチャート: 判断 804"/>
        <xdr:cNvSpPr/>
      </xdr:nvSpPr>
      <xdr:spPr>
        <a:xfrm>
          <a:off x="19494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6" name="テキスト ボックス 80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7" name="テキスト ボックス 80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8" name="テキスト ボックス 80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9" name="テキスト ボックス 80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0" name="テキスト ボックス 80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40639</xdr:rowOff>
    </xdr:from>
    <xdr:to>
      <xdr:col>116</xdr:col>
      <xdr:colOff>114300</xdr:colOff>
      <xdr:row>105</xdr:row>
      <xdr:rowOff>142239</xdr:rowOff>
    </xdr:to>
    <xdr:sp macro="" textlink="">
      <xdr:nvSpPr>
        <xdr:cNvPr id="811" name="楕円 810"/>
        <xdr:cNvSpPr/>
      </xdr:nvSpPr>
      <xdr:spPr>
        <a:xfrm>
          <a:off x="22110700" y="180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63516</xdr:rowOff>
    </xdr:from>
    <xdr:ext cx="469744" cy="259045"/>
    <xdr:sp macro="" textlink="">
      <xdr:nvSpPr>
        <xdr:cNvPr id="812" name="【庁舎】&#10;一人当たり面積該当値テキスト"/>
        <xdr:cNvSpPr txBox="1"/>
      </xdr:nvSpPr>
      <xdr:spPr>
        <a:xfrm>
          <a:off x="22199600"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44450</xdr:rowOff>
    </xdr:from>
    <xdr:to>
      <xdr:col>112</xdr:col>
      <xdr:colOff>38100</xdr:colOff>
      <xdr:row>105</xdr:row>
      <xdr:rowOff>146050</xdr:rowOff>
    </xdr:to>
    <xdr:sp macro="" textlink="">
      <xdr:nvSpPr>
        <xdr:cNvPr id="813" name="楕円 812"/>
        <xdr:cNvSpPr/>
      </xdr:nvSpPr>
      <xdr:spPr>
        <a:xfrm>
          <a:off x="21272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91439</xdr:rowOff>
    </xdr:from>
    <xdr:to>
      <xdr:col>116</xdr:col>
      <xdr:colOff>63500</xdr:colOff>
      <xdr:row>105</xdr:row>
      <xdr:rowOff>95250</xdr:rowOff>
    </xdr:to>
    <xdr:cxnSp macro="">
      <xdr:nvCxnSpPr>
        <xdr:cNvPr id="814" name="直線コネクタ 813"/>
        <xdr:cNvCxnSpPr/>
      </xdr:nvCxnSpPr>
      <xdr:spPr>
        <a:xfrm flipV="1">
          <a:off x="21323300" y="180936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46355</xdr:rowOff>
    </xdr:from>
    <xdr:to>
      <xdr:col>107</xdr:col>
      <xdr:colOff>101600</xdr:colOff>
      <xdr:row>105</xdr:row>
      <xdr:rowOff>147955</xdr:rowOff>
    </xdr:to>
    <xdr:sp macro="" textlink="">
      <xdr:nvSpPr>
        <xdr:cNvPr id="815" name="楕円 814"/>
        <xdr:cNvSpPr/>
      </xdr:nvSpPr>
      <xdr:spPr>
        <a:xfrm>
          <a:off x="20383500" y="1804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95250</xdr:rowOff>
    </xdr:from>
    <xdr:to>
      <xdr:col>111</xdr:col>
      <xdr:colOff>177800</xdr:colOff>
      <xdr:row>105</xdr:row>
      <xdr:rowOff>97155</xdr:rowOff>
    </xdr:to>
    <xdr:cxnSp macro="">
      <xdr:nvCxnSpPr>
        <xdr:cNvPr id="816" name="直線コネクタ 815"/>
        <xdr:cNvCxnSpPr/>
      </xdr:nvCxnSpPr>
      <xdr:spPr>
        <a:xfrm flipV="1">
          <a:off x="20434300" y="180975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154322</xdr:rowOff>
    </xdr:from>
    <xdr:ext cx="469744" cy="259045"/>
    <xdr:sp macro="" textlink="">
      <xdr:nvSpPr>
        <xdr:cNvPr id="817" name="n_1aveValue【庁舎】&#10;一人当たり面積"/>
        <xdr:cNvSpPr txBox="1"/>
      </xdr:nvSpPr>
      <xdr:spPr>
        <a:xfrm>
          <a:off x="21075727" y="1832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144797</xdr:rowOff>
    </xdr:from>
    <xdr:ext cx="469744" cy="259045"/>
    <xdr:sp macro="" textlink="">
      <xdr:nvSpPr>
        <xdr:cNvPr id="818" name="n_2aveValue【庁舎】&#10;一人当たり面積"/>
        <xdr:cNvSpPr txBox="1"/>
      </xdr:nvSpPr>
      <xdr:spPr>
        <a:xfrm>
          <a:off x="20199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15891</xdr:rowOff>
    </xdr:from>
    <xdr:ext cx="469744" cy="259045"/>
    <xdr:sp macro="" textlink="">
      <xdr:nvSpPr>
        <xdr:cNvPr id="819" name="n_3aveValue【庁舎】&#10;一人当たり面積"/>
        <xdr:cNvSpPr txBox="1"/>
      </xdr:nvSpPr>
      <xdr:spPr>
        <a:xfrm>
          <a:off x="19310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162577</xdr:rowOff>
    </xdr:from>
    <xdr:ext cx="469744" cy="259045"/>
    <xdr:sp macro="" textlink="">
      <xdr:nvSpPr>
        <xdr:cNvPr id="820" name="n_1mainValue【庁舎】&#10;一人当たり面積"/>
        <xdr:cNvSpPr txBox="1"/>
      </xdr:nvSpPr>
      <xdr:spPr>
        <a:xfrm>
          <a:off x="210757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164482</xdr:rowOff>
    </xdr:from>
    <xdr:ext cx="469744" cy="259045"/>
    <xdr:sp macro="" textlink="">
      <xdr:nvSpPr>
        <xdr:cNvPr id="821" name="n_2mainValue【庁舎】&#10;一人当たり面積"/>
        <xdr:cNvSpPr txBox="1"/>
      </xdr:nvSpPr>
      <xdr:spPr>
        <a:xfrm>
          <a:off x="20199427" y="1782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2" name="正方形/長方形 8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3" name="正方形/長方形 8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4" name="テキスト ボックス 8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有形固定資産減価償却率が特に高くなっている施設は昭和</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年に取得した図書館であり、耐用年数の</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年に近づいているためである。図書館などの社会教育施設は、令和元年度に策定する個別施設計画に基づき、維持管理を行うこととなっている。</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また、一般廃棄物処理施設の有形固定資産減価償却率が特に低くなっているのは、平成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年に取得した「クリーンパーク長与」の未償却分が多いことによる。</a:t>
          </a: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年度は時津町総合福祉センターの改修を行ったことなどにより、福祉施設の固定資産減価償却率は</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年度と比べて</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％の減、建物の面積が増加したため、一人当たりの面積が微増となった。</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長崎県時津町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30,019
29,696
20.94
12,200,444
11,503,769
371,692
5,912,585
9,678,601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類似団体平均との差がなく横ばいで推移していたが、平成３０年度は前年度より０．２改善され、類似団体平均を０．０５上回った。今後も、歳出の徹底的な見直しを実施するとともに、税収の徴収率向上対策を中心とする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127705</xdr:rowOff>
    </xdr:to>
    <xdr:cxnSp macro="">
      <xdr:nvCxnSpPr>
        <xdr:cNvPr id="64" name="直線コネクタ 63"/>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52211</xdr:rowOff>
    </xdr:to>
    <xdr:cxnSp macro="">
      <xdr:nvCxnSpPr>
        <xdr:cNvPr id="69" name="直線コネクタ 68"/>
        <xdr:cNvCxnSpPr/>
      </xdr:nvCxnSpPr>
      <xdr:spPr>
        <a:xfrm flipV="1">
          <a:off x="4114800" y="7226300"/>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13705</xdr:rowOff>
    </xdr:from>
    <xdr:ext cx="762000" cy="259045"/>
    <xdr:sp macro="" textlink="">
      <xdr:nvSpPr>
        <xdr:cNvPr id="70" name="財政力平均値テキスト"/>
        <xdr:cNvSpPr txBox="1"/>
      </xdr:nvSpPr>
      <xdr:spPr>
        <a:xfrm>
          <a:off x="5041900" y="721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52211</xdr:rowOff>
    </xdr:from>
    <xdr:to>
      <xdr:col>19</xdr:col>
      <xdr:colOff>133350</xdr:colOff>
      <xdr:row>42</xdr:row>
      <xdr:rowOff>79022</xdr:rowOff>
    </xdr:to>
    <xdr:cxnSp macro="">
      <xdr:nvCxnSpPr>
        <xdr:cNvPr id="72" name="直線コネクタ 71"/>
        <xdr:cNvCxnSpPr/>
      </xdr:nvCxnSpPr>
      <xdr:spPr>
        <a:xfrm flipV="1">
          <a:off x="3225800" y="72531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3" name="フローチャート: 判断 72"/>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74" name="テキスト ボックス 73"/>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79022</xdr:rowOff>
    </xdr:from>
    <xdr:to>
      <xdr:col>15</xdr:col>
      <xdr:colOff>82550</xdr:colOff>
      <xdr:row>42</xdr:row>
      <xdr:rowOff>119239</xdr:rowOff>
    </xdr:to>
    <xdr:cxnSp macro="">
      <xdr:nvCxnSpPr>
        <xdr:cNvPr id="75" name="直線コネクタ 74"/>
        <xdr:cNvCxnSpPr/>
      </xdr:nvCxnSpPr>
      <xdr:spPr>
        <a:xfrm flipV="1">
          <a:off x="2336800" y="727992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68439</xdr:rowOff>
    </xdr:from>
    <xdr:to>
      <xdr:col>15</xdr:col>
      <xdr:colOff>133350</xdr:colOff>
      <xdr:row>42</xdr:row>
      <xdr:rowOff>170039</xdr:rowOff>
    </xdr:to>
    <xdr:sp macro="" textlink="">
      <xdr:nvSpPr>
        <xdr:cNvPr id="76" name="フローチャート: 判断 75"/>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154816</xdr:rowOff>
    </xdr:from>
    <xdr:ext cx="762000" cy="259045"/>
    <xdr:sp macro="" textlink="">
      <xdr:nvSpPr>
        <xdr:cNvPr id="77" name="テキスト ボックス 76"/>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119239</xdr:rowOff>
    </xdr:from>
    <xdr:to>
      <xdr:col>11</xdr:col>
      <xdr:colOff>31750</xdr:colOff>
      <xdr:row>42</xdr:row>
      <xdr:rowOff>146050</xdr:rowOff>
    </xdr:to>
    <xdr:cxnSp macro="">
      <xdr:nvCxnSpPr>
        <xdr:cNvPr id="78" name="直線コネクタ 77"/>
        <xdr:cNvCxnSpPr/>
      </xdr:nvCxnSpPr>
      <xdr:spPr>
        <a:xfrm flipV="1">
          <a:off x="1447800" y="73201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8" name="楕円 87"/>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162577</xdr:rowOff>
    </xdr:from>
    <xdr:ext cx="762000" cy="259045"/>
    <xdr:sp macro="" textlink="">
      <xdr:nvSpPr>
        <xdr:cNvPr id="89" name="財政力該当値テキスト"/>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1411</xdr:rowOff>
    </xdr:from>
    <xdr:to>
      <xdr:col>19</xdr:col>
      <xdr:colOff>184150</xdr:colOff>
      <xdr:row>42</xdr:row>
      <xdr:rowOff>103011</xdr:rowOff>
    </xdr:to>
    <xdr:sp macro="" textlink="">
      <xdr:nvSpPr>
        <xdr:cNvPr id="90" name="楕円 89"/>
        <xdr:cNvSpPr/>
      </xdr:nvSpPr>
      <xdr:spPr>
        <a:xfrm>
          <a:off x="4064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113188</xdr:rowOff>
    </xdr:from>
    <xdr:ext cx="736600" cy="259045"/>
    <xdr:sp macro="" textlink="">
      <xdr:nvSpPr>
        <xdr:cNvPr id="91" name="テキスト ボックス 90"/>
        <xdr:cNvSpPr txBox="1"/>
      </xdr:nvSpPr>
      <xdr:spPr>
        <a:xfrm>
          <a:off x="3733800" y="6971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28222</xdr:rowOff>
    </xdr:from>
    <xdr:to>
      <xdr:col>15</xdr:col>
      <xdr:colOff>133350</xdr:colOff>
      <xdr:row>42</xdr:row>
      <xdr:rowOff>129822</xdr:rowOff>
    </xdr:to>
    <xdr:sp macro="" textlink="">
      <xdr:nvSpPr>
        <xdr:cNvPr id="92" name="楕円 91"/>
        <xdr:cNvSpPr/>
      </xdr:nvSpPr>
      <xdr:spPr>
        <a:xfrm>
          <a:off x="3175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139999</xdr:rowOff>
    </xdr:from>
    <xdr:ext cx="762000" cy="259045"/>
    <xdr:sp macro="" textlink="">
      <xdr:nvSpPr>
        <xdr:cNvPr id="93" name="テキスト ボックス 92"/>
        <xdr:cNvSpPr txBox="1"/>
      </xdr:nvSpPr>
      <xdr:spPr>
        <a:xfrm>
          <a:off x="2844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68439</xdr:rowOff>
    </xdr:from>
    <xdr:to>
      <xdr:col>11</xdr:col>
      <xdr:colOff>82550</xdr:colOff>
      <xdr:row>42</xdr:row>
      <xdr:rowOff>170039</xdr:rowOff>
    </xdr:to>
    <xdr:sp macro="" textlink="">
      <xdr:nvSpPr>
        <xdr:cNvPr id="94" name="楕円 93"/>
        <xdr:cNvSpPr/>
      </xdr:nvSpPr>
      <xdr:spPr>
        <a:xfrm>
          <a:off x="2286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154816</xdr:rowOff>
    </xdr:from>
    <xdr:ext cx="762000" cy="259045"/>
    <xdr:sp macro="" textlink="">
      <xdr:nvSpPr>
        <xdr:cNvPr id="95" name="テキスト ボックス 94"/>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97" name="テキスト ボックス 96"/>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８年度から横ばいであるが、前年度の９３．０％と比較すると０．３％悪化している。今後も事業評価等による事務事業の見直しを進め、優先度を厳しく点検し精査することで、経常経費の削減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96838</xdr:rowOff>
    </xdr:from>
    <xdr:to>
      <xdr:col>23</xdr:col>
      <xdr:colOff>133350</xdr:colOff>
      <xdr:row>67</xdr:row>
      <xdr:rowOff>13653</xdr:rowOff>
    </xdr:to>
    <xdr:cxnSp macro="">
      <xdr:nvCxnSpPr>
        <xdr:cNvPr id="123" name="直線コネクタ 122"/>
        <xdr:cNvCxnSpPr/>
      </xdr:nvCxnSpPr>
      <xdr:spPr>
        <a:xfrm flipV="1">
          <a:off x="4953000" y="10040938"/>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157180</xdr:rowOff>
    </xdr:from>
    <xdr:ext cx="762000" cy="259045"/>
    <xdr:sp macro="" textlink="">
      <xdr:nvSpPr>
        <xdr:cNvPr id="124" name="財政構造の弾力性最小値テキスト"/>
        <xdr:cNvSpPr txBox="1"/>
      </xdr:nvSpPr>
      <xdr:spPr>
        <a:xfrm>
          <a:off x="5041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13653</xdr:rowOff>
    </xdr:from>
    <xdr:to>
      <xdr:col>24</xdr:col>
      <xdr:colOff>12700</xdr:colOff>
      <xdr:row>67</xdr:row>
      <xdr:rowOff>13653</xdr:rowOff>
    </xdr:to>
    <xdr:cxnSp macro="">
      <xdr:nvCxnSpPr>
        <xdr:cNvPr id="125" name="直線コネクタ 124"/>
        <xdr:cNvCxnSpPr/>
      </xdr:nvCxnSpPr>
      <xdr:spPr>
        <a:xfrm>
          <a:off x="4864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11765</xdr:rowOff>
    </xdr:from>
    <xdr:ext cx="762000" cy="259045"/>
    <xdr:sp macro="" textlink="">
      <xdr:nvSpPr>
        <xdr:cNvPr id="126" name="財政構造の弾力性最大値テキスト"/>
        <xdr:cNvSpPr txBox="1"/>
      </xdr:nvSpPr>
      <xdr:spPr>
        <a:xfrm>
          <a:off x="5041900" y="978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96838</xdr:rowOff>
    </xdr:from>
    <xdr:to>
      <xdr:col>24</xdr:col>
      <xdr:colOff>12700</xdr:colOff>
      <xdr:row>58</xdr:row>
      <xdr:rowOff>96838</xdr:rowOff>
    </xdr:to>
    <xdr:cxnSp macro="">
      <xdr:nvCxnSpPr>
        <xdr:cNvPr id="127" name="直線コネクタ 126"/>
        <xdr:cNvCxnSpPr/>
      </xdr:nvCxnSpPr>
      <xdr:spPr>
        <a:xfrm>
          <a:off x="4864100" y="1004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3175</xdr:rowOff>
    </xdr:from>
    <xdr:to>
      <xdr:col>23</xdr:col>
      <xdr:colOff>133350</xdr:colOff>
      <xdr:row>64</xdr:row>
      <xdr:rowOff>21272</xdr:rowOff>
    </xdr:to>
    <xdr:cxnSp macro="">
      <xdr:nvCxnSpPr>
        <xdr:cNvPr id="128" name="直線コネクタ 127"/>
        <xdr:cNvCxnSpPr/>
      </xdr:nvCxnSpPr>
      <xdr:spPr>
        <a:xfrm>
          <a:off x="4114800" y="10975975"/>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25734</xdr:rowOff>
    </xdr:from>
    <xdr:ext cx="762000" cy="259045"/>
    <xdr:sp macro="" textlink="">
      <xdr:nvSpPr>
        <xdr:cNvPr id="129" name="財政構造の弾力性平均値テキスト"/>
        <xdr:cNvSpPr txBox="1"/>
      </xdr:nvSpPr>
      <xdr:spPr>
        <a:xfrm>
          <a:off x="5041900" y="1065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30" name="フローチャート: 判断 129"/>
        <xdr:cNvSpPr/>
      </xdr:nvSpPr>
      <xdr:spPr>
        <a:xfrm>
          <a:off x="49022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168593</xdr:rowOff>
    </xdr:from>
    <xdr:to>
      <xdr:col>19</xdr:col>
      <xdr:colOff>133350</xdr:colOff>
      <xdr:row>64</xdr:row>
      <xdr:rowOff>3175</xdr:rowOff>
    </xdr:to>
    <xdr:cxnSp macro="">
      <xdr:nvCxnSpPr>
        <xdr:cNvPr id="131" name="直線コネクタ 130"/>
        <xdr:cNvCxnSpPr/>
      </xdr:nvCxnSpPr>
      <xdr:spPr>
        <a:xfrm>
          <a:off x="3225800" y="1096994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156528</xdr:rowOff>
    </xdr:from>
    <xdr:to>
      <xdr:col>19</xdr:col>
      <xdr:colOff>184150</xdr:colOff>
      <xdr:row>63</xdr:row>
      <xdr:rowOff>86678</xdr:rowOff>
    </xdr:to>
    <xdr:sp macro="" textlink="">
      <xdr:nvSpPr>
        <xdr:cNvPr id="132" name="フローチャート: 判断 131"/>
        <xdr:cNvSpPr/>
      </xdr:nvSpPr>
      <xdr:spPr>
        <a:xfrm>
          <a:off x="4064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96855</xdr:rowOff>
    </xdr:from>
    <xdr:ext cx="736600" cy="259045"/>
    <xdr:sp macro="" textlink="">
      <xdr:nvSpPr>
        <xdr:cNvPr id="133" name="テキスト ボックス 132"/>
        <xdr:cNvSpPr txBox="1"/>
      </xdr:nvSpPr>
      <xdr:spPr>
        <a:xfrm>
          <a:off x="3733800" y="10555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44450</xdr:rowOff>
    </xdr:from>
    <xdr:to>
      <xdr:col>15</xdr:col>
      <xdr:colOff>82550</xdr:colOff>
      <xdr:row>63</xdr:row>
      <xdr:rowOff>168593</xdr:rowOff>
    </xdr:to>
    <xdr:cxnSp macro="">
      <xdr:nvCxnSpPr>
        <xdr:cNvPr id="134" name="直線コネクタ 133"/>
        <xdr:cNvCxnSpPr/>
      </xdr:nvCxnSpPr>
      <xdr:spPr>
        <a:xfrm>
          <a:off x="2336800" y="10674350"/>
          <a:ext cx="889000" cy="29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96855</xdr:rowOff>
    </xdr:from>
    <xdr:ext cx="762000" cy="259045"/>
    <xdr:sp macro="" textlink="">
      <xdr:nvSpPr>
        <xdr:cNvPr id="136" name="テキスト ボックス 135"/>
        <xdr:cNvSpPr txBox="1"/>
      </xdr:nvSpPr>
      <xdr:spPr>
        <a:xfrm>
          <a:off x="2844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44450</xdr:rowOff>
    </xdr:from>
    <xdr:to>
      <xdr:col>11</xdr:col>
      <xdr:colOff>31750</xdr:colOff>
      <xdr:row>62</xdr:row>
      <xdr:rowOff>153035</xdr:rowOff>
    </xdr:to>
    <xdr:cxnSp macro="">
      <xdr:nvCxnSpPr>
        <xdr:cNvPr id="137" name="直線コネクタ 136"/>
        <xdr:cNvCxnSpPr/>
      </xdr:nvCxnSpPr>
      <xdr:spPr>
        <a:xfrm flipV="1">
          <a:off x="1447800" y="1067435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116840</xdr:rowOff>
    </xdr:from>
    <xdr:to>
      <xdr:col>11</xdr:col>
      <xdr:colOff>82550</xdr:colOff>
      <xdr:row>62</xdr:row>
      <xdr:rowOff>46990</xdr:rowOff>
    </xdr:to>
    <xdr:sp macro="" textlink="">
      <xdr:nvSpPr>
        <xdr:cNvPr id="138" name="フローチャート: 判断 137"/>
        <xdr:cNvSpPr/>
      </xdr:nvSpPr>
      <xdr:spPr>
        <a:xfrm>
          <a:off x="2286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57167</xdr:rowOff>
    </xdr:from>
    <xdr:ext cx="762000" cy="259045"/>
    <xdr:sp macro="" textlink="">
      <xdr:nvSpPr>
        <xdr:cNvPr id="139" name="テキスト ボックス 138"/>
        <xdr:cNvSpPr txBox="1"/>
      </xdr:nvSpPr>
      <xdr:spPr>
        <a:xfrm>
          <a:off x="1955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0" name="フローチャート: 判断 139"/>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1" name="テキスト ボックス 140"/>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141922</xdr:rowOff>
    </xdr:from>
    <xdr:to>
      <xdr:col>23</xdr:col>
      <xdr:colOff>184150</xdr:colOff>
      <xdr:row>64</xdr:row>
      <xdr:rowOff>72072</xdr:rowOff>
    </xdr:to>
    <xdr:sp macro="" textlink="">
      <xdr:nvSpPr>
        <xdr:cNvPr id="147" name="楕円 146"/>
        <xdr:cNvSpPr/>
      </xdr:nvSpPr>
      <xdr:spPr>
        <a:xfrm>
          <a:off x="4902200" y="109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113999</xdr:rowOff>
    </xdr:from>
    <xdr:ext cx="762000" cy="259045"/>
    <xdr:sp macro="" textlink="">
      <xdr:nvSpPr>
        <xdr:cNvPr id="148" name="財政構造の弾力性該当値テキスト"/>
        <xdr:cNvSpPr txBox="1"/>
      </xdr:nvSpPr>
      <xdr:spPr>
        <a:xfrm>
          <a:off x="5041900" y="1091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123825</xdr:rowOff>
    </xdr:from>
    <xdr:to>
      <xdr:col>19</xdr:col>
      <xdr:colOff>184150</xdr:colOff>
      <xdr:row>64</xdr:row>
      <xdr:rowOff>53975</xdr:rowOff>
    </xdr:to>
    <xdr:sp macro="" textlink="">
      <xdr:nvSpPr>
        <xdr:cNvPr id="149" name="楕円 148"/>
        <xdr:cNvSpPr/>
      </xdr:nvSpPr>
      <xdr:spPr>
        <a:xfrm>
          <a:off x="4064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38752</xdr:rowOff>
    </xdr:from>
    <xdr:ext cx="736600" cy="259045"/>
    <xdr:sp macro="" textlink="">
      <xdr:nvSpPr>
        <xdr:cNvPr id="150" name="テキスト ボックス 149"/>
        <xdr:cNvSpPr txBox="1"/>
      </xdr:nvSpPr>
      <xdr:spPr>
        <a:xfrm>
          <a:off x="3733800" y="1101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117793</xdr:rowOff>
    </xdr:from>
    <xdr:to>
      <xdr:col>15</xdr:col>
      <xdr:colOff>133350</xdr:colOff>
      <xdr:row>64</xdr:row>
      <xdr:rowOff>47943</xdr:rowOff>
    </xdr:to>
    <xdr:sp macro="" textlink="">
      <xdr:nvSpPr>
        <xdr:cNvPr id="151" name="楕円 150"/>
        <xdr:cNvSpPr/>
      </xdr:nvSpPr>
      <xdr:spPr>
        <a:xfrm>
          <a:off x="3175000" y="1091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32720</xdr:rowOff>
    </xdr:from>
    <xdr:ext cx="762000" cy="259045"/>
    <xdr:sp macro="" textlink="">
      <xdr:nvSpPr>
        <xdr:cNvPr id="152" name="テキスト ボックス 151"/>
        <xdr:cNvSpPr txBox="1"/>
      </xdr:nvSpPr>
      <xdr:spPr>
        <a:xfrm>
          <a:off x="2844800" y="1100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165100</xdr:rowOff>
    </xdr:from>
    <xdr:to>
      <xdr:col>11</xdr:col>
      <xdr:colOff>82550</xdr:colOff>
      <xdr:row>62</xdr:row>
      <xdr:rowOff>95250</xdr:rowOff>
    </xdr:to>
    <xdr:sp macro="" textlink="">
      <xdr:nvSpPr>
        <xdr:cNvPr id="153" name="楕円 152"/>
        <xdr:cNvSpPr/>
      </xdr:nvSpPr>
      <xdr:spPr>
        <a:xfrm>
          <a:off x="2286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80027</xdr:rowOff>
    </xdr:from>
    <xdr:ext cx="762000" cy="259045"/>
    <xdr:sp macro="" textlink="">
      <xdr:nvSpPr>
        <xdr:cNvPr id="154" name="テキスト ボックス 153"/>
        <xdr:cNvSpPr txBox="1"/>
      </xdr:nvSpPr>
      <xdr:spPr>
        <a:xfrm>
          <a:off x="1955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102235</xdr:rowOff>
    </xdr:from>
    <xdr:to>
      <xdr:col>7</xdr:col>
      <xdr:colOff>31750</xdr:colOff>
      <xdr:row>63</xdr:row>
      <xdr:rowOff>32385</xdr:rowOff>
    </xdr:to>
    <xdr:sp macro="" textlink="">
      <xdr:nvSpPr>
        <xdr:cNvPr id="155" name="楕円 154"/>
        <xdr:cNvSpPr/>
      </xdr:nvSpPr>
      <xdr:spPr>
        <a:xfrm>
          <a:off x="1397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17162</xdr:rowOff>
    </xdr:from>
    <xdr:ext cx="762000" cy="259045"/>
    <xdr:sp macro="" textlink="">
      <xdr:nvSpPr>
        <xdr:cNvPr id="156" name="テキスト ボックス 155"/>
        <xdr:cNvSpPr txBox="1"/>
      </xdr:nvSpPr>
      <xdr:spPr>
        <a:xfrm>
          <a:off x="1066800" y="108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[103,099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のは、類似団体に比べて職員が少なく、人件費が大きく抑えられていることが原因である。しかしながら、物件費については類似団体平均を上回っているため、今後も経費の削減に取り組み、現在の水準を維持するよう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121589</xdr:rowOff>
    </xdr:from>
    <xdr:to>
      <xdr:col>23</xdr:col>
      <xdr:colOff>133350</xdr:colOff>
      <xdr:row>89</xdr:row>
      <xdr:rowOff>19084</xdr:rowOff>
    </xdr:to>
    <xdr:cxnSp macro="">
      <xdr:nvCxnSpPr>
        <xdr:cNvPr id="188" name="直線コネクタ 187"/>
        <xdr:cNvCxnSpPr/>
      </xdr:nvCxnSpPr>
      <xdr:spPr>
        <a:xfrm flipV="1">
          <a:off x="4953000" y="13666139"/>
          <a:ext cx="0" cy="1611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162611</xdr:rowOff>
    </xdr:from>
    <xdr:ext cx="762000" cy="259045"/>
    <xdr:sp macro="" textlink="">
      <xdr:nvSpPr>
        <xdr:cNvPr id="189" name="人件費・物件費等の状況最小値テキスト"/>
        <xdr:cNvSpPr txBox="1"/>
      </xdr:nvSpPr>
      <xdr:spPr>
        <a:xfrm>
          <a:off x="5041900" y="1525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19084</xdr:rowOff>
    </xdr:from>
    <xdr:to>
      <xdr:col>24</xdr:col>
      <xdr:colOff>12700</xdr:colOff>
      <xdr:row>89</xdr:row>
      <xdr:rowOff>19084</xdr:rowOff>
    </xdr:to>
    <xdr:cxnSp macro="">
      <xdr:nvCxnSpPr>
        <xdr:cNvPr id="190" name="直線コネクタ 189"/>
        <xdr:cNvCxnSpPr/>
      </xdr:nvCxnSpPr>
      <xdr:spPr>
        <a:xfrm>
          <a:off x="4864100" y="1527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36516</xdr:rowOff>
    </xdr:from>
    <xdr:ext cx="762000" cy="259045"/>
    <xdr:sp macro="" textlink="">
      <xdr:nvSpPr>
        <xdr:cNvPr id="191" name="人件費・物件費等の状況最大値テキスト"/>
        <xdr:cNvSpPr txBox="1"/>
      </xdr:nvSpPr>
      <xdr:spPr>
        <a:xfrm>
          <a:off x="5041900" y="134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121589</xdr:rowOff>
    </xdr:from>
    <xdr:to>
      <xdr:col>24</xdr:col>
      <xdr:colOff>12700</xdr:colOff>
      <xdr:row>79</xdr:row>
      <xdr:rowOff>121589</xdr:rowOff>
    </xdr:to>
    <xdr:cxnSp macro="">
      <xdr:nvCxnSpPr>
        <xdr:cNvPr id="192" name="直線コネクタ 191"/>
        <xdr:cNvCxnSpPr/>
      </xdr:nvCxnSpPr>
      <xdr:spPr>
        <a:xfrm>
          <a:off x="4864100" y="1366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37897</xdr:rowOff>
    </xdr:from>
    <xdr:to>
      <xdr:col>23</xdr:col>
      <xdr:colOff>133350</xdr:colOff>
      <xdr:row>80</xdr:row>
      <xdr:rowOff>57021</xdr:rowOff>
    </xdr:to>
    <xdr:cxnSp macro="">
      <xdr:nvCxnSpPr>
        <xdr:cNvPr id="193" name="直線コネクタ 192"/>
        <xdr:cNvCxnSpPr/>
      </xdr:nvCxnSpPr>
      <xdr:spPr>
        <a:xfrm flipV="1">
          <a:off x="4114800" y="13753897"/>
          <a:ext cx="838200" cy="19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22674</xdr:rowOff>
    </xdr:from>
    <xdr:ext cx="762000" cy="259045"/>
    <xdr:sp macro="" textlink="">
      <xdr:nvSpPr>
        <xdr:cNvPr id="194" name="人件費・物件費等の状況平均値テキスト"/>
        <xdr:cNvSpPr txBox="1"/>
      </xdr:nvSpPr>
      <xdr:spPr>
        <a:xfrm>
          <a:off x="5041900" y="137386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38294</xdr:rowOff>
    </xdr:from>
    <xdr:to>
      <xdr:col>23</xdr:col>
      <xdr:colOff>184150</xdr:colOff>
      <xdr:row>80</xdr:row>
      <xdr:rowOff>139894</xdr:rowOff>
    </xdr:to>
    <xdr:sp macro="" textlink="">
      <xdr:nvSpPr>
        <xdr:cNvPr id="195" name="フローチャート: 判断 194"/>
        <xdr:cNvSpPr/>
      </xdr:nvSpPr>
      <xdr:spPr>
        <a:xfrm>
          <a:off x="4902200" y="1375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35111</xdr:rowOff>
    </xdr:from>
    <xdr:to>
      <xdr:col>19</xdr:col>
      <xdr:colOff>133350</xdr:colOff>
      <xdr:row>80</xdr:row>
      <xdr:rowOff>57021</xdr:rowOff>
    </xdr:to>
    <xdr:cxnSp macro="">
      <xdr:nvCxnSpPr>
        <xdr:cNvPr id="196" name="直線コネクタ 195"/>
        <xdr:cNvCxnSpPr/>
      </xdr:nvCxnSpPr>
      <xdr:spPr>
        <a:xfrm>
          <a:off x="3225800" y="13751111"/>
          <a:ext cx="889000" cy="2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24692</xdr:rowOff>
    </xdr:from>
    <xdr:to>
      <xdr:col>19</xdr:col>
      <xdr:colOff>184150</xdr:colOff>
      <xdr:row>80</xdr:row>
      <xdr:rowOff>126292</xdr:rowOff>
    </xdr:to>
    <xdr:sp macro="" textlink="">
      <xdr:nvSpPr>
        <xdr:cNvPr id="197" name="フローチャート: 判断 196"/>
        <xdr:cNvSpPr/>
      </xdr:nvSpPr>
      <xdr:spPr>
        <a:xfrm>
          <a:off x="4064000" y="1374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111069</xdr:rowOff>
    </xdr:from>
    <xdr:ext cx="736600" cy="259045"/>
    <xdr:sp macro="" textlink="">
      <xdr:nvSpPr>
        <xdr:cNvPr id="198" name="テキスト ボックス 197"/>
        <xdr:cNvSpPr txBox="1"/>
      </xdr:nvSpPr>
      <xdr:spPr>
        <a:xfrm>
          <a:off x="3733800" y="13827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23391</xdr:rowOff>
    </xdr:from>
    <xdr:to>
      <xdr:col>15</xdr:col>
      <xdr:colOff>82550</xdr:colOff>
      <xdr:row>80</xdr:row>
      <xdr:rowOff>35111</xdr:rowOff>
    </xdr:to>
    <xdr:cxnSp macro="">
      <xdr:nvCxnSpPr>
        <xdr:cNvPr id="199" name="直線コネクタ 198"/>
        <xdr:cNvCxnSpPr/>
      </xdr:nvCxnSpPr>
      <xdr:spPr>
        <a:xfrm>
          <a:off x="2336800" y="13739391"/>
          <a:ext cx="889000" cy="1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23340</xdr:rowOff>
    </xdr:from>
    <xdr:to>
      <xdr:col>15</xdr:col>
      <xdr:colOff>133350</xdr:colOff>
      <xdr:row>80</xdr:row>
      <xdr:rowOff>124940</xdr:rowOff>
    </xdr:to>
    <xdr:sp macro="" textlink="">
      <xdr:nvSpPr>
        <xdr:cNvPr id="200" name="フローチャート: 判断 199"/>
        <xdr:cNvSpPr/>
      </xdr:nvSpPr>
      <xdr:spPr>
        <a:xfrm>
          <a:off x="3175000" y="13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109717</xdr:rowOff>
    </xdr:from>
    <xdr:ext cx="762000" cy="259045"/>
    <xdr:sp macro="" textlink="">
      <xdr:nvSpPr>
        <xdr:cNvPr id="201" name="テキスト ボックス 200"/>
        <xdr:cNvSpPr txBox="1"/>
      </xdr:nvSpPr>
      <xdr:spPr>
        <a:xfrm>
          <a:off x="2844800" y="138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19648</xdr:rowOff>
    </xdr:from>
    <xdr:to>
      <xdr:col>11</xdr:col>
      <xdr:colOff>31750</xdr:colOff>
      <xdr:row>80</xdr:row>
      <xdr:rowOff>23391</xdr:rowOff>
    </xdr:to>
    <xdr:cxnSp macro="">
      <xdr:nvCxnSpPr>
        <xdr:cNvPr id="202" name="直線コネクタ 201"/>
        <xdr:cNvCxnSpPr/>
      </xdr:nvCxnSpPr>
      <xdr:spPr>
        <a:xfrm>
          <a:off x="1447800" y="13735648"/>
          <a:ext cx="889000" cy="3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5959</xdr:rowOff>
    </xdr:from>
    <xdr:to>
      <xdr:col>11</xdr:col>
      <xdr:colOff>82550</xdr:colOff>
      <xdr:row>80</xdr:row>
      <xdr:rowOff>107559</xdr:rowOff>
    </xdr:to>
    <xdr:sp macro="" textlink="">
      <xdr:nvSpPr>
        <xdr:cNvPr id="203" name="フローチャート: 判断 202"/>
        <xdr:cNvSpPr/>
      </xdr:nvSpPr>
      <xdr:spPr>
        <a:xfrm>
          <a:off x="2286000" y="1372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92336</xdr:rowOff>
    </xdr:from>
    <xdr:ext cx="762000" cy="259045"/>
    <xdr:sp macro="" textlink="">
      <xdr:nvSpPr>
        <xdr:cNvPr id="204" name="テキスト ボックス 203"/>
        <xdr:cNvSpPr txBox="1"/>
      </xdr:nvSpPr>
      <xdr:spPr>
        <a:xfrm>
          <a:off x="1955800" y="1380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21337</xdr:rowOff>
    </xdr:from>
    <xdr:to>
      <xdr:col>7</xdr:col>
      <xdr:colOff>31750</xdr:colOff>
      <xdr:row>80</xdr:row>
      <xdr:rowOff>122937</xdr:rowOff>
    </xdr:to>
    <xdr:sp macro="" textlink="">
      <xdr:nvSpPr>
        <xdr:cNvPr id="205" name="フローチャート: 判断 204"/>
        <xdr:cNvSpPr/>
      </xdr:nvSpPr>
      <xdr:spPr>
        <a:xfrm>
          <a:off x="1397000" y="1373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107714</xdr:rowOff>
    </xdr:from>
    <xdr:ext cx="762000" cy="259045"/>
    <xdr:sp macro="" textlink="">
      <xdr:nvSpPr>
        <xdr:cNvPr id="206" name="テキスト ボックス 205"/>
        <xdr:cNvSpPr txBox="1"/>
      </xdr:nvSpPr>
      <xdr:spPr>
        <a:xfrm>
          <a:off x="1066800" y="1382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79</xdr:row>
      <xdr:rowOff>158547</xdr:rowOff>
    </xdr:from>
    <xdr:to>
      <xdr:col>23</xdr:col>
      <xdr:colOff>184150</xdr:colOff>
      <xdr:row>80</xdr:row>
      <xdr:rowOff>88697</xdr:rowOff>
    </xdr:to>
    <xdr:sp macro="" textlink="">
      <xdr:nvSpPr>
        <xdr:cNvPr id="212" name="楕円 211"/>
        <xdr:cNvSpPr/>
      </xdr:nvSpPr>
      <xdr:spPr>
        <a:xfrm>
          <a:off x="4902200" y="1370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79824</xdr:rowOff>
    </xdr:from>
    <xdr:ext cx="762000" cy="259045"/>
    <xdr:sp macro="" textlink="">
      <xdr:nvSpPr>
        <xdr:cNvPr id="213" name="人件費・物件費等の状況該当値テキスト"/>
        <xdr:cNvSpPr txBox="1"/>
      </xdr:nvSpPr>
      <xdr:spPr>
        <a:xfrm>
          <a:off x="5041900" y="1362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6221</xdr:rowOff>
    </xdr:from>
    <xdr:to>
      <xdr:col>19</xdr:col>
      <xdr:colOff>184150</xdr:colOff>
      <xdr:row>80</xdr:row>
      <xdr:rowOff>107821</xdr:rowOff>
    </xdr:to>
    <xdr:sp macro="" textlink="">
      <xdr:nvSpPr>
        <xdr:cNvPr id="214" name="楕円 213"/>
        <xdr:cNvSpPr/>
      </xdr:nvSpPr>
      <xdr:spPr>
        <a:xfrm>
          <a:off x="4064000" y="1372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117998</xdr:rowOff>
    </xdr:from>
    <xdr:ext cx="736600" cy="259045"/>
    <xdr:sp macro="" textlink="">
      <xdr:nvSpPr>
        <xdr:cNvPr id="215" name="テキスト ボックス 214"/>
        <xdr:cNvSpPr txBox="1"/>
      </xdr:nvSpPr>
      <xdr:spPr>
        <a:xfrm>
          <a:off x="3733800" y="13491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155761</xdr:rowOff>
    </xdr:from>
    <xdr:to>
      <xdr:col>15</xdr:col>
      <xdr:colOff>133350</xdr:colOff>
      <xdr:row>80</xdr:row>
      <xdr:rowOff>85911</xdr:rowOff>
    </xdr:to>
    <xdr:sp macro="" textlink="">
      <xdr:nvSpPr>
        <xdr:cNvPr id="216" name="楕円 215"/>
        <xdr:cNvSpPr/>
      </xdr:nvSpPr>
      <xdr:spPr>
        <a:xfrm>
          <a:off x="3175000" y="1370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96088</xdr:rowOff>
    </xdr:from>
    <xdr:ext cx="762000" cy="259045"/>
    <xdr:sp macro="" textlink="">
      <xdr:nvSpPr>
        <xdr:cNvPr id="217" name="テキスト ボックス 216"/>
        <xdr:cNvSpPr txBox="1"/>
      </xdr:nvSpPr>
      <xdr:spPr>
        <a:xfrm>
          <a:off x="2844800" y="1346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144041</xdr:rowOff>
    </xdr:from>
    <xdr:to>
      <xdr:col>11</xdr:col>
      <xdr:colOff>82550</xdr:colOff>
      <xdr:row>80</xdr:row>
      <xdr:rowOff>74191</xdr:rowOff>
    </xdr:to>
    <xdr:sp macro="" textlink="">
      <xdr:nvSpPr>
        <xdr:cNvPr id="218" name="楕円 217"/>
        <xdr:cNvSpPr/>
      </xdr:nvSpPr>
      <xdr:spPr>
        <a:xfrm>
          <a:off x="2286000" y="1368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84368</xdr:rowOff>
    </xdr:from>
    <xdr:ext cx="762000" cy="259045"/>
    <xdr:sp macro="" textlink="">
      <xdr:nvSpPr>
        <xdr:cNvPr id="219" name="テキスト ボックス 218"/>
        <xdr:cNvSpPr txBox="1"/>
      </xdr:nvSpPr>
      <xdr:spPr>
        <a:xfrm>
          <a:off x="1955800" y="13457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140298</xdr:rowOff>
    </xdr:from>
    <xdr:to>
      <xdr:col>7</xdr:col>
      <xdr:colOff>31750</xdr:colOff>
      <xdr:row>80</xdr:row>
      <xdr:rowOff>70448</xdr:rowOff>
    </xdr:to>
    <xdr:sp macro="" textlink="">
      <xdr:nvSpPr>
        <xdr:cNvPr id="220" name="楕円 219"/>
        <xdr:cNvSpPr/>
      </xdr:nvSpPr>
      <xdr:spPr>
        <a:xfrm>
          <a:off x="1397000" y="1368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80625</xdr:rowOff>
    </xdr:from>
    <xdr:ext cx="762000" cy="259045"/>
    <xdr:sp macro="" textlink="">
      <xdr:nvSpPr>
        <xdr:cNvPr id="221" name="テキスト ボックス 220"/>
        <xdr:cNvSpPr txBox="1"/>
      </xdr:nvSpPr>
      <xdr:spPr>
        <a:xfrm>
          <a:off x="1066800" y="1345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昨年度より０．８少したものの、類似団体平均を上回る９９．２となっており、全国平均よりも高い水準にあるため、より一層の給与体系の適正化に努める。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153609</xdr:rowOff>
    </xdr:from>
    <xdr:to>
      <xdr:col>81</xdr:col>
      <xdr:colOff>44450</xdr:colOff>
      <xdr:row>88</xdr:row>
      <xdr:rowOff>80434</xdr:rowOff>
    </xdr:to>
    <xdr:cxnSp macro="">
      <xdr:nvCxnSpPr>
        <xdr:cNvPr id="252" name="直線コネクタ 251"/>
        <xdr:cNvCxnSpPr/>
      </xdr:nvCxnSpPr>
      <xdr:spPr>
        <a:xfrm flipV="1">
          <a:off x="17018000" y="13869609"/>
          <a:ext cx="0" cy="12984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3"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4" name="直線コネクタ 253"/>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68536</xdr:rowOff>
    </xdr:from>
    <xdr:ext cx="762000" cy="259045"/>
    <xdr:sp macro="" textlink="">
      <xdr:nvSpPr>
        <xdr:cNvPr id="255"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153609</xdr:rowOff>
    </xdr:from>
    <xdr:to>
      <xdr:col>81</xdr:col>
      <xdr:colOff>133350</xdr:colOff>
      <xdr:row>80</xdr:row>
      <xdr:rowOff>153609</xdr:rowOff>
    </xdr:to>
    <xdr:cxnSp macro="">
      <xdr:nvCxnSpPr>
        <xdr:cNvPr id="256" name="直線コネクタ 255"/>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55638</xdr:rowOff>
    </xdr:from>
    <xdr:to>
      <xdr:col>81</xdr:col>
      <xdr:colOff>44450</xdr:colOff>
      <xdr:row>86</xdr:row>
      <xdr:rowOff>147562</xdr:rowOff>
    </xdr:to>
    <xdr:cxnSp macro="">
      <xdr:nvCxnSpPr>
        <xdr:cNvPr id="257" name="直線コネクタ 256"/>
        <xdr:cNvCxnSpPr/>
      </xdr:nvCxnSpPr>
      <xdr:spPr>
        <a:xfrm flipV="1">
          <a:off x="16179800" y="14800338"/>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134456</xdr:rowOff>
    </xdr:from>
    <xdr:ext cx="762000" cy="259045"/>
    <xdr:sp macro="" textlink="">
      <xdr:nvSpPr>
        <xdr:cNvPr id="258" name="給与水準   （国との比較）平均値テキスト"/>
        <xdr:cNvSpPr txBox="1"/>
      </xdr:nvSpPr>
      <xdr:spPr>
        <a:xfrm>
          <a:off x="17106900" y="14364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117929</xdr:rowOff>
    </xdr:from>
    <xdr:to>
      <xdr:col>81</xdr:col>
      <xdr:colOff>95250</xdr:colOff>
      <xdr:row>85</xdr:row>
      <xdr:rowOff>48079</xdr:rowOff>
    </xdr:to>
    <xdr:sp macro="" textlink="">
      <xdr:nvSpPr>
        <xdr:cNvPr id="259" name="フローチャート: 判断 258"/>
        <xdr:cNvSpPr/>
      </xdr:nvSpPr>
      <xdr:spPr>
        <a:xfrm>
          <a:off x="169672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147562</xdr:rowOff>
    </xdr:from>
    <xdr:to>
      <xdr:col>77</xdr:col>
      <xdr:colOff>44450</xdr:colOff>
      <xdr:row>87</xdr:row>
      <xdr:rowOff>10584</xdr:rowOff>
    </xdr:to>
    <xdr:cxnSp macro="">
      <xdr:nvCxnSpPr>
        <xdr:cNvPr id="260" name="直線コネクタ 259"/>
        <xdr:cNvCxnSpPr/>
      </xdr:nvCxnSpPr>
      <xdr:spPr>
        <a:xfrm flipV="1">
          <a:off x="15290800" y="14892262"/>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129418</xdr:rowOff>
    </xdr:from>
    <xdr:to>
      <xdr:col>77</xdr:col>
      <xdr:colOff>95250</xdr:colOff>
      <xdr:row>85</xdr:row>
      <xdr:rowOff>59568</xdr:rowOff>
    </xdr:to>
    <xdr:sp macro="" textlink="">
      <xdr:nvSpPr>
        <xdr:cNvPr id="261" name="フローチャート: 判断 260"/>
        <xdr:cNvSpPr/>
      </xdr:nvSpPr>
      <xdr:spPr>
        <a:xfrm>
          <a:off x="161290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69745</xdr:rowOff>
    </xdr:from>
    <xdr:ext cx="736600" cy="259045"/>
    <xdr:sp macro="" textlink="">
      <xdr:nvSpPr>
        <xdr:cNvPr id="262" name="テキスト ボックス 261"/>
        <xdr:cNvSpPr txBox="1"/>
      </xdr:nvSpPr>
      <xdr:spPr>
        <a:xfrm>
          <a:off x="15798800" y="14300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10584</xdr:rowOff>
    </xdr:from>
    <xdr:to>
      <xdr:col>72</xdr:col>
      <xdr:colOff>203200</xdr:colOff>
      <xdr:row>89</xdr:row>
      <xdr:rowOff>12398</xdr:rowOff>
    </xdr:to>
    <xdr:cxnSp macro="">
      <xdr:nvCxnSpPr>
        <xdr:cNvPr id="263" name="直線コネクタ 262"/>
        <xdr:cNvCxnSpPr/>
      </xdr:nvCxnSpPr>
      <xdr:spPr>
        <a:xfrm flipV="1">
          <a:off x="14401800" y="14926734"/>
          <a:ext cx="889000" cy="34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129418</xdr:rowOff>
    </xdr:from>
    <xdr:to>
      <xdr:col>73</xdr:col>
      <xdr:colOff>44450</xdr:colOff>
      <xdr:row>85</xdr:row>
      <xdr:rowOff>59568</xdr:rowOff>
    </xdr:to>
    <xdr:sp macro="" textlink="">
      <xdr:nvSpPr>
        <xdr:cNvPr id="264" name="フローチャート: 判断 263"/>
        <xdr:cNvSpPr/>
      </xdr:nvSpPr>
      <xdr:spPr>
        <a:xfrm>
          <a:off x="152400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69745</xdr:rowOff>
    </xdr:from>
    <xdr:ext cx="762000" cy="259045"/>
    <xdr:sp macro="" textlink="">
      <xdr:nvSpPr>
        <xdr:cNvPr id="265" name="テキスト ボックス 264"/>
        <xdr:cNvSpPr txBox="1"/>
      </xdr:nvSpPr>
      <xdr:spPr>
        <a:xfrm>
          <a:off x="14909800" y="14300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45962</xdr:rowOff>
    </xdr:from>
    <xdr:to>
      <xdr:col>68</xdr:col>
      <xdr:colOff>152400</xdr:colOff>
      <xdr:row>89</xdr:row>
      <xdr:rowOff>12398</xdr:rowOff>
    </xdr:to>
    <xdr:cxnSp macro="">
      <xdr:nvCxnSpPr>
        <xdr:cNvPr id="266" name="直線コネクタ 265"/>
        <xdr:cNvCxnSpPr/>
      </xdr:nvCxnSpPr>
      <xdr:spPr>
        <a:xfrm>
          <a:off x="13512800" y="15133562"/>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117929</xdr:rowOff>
    </xdr:from>
    <xdr:to>
      <xdr:col>68</xdr:col>
      <xdr:colOff>203200</xdr:colOff>
      <xdr:row>85</xdr:row>
      <xdr:rowOff>48079</xdr:rowOff>
    </xdr:to>
    <xdr:sp macro="" textlink="">
      <xdr:nvSpPr>
        <xdr:cNvPr id="267" name="フローチャート: 判断 266"/>
        <xdr:cNvSpPr/>
      </xdr:nvSpPr>
      <xdr:spPr>
        <a:xfrm>
          <a:off x="14351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58256</xdr:rowOff>
    </xdr:from>
    <xdr:ext cx="762000" cy="259045"/>
    <xdr:sp macro="" textlink="">
      <xdr:nvSpPr>
        <xdr:cNvPr id="268" name="テキスト ボックス 267"/>
        <xdr:cNvSpPr txBox="1"/>
      </xdr:nvSpPr>
      <xdr:spPr>
        <a:xfrm>
          <a:off x="14020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9" name="フローチャート: 判断 268"/>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70" name="テキスト ボックス 269"/>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4838</xdr:rowOff>
    </xdr:from>
    <xdr:to>
      <xdr:col>81</xdr:col>
      <xdr:colOff>95250</xdr:colOff>
      <xdr:row>86</xdr:row>
      <xdr:rowOff>106438</xdr:rowOff>
    </xdr:to>
    <xdr:sp macro="" textlink="">
      <xdr:nvSpPr>
        <xdr:cNvPr id="276" name="楕円 275"/>
        <xdr:cNvSpPr/>
      </xdr:nvSpPr>
      <xdr:spPr>
        <a:xfrm>
          <a:off x="169672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148365</xdr:rowOff>
    </xdr:from>
    <xdr:ext cx="762000" cy="259045"/>
    <xdr:sp macro="" textlink="">
      <xdr:nvSpPr>
        <xdr:cNvPr id="277" name="給与水準   （国との比較）該当値テキスト"/>
        <xdr:cNvSpPr txBox="1"/>
      </xdr:nvSpPr>
      <xdr:spPr>
        <a:xfrm>
          <a:off x="17106900" y="1472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96762</xdr:rowOff>
    </xdr:from>
    <xdr:to>
      <xdr:col>77</xdr:col>
      <xdr:colOff>95250</xdr:colOff>
      <xdr:row>87</xdr:row>
      <xdr:rowOff>26912</xdr:rowOff>
    </xdr:to>
    <xdr:sp macro="" textlink="">
      <xdr:nvSpPr>
        <xdr:cNvPr id="278" name="楕円 277"/>
        <xdr:cNvSpPr/>
      </xdr:nvSpPr>
      <xdr:spPr>
        <a:xfrm>
          <a:off x="16129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11689</xdr:rowOff>
    </xdr:from>
    <xdr:ext cx="736600" cy="259045"/>
    <xdr:sp macro="" textlink="">
      <xdr:nvSpPr>
        <xdr:cNvPr id="279" name="テキスト ボックス 278"/>
        <xdr:cNvSpPr txBox="1"/>
      </xdr:nvSpPr>
      <xdr:spPr>
        <a:xfrm>
          <a:off x="15798800" y="1492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131234</xdr:rowOff>
    </xdr:from>
    <xdr:to>
      <xdr:col>73</xdr:col>
      <xdr:colOff>44450</xdr:colOff>
      <xdr:row>87</xdr:row>
      <xdr:rowOff>61384</xdr:rowOff>
    </xdr:to>
    <xdr:sp macro="" textlink="">
      <xdr:nvSpPr>
        <xdr:cNvPr id="280" name="楕円 279"/>
        <xdr:cNvSpPr/>
      </xdr:nvSpPr>
      <xdr:spPr>
        <a:xfrm>
          <a:off x="15240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46161</xdr:rowOff>
    </xdr:from>
    <xdr:ext cx="762000" cy="259045"/>
    <xdr:sp macro="" textlink="">
      <xdr:nvSpPr>
        <xdr:cNvPr id="281" name="テキスト ボックス 280"/>
        <xdr:cNvSpPr txBox="1"/>
      </xdr:nvSpPr>
      <xdr:spPr>
        <a:xfrm>
          <a:off x="14909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133048</xdr:rowOff>
    </xdr:from>
    <xdr:to>
      <xdr:col>68</xdr:col>
      <xdr:colOff>203200</xdr:colOff>
      <xdr:row>89</xdr:row>
      <xdr:rowOff>63198</xdr:rowOff>
    </xdr:to>
    <xdr:sp macro="" textlink="">
      <xdr:nvSpPr>
        <xdr:cNvPr id="282" name="楕円 281"/>
        <xdr:cNvSpPr/>
      </xdr:nvSpPr>
      <xdr:spPr>
        <a:xfrm>
          <a:off x="14351000" y="1522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47975</xdr:rowOff>
    </xdr:from>
    <xdr:ext cx="762000" cy="259045"/>
    <xdr:sp macro="" textlink="">
      <xdr:nvSpPr>
        <xdr:cNvPr id="283" name="テキスト ボックス 282"/>
        <xdr:cNvSpPr txBox="1"/>
      </xdr:nvSpPr>
      <xdr:spPr>
        <a:xfrm>
          <a:off x="14020800" y="1530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166612</xdr:rowOff>
    </xdr:from>
    <xdr:to>
      <xdr:col>64</xdr:col>
      <xdr:colOff>152400</xdr:colOff>
      <xdr:row>88</xdr:row>
      <xdr:rowOff>96762</xdr:rowOff>
    </xdr:to>
    <xdr:sp macro="" textlink="">
      <xdr:nvSpPr>
        <xdr:cNvPr id="284" name="楕円 283"/>
        <xdr:cNvSpPr/>
      </xdr:nvSpPr>
      <xdr:spPr>
        <a:xfrm>
          <a:off x="134620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81539</xdr:rowOff>
    </xdr:from>
    <xdr:ext cx="762000" cy="259045"/>
    <xdr:sp macro="" textlink="">
      <xdr:nvSpPr>
        <xdr:cNvPr id="285" name="テキスト ボックス 284"/>
        <xdr:cNvSpPr txBox="1"/>
      </xdr:nvSpPr>
      <xdr:spPr>
        <a:xfrm>
          <a:off x="13131800" y="1516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過去からの職員数抑制対策により、類似団体平均を大きく下回る４．８０人となっている。今後も、住民サービスの向上に努めるとともに、より適切な定員管理に努める。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164465</xdr:rowOff>
    </xdr:to>
    <xdr:cxnSp macro="">
      <xdr:nvCxnSpPr>
        <xdr:cNvPr id="317" name="直線コネクタ 316"/>
        <xdr:cNvCxnSpPr/>
      </xdr:nvCxnSpPr>
      <xdr:spPr>
        <a:xfrm flipV="1">
          <a:off x="17018000" y="9947003"/>
          <a:ext cx="0" cy="170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8" name="定員管理の状況最小値テキスト"/>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9" name="直線コネクタ 318"/>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102870</xdr:rowOff>
    </xdr:from>
    <xdr:to>
      <xdr:col>81</xdr:col>
      <xdr:colOff>44450</xdr:colOff>
      <xdr:row>58</xdr:row>
      <xdr:rowOff>127000</xdr:rowOff>
    </xdr:to>
    <xdr:cxnSp macro="">
      <xdr:nvCxnSpPr>
        <xdr:cNvPr id="322" name="直線コネクタ 321"/>
        <xdr:cNvCxnSpPr/>
      </xdr:nvCxnSpPr>
      <xdr:spPr>
        <a:xfrm>
          <a:off x="16179800" y="1004697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108</xdr:rowOff>
    </xdr:from>
    <xdr:ext cx="762000" cy="259045"/>
    <xdr:sp macro="" textlink="">
      <xdr:nvSpPr>
        <xdr:cNvPr id="323" name="定員管理の状況平均値テキスト"/>
        <xdr:cNvSpPr txBox="1"/>
      </xdr:nvSpPr>
      <xdr:spPr>
        <a:xfrm>
          <a:off x="17106900" y="10287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28031</xdr:rowOff>
    </xdr:from>
    <xdr:to>
      <xdr:col>81</xdr:col>
      <xdr:colOff>95250</xdr:colOff>
      <xdr:row>60</xdr:row>
      <xdr:rowOff>129631</xdr:rowOff>
    </xdr:to>
    <xdr:sp macro="" textlink="">
      <xdr:nvSpPr>
        <xdr:cNvPr id="324" name="フローチャート: 判断 323"/>
        <xdr:cNvSpPr/>
      </xdr:nvSpPr>
      <xdr:spPr>
        <a:xfrm>
          <a:off x="169672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102870</xdr:rowOff>
    </xdr:from>
    <xdr:to>
      <xdr:col>77</xdr:col>
      <xdr:colOff>44450</xdr:colOff>
      <xdr:row>58</xdr:row>
      <xdr:rowOff>123553</xdr:rowOff>
    </xdr:to>
    <xdr:cxnSp macro="">
      <xdr:nvCxnSpPr>
        <xdr:cNvPr id="325" name="直線コネクタ 324"/>
        <xdr:cNvCxnSpPr/>
      </xdr:nvCxnSpPr>
      <xdr:spPr>
        <a:xfrm flipV="1">
          <a:off x="15290800" y="1004697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17690</xdr:rowOff>
    </xdr:from>
    <xdr:to>
      <xdr:col>77</xdr:col>
      <xdr:colOff>95250</xdr:colOff>
      <xdr:row>60</xdr:row>
      <xdr:rowOff>119290</xdr:rowOff>
    </xdr:to>
    <xdr:sp macro="" textlink="">
      <xdr:nvSpPr>
        <xdr:cNvPr id="326" name="フローチャート: 判断 325"/>
        <xdr:cNvSpPr/>
      </xdr:nvSpPr>
      <xdr:spPr>
        <a:xfrm>
          <a:off x="16129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104067</xdr:rowOff>
    </xdr:from>
    <xdr:ext cx="736600" cy="259045"/>
    <xdr:sp macro="" textlink="">
      <xdr:nvSpPr>
        <xdr:cNvPr id="327" name="テキスト ボックス 326"/>
        <xdr:cNvSpPr txBox="1"/>
      </xdr:nvSpPr>
      <xdr:spPr>
        <a:xfrm>
          <a:off x="15798800" y="1039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94252</xdr:rowOff>
    </xdr:from>
    <xdr:to>
      <xdr:col>72</xdr:col>
      <xdr:colOff>203200</xdr:colOff>
      <xdr:row>58</xdr:row>
      <xdr:rowOff>123553</xdr:rowOff>
    </xdr:to>
    <xdr:cxnSp macro="">
      <xdr:nvCxnSpPr>
        <xdr:cNvPr id="328" name="直線コネクタ 327"/>
        <xdr:cNvCxnSpPr/>
      </xdr:nvCxnSpPr>
      <xdr:spPr>
        <a:xfrm>
          <a:off x="14401800" y="10038352"/>
          <a:ext cx="8890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12519</xdr:rowOff>
    </xdr:from>
    <xdr:to>
      <xdr:col>73</xdr:col>
      <xdr:colOff>44450</xdr:colOff>
      <xdr:row>60</xdr:row>
      <xdr:rowOff>114119</xdr:rowOff>
    </xdr:to>
    <xdr:sp macro="" textlink="">
      <xdr:nvSpPr>
        <xdr:cNvPr id="329" name="フローチャート: 判断 328"/>
        <xdr:cNvSpPr/>
      </xdr:nvSpPr>
      <xdr:spPr>
        <a:xfrm>
          <a:off x="15240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98896</xdr:rowOff>
    </xdr:from>
    <xdr:ext cx="762000" cy="259045"/>
    <xdr:sp macro="" textlink="">
      <xdr:nvSpPr>
        <xdr:cNvPr id="330" name="テキスト ボックス 329"/>
        <xdr:cNvSpPr txBox="1"/>
      </xdr:nvSpPr>
      <xdr:spPr>
        <a:xfrm>
          <a:off x="14909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80463</xdr:rowOff>
    </xdr:from>
    <xdr:to>
      <xdr:col>68</xdr:col>
      <xdr:colOff>152400</xdr:colOff>
      <xdr:row>58</xdr:row>
      <xdr:rowOff>94252</xdr:rowOff>
    </xdr:to>
    <xdr:cxnSp macro="">
      <xdr:nvCxnSpPr>
        <xdr:cNvPr id="331" name="直線コネクタ 330"/>
        <xdr:cNvCxnSpPr/>
      </xdr:nvCxnSpPr>
      <xdr:spPr>
        <a:xfrm>
          <a:off x="13512800" y="10024563"/>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2" name="フローチャート: 判断 331"/>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73042</xdr:rowOff>
    </xdr:from>
    <xdr:ext cx="762000" cy="259045"/>
    <xdr:sp macro="" textlink="">
      <xdr:nvSpPr>
        <xdr:cNvPr id="333" name="テキスト ボックス 332"/>
        <xdr:cNvSpPr txBox="1"/>
      </xdr:nvSpPr>
      <xdr:spPr>
        <a:xfrm>
          <a:off x="14020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4" name="フローチャート: 判断 333"/>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152326</xdr:rowOff>
    </xdr:from>
    <xdr:ext cx="762000" cy="259045"/>
    <xdr:sp macro="" textlink="">
      <xdr:nvSpPr>
        <xdr:cNvPr id="335" name="テキスト ボックス 334"/>
        <xdr:cNvSpPr txBox="1"/>
      </xdr:nvSpPr>
      <xdr:spPr>
        <a:xfrm>
          <a:off x="13131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76200</xdr:rowOff>
    </xdr:from>
    <xdr:to>
      <xdr:col>81</xdr:col>
      <xdr:colOff>95250</xdr:colOff>
      <xdr:row>59</xdr:row>
      <xdr:rowOff>6350</xdr:rowOff>
    </xdr:to>
    <xdr:sp macro="" textlink="">
      <xdr:nvSpPr>
        <xdr:cNvPr id="341" name="楕円 340"/>
        <xdr:cNvSpPr/>
      </xdr:nvSpPr>
      <xdr:spPr>
        <a:xfrm>
          <a:off x="16967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168927</xdr:rowOff>
    </xdr:from>
    <xdr:ext cx="762000" cy="259045"/>
    <xdr:sp macro="" textlink="">
      <xdr:nvSpPr>
        <xdr:cNvPr id="342" name="定員管理の状況該当値テキスト"/>
        <xdr:cNvSpPr txBox="1"/>
      </xdr:nvSpPr>
      <xdr:spPr>
        <a:xfrm>
          <a:off x="171069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52070</xdr:rowOff>
    </xdr:from>
    <xdr:to>
      <xdr:col>77</xdr:col>
      <xdr:colOff>95250</xdr:colOff>
      <xdr:row>58</xdr:row>
      <xdr:rowOff>153670</xdr:rowOff>
    </xdr:to>
    <xdr:sp macro="" textlink="">
      <xdr:nvSpPr>
        <xdr:cNvPr id="343" name="楕円 342"/>
        <xdr:cNvSpPr/>
      </xdr:nvSpPr>
      <xdr:spPr>
        <a:xfrm>
          <a:off x="161290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163847</xdr:rowOff>
    </xdr:from>
    <xdr:ext cx="736600" cy="259045"/>
    <xdr:sp macro="" textlink="">
      <xdr:nvSpPr>
        <xdr:cNvPr id="344" name="テキスト ボックス 343"/>
        <xdr:cNvSpPr txBox="1"/>
      </xdr:nvSpPr>
      <xdr:spPr>
        <a:xfrm>
          <a:off x="15798800" y="9765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72753</xdr:rowOff>
    </xdr:from>
    <xdr:to>
      <xdr:col>73</xdr:col>
      <xdr:colOff>44450</xdr:colOff>
      <xdr:row>59</xdr:row>
      <xdr:rowOff>2903</xdr:rowOff>
    </xdr:to>
    <xdr:sp macro="" textlink="">
      <xdr:nvSpPr>
        <xdr:cNvPr id="345" name="楕円 344"/>
        <xdr:cNvSpPr/>
      </xdr:nvSpPr>
      <xdr:spPr>
        <a:xfrm>
          <a:off x="15240000" y="1001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13080</xdr:rowOff>
    </xdr:from>
    <xdr:ext cx="762000" cy="259045"/>
    <xdr:sp macro="" textlink="">
      <xdr:nvSpPr>
        <xdr:cNvPr id="346" name="テキスト ボックス 345"/>
        <xdr:cNvSpPr txBox="1"/>
      </xdr:nvSpPr>
      <xdr:spPr>
        <a:xfrm>
          <a:off x="14909800" y="978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43452</xdr:rowOff>
    </xdr:from>
    <xdr:to>
      <xdr:col>68</xdr:col>
      <xdr:colOff>203200</xdr:colOff>
      <xdr:row>58</xdr:row>
      <xdr:rowOff>145052</xdr:rowOff>
    </xdr:to>
    <xdr:sp macro="" textlink="">
      <xdr:nvSpPr>
        <xdr:cNvPr id="347" name="楕円 346"/>
        <xdr:cNvSpPr/>
      </xdr:nvSpPr>
      <xdr:spPr>
        <a:xfrm>
          <a:off x="14351000" y="998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155229</xdr:rowOff>
    </xdr:from>
    <xdr:ext cx="762000" cy="259045"/>
    <xdr:sp macro="" textlink="">
      <xdr:nvSpPr>
        <xdr:cNvPr id="348" name="テキスト ボックス 347"/>
        <xdr:cNvSpPr txBox="1"/>
      </xdr:nvSpPr>
      <xdr:spPr>
        <a:xfrm>
          <a:off x="14020800" y="9756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29663</xdr:rowOff>
    </xdr:from>
    <xdr:to>
      <xdr:col>64</xdr:col>
      <xdr:colOff>152400</xdr:colOff>
      <xdr:row>58</xdr:row>
      <xdr:rowOff>131263</xdr:rowOff>
    </xdr:to>
    <xdr:sp macro="" textlink="">
      <xdr:nvSpPr>
        <xdr:cNvPr id="349" name="楕円 348"/>
        <xdr:cNvSpPr/>
      </xdr:nvSpPr>
      <xdr:spPr>
        <a:xfrm>
          <a:off x="13462000" y="997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141440</xdr:rowOff>
    </xdr:from>
    <xdr:ext cx="762000" cy="259045"/>
    <xdr:sp macro="" textlink="">
      <xdr:nvSpPr>
        <xdr:cNvPr id="350" name="テキスト ボックス 349"/>
        <xdr:cNvSpPr txBox="1"/>
      </xdr:nvSpPr>
      <xdr:spPr>
        <a:xfrm>
          <a:off x="13131800" y="974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の１．０％と比較すると１．９％悪化したものの、類似団体平均を大きく下回る２．９％となっている。これは、第２土地区画整理事業など大規模の起債事業を行ったことによるものである。今後も、緊急度、住民ニーズを把握し、的確な事業を選択することで、地方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78232</xdr:rowOff>
    </xdr:to>
    <xdr:cxnSp macro="">
      <xdr:nvCxnSpPr>
        <xdr:cNvPr id="377" name="直線コネクタ 376"/>
        <xdr:cNvCxnSpPr/>
      </xdr:nvCxnSpPr>
      <xdr:spPr>
        <a:xfrm flipV="1">
          <a:off x="17018000" y="611632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50309</xdr:rowOff>
    </xdr:from>
    <xdr:ext cx="762000" cy="259045"/>
    <xdr:sp macro="" textlink="">
      <xdr:nvSpPr>
        <xdr:cNvPr id="378" name="公債費負担の状況最小値テキスト"/>
        <xdr:cNvSpPr txBox="1"/>
      </xdr:nvSpPr>
      <xdr:spPr>
        <a:xfrm>
          <a:off x="17106900" y="759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78232</xdr:rowOff>
    </xdr:from>
    <xdr:to>
      <xdr:col>81</xdr:col>
      <xdr:colOff>133350</xdr:colOff>
      <xdr:row>44</xdr:row>
      <xdr:rowOff>78232</xdr:rowOff>
    </xdr:to>
    <xdr:cxnSp macro="">
      <xdr:nvCxnSpPr>
        <xdr:cNvPr id="379" name="直線コネクタ 378"/>
        <xdr:cNvCxnSpPr/>
      </xdr:nvCxnSpPr>
      <xdr:spPr>
        <a:xfrm>
          <a:off x="16929100" y="762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80"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81" name="直線コネクタ 380"/>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13970</xdr:rowOff>
    </xdr:from>
    <xdr:to>
      <xdr:col>81</xdr:col>
      <xdr:colOff>44450</xdr:colOff>
      <xdr:row>38</xdr:row>
      <xdr:rowOff>25908</xdr:rowOff>
    </xdr:to>
    <xdr:cxnSp macro="">
      <xdr:nvCxnSpPr>
        <xdr:cNvPr id="382" name="直線コネクタ 381"/>
        <xdr:cNvCxnSpPr/>
      </xdr:nvCxnSpPr>
      <xdr:spPr>
        <a:xfrm>
          <a:off x="16179800" y="6357620"/>
          <a:ext cx="8382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152163</xdr:rowOff>
    </xdr:from>
    <xdr:ext cx="762000" cy="259045"/>
    <xdr:sp macro="" textlink="">
      <xdr:nvSpPr>
        <xdr:cNvPr id="383"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4" name="フローチャート: 判断 383"/>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98552</xdr:rowOff>
    </xdr:from>
    <xdr:to>
      <xdr:col>77</xdr:col>
      <xdr:colOff>44450</xdr:colOff>
      <xdr:row>37</xdr:row>
      <xdr:rowOff>13970</xdr:rowOff>
    </xdr:to>
    <xdr:cxnSp macro="">
      <xdr:nvCxnSpPr>
        <xdr:cNvPr id="385" name="直線コネクタ 384"/>
        <xdr:cNvCxnSpPr/>
      </xdr:nvCxnSpPr>
      <xdr:spPr>
        <a:xfrm>
          <a:off x="15290800" y="627075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6" name="フローチャート: 判断 385"/>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387" name="テキスト ボックス 386"/>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98552</xdr:rowOff>
    </xdr:from>
    <xdr:to>
      <xdr:col>72</xdr:col>
      <xdr:colOff>203200</xdr:colOff>
      <xdr:row>36</xdr:row>
      <xdr:rowOff>146812</xdr:rowOff>
    </xdr:to>
    <xdr:cxnSp macro="">
      <xdr:nvCxnSpPr>
        <xdr:cNvPr id="388" name="直線コネクタ 387"/>
        <xdr:cNvCxnSpPr/>
      </xdr:nvCxnSpPr>
      <xdr:spPr>
        <a:xfrm flipV="1">
          <a:off x="14401800" y="627075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9" name="フローチャート: 判断 388"/>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95013</xdr:rowOff>
    </xdr:from>
    <xdr:ext cx="762000" cy="259045"/>
    <xdr:sp macro="" textlink="">
      <xdr:nvSpPr>
        <xdr:cNvPr id="390" name="テキスト ボックス 389"/>
        <xdr:cNvSpPr txBox="1"/>
      </xdr:nvSpPr>
      <xdr:spPr>
        <a:xfrm>
          <a:off x="14909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146812</xdr:rowOff>
    </xdr:from>
    <xdr:to>
      <xdr:col>68</xdr:col>
      <xdr:colOff>152400</xdr:colOff>
      <xdr:row>37</xdr:row>
      <xdr:rowOff>110490</xdr:rowOff>
    </xdr:to>
    <xdr:cxnSp macro="">
      <xdr:nvCxnSpPr>
        <xdr:cNvPr id="391" name="直線コネクタ 390"/>
        <xdr:cNvCxnSpPr/>
      </xdr:nvCxnSpPr>
      <xdr:spPr>
        <a:xfrm flipV="1">
          <a:off x="13512800" y="6319012"/>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8636</xdr:rowOff>
    </xdr:from>
    <xdr:to>
      <xdr:col>68</xdr:col>
      <xdr:colOff>203200</xdr:colOff>
      <xdr:row>40</xdr:row>
      <xdr:rowOff>110236</xdr:rowOff>
    </xdr:to>
    <xdr:sp macro="" textlink="">
      <xdr:nvSpPr>
        <xdr:cNvPr id="392" name="フローチャート: 判断 391"/>
        <xdr:cNvSpPr/>
      </xdr:nvSpPr>
      <xdr:spPr>
        <a:xfrm>
          <a:off x="14351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95013</xdr:rowOff>
    </xdr:from>
    <xdr:ext cx="762000" cy="259045"/>
    <xdr:sp macro="" textlink="">
      <xdr:nvSpPr>
        <xdr:cNvPr id="393" name="テキスト ボックス 392"/>
        <xdr:cNvSpPr txBox="1"/>
      </xdr:nvSpPr>
      <xdr:spPr>
        <a:xfrm>
          <a:off x="14020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394" name="フローチャート: 判断 393"/>
        <xdr:cNvSpPr/>
      </xdr:nvSpPr>
      <xdr:spPr>
        <a:xfrm>
          <a:off x="13462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10431</xdr:rowOff>
    </xdr:from>
    <xdr:ext cx="762000" cy="259045"/>
    <xdr:sp macro="" textlink="">
      <xdr:nvSpPr>
        <xdr:cNvPr id="395" name="テキスト ボックス 394"/>
        <xdr:cNvSpPr txBox="1"/>
      </xdr:nvSpPr>
      <xdr:spPr>
        <a:xfrm>
          <a:off x="13131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146558</xdr:rowOff>
    </xdr:from>
    <xdr:to>
      <xdr:col>81</xdr:col>
      <xdr:colOff>95250</xdr:colOff>
      <xdr:row>38</xdr:row>
      <xdr:rowOff>76708</xdr:rowOff>
    </xdr:to>
    <xdr:sp macro="" textlink="">
      <xdr:nvSpPr>
        <xdr:cNvPr id="401" name="楕円 400"/>
        <xdr:cNvSpPr/>
      </xdr:nvSpPr>
      <xdr:spPr>
        <a:xfrm>
          <a:off x="169672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163085</xdr:rowOff>
    </xdr:from>
    <xdr:ext cx="762000" cy="259045"/>
    <xdr:sp macro="" textlink="">
      <xdr:nvSpPr>
        <xdr:cNvPr id="402" name="公債費負担の状況該当値テキスト"/>
        <xdr:cNvSpPr txBox="1"/>
      </xdr:nvSpPr>
      <xdr:spPr>
        <a:xfrm>
          <a:off x="17106900" y="6335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134620</xdr:rowOff>
    </xdr:from>
    <xdr:to>
      <xdr:col>77</xdr:col>
      <xdr:colOff>95250</xdr:colOff>
      <xdr:row>37</xdr:row>
      <xdr:rowOff>64770</xdr:rowOff>
    </xdr:to>
    <xdr:sp macro="" textlink="">
      <xdr:nvSpPr>
        <xdr:cNvPr id="403" name="楕円 402"/>
        <xdr:cNvSpPr/>
      </xdr:nvSpPr>
      <xdr:spPr>
        <a:xfrm>
          <a:off x="16129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74947</xdr:rowOff>
    </xdr:from>
    <xdr:ext cx="736600" cy="259045"/>
    <xdr:sp macro="" textlink="">
      <xdr:nvSpPr>
        <xdr:cNvPr id="404" name="テキスト ボックス 403"/>
        <xdr:cNvSpPr txBox="1"/>
      </xdr:nvSpPr>
      <xdr:spPr>
        <a:xfrm>
          <a:off x="15798800" y="607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47752</xdr:rowOff>
    </xdr:from>
    <xdr:to>
      <xdr:col>73</xdr:col>
      <xdr:colOff>44450</xdr:colOff>
      <xdr:row>36</xdr:row>
      <xdr:rowOff>149352</xdr:rowOff>
    </xdr:to>
    <xdr:sp macro="" textlink="">
      <xdr:nvSpPr>
        <xdr:cNvPr id="405" name="楕円 404"/>
        <xdr:cNvSpPr/>
      </xdr:nvSpPr>
      <xdr:spPr>
        <a:xfrm>
          <a:off x="15240000" y="621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159529</xdr:rowOff>
    </xdr:from>
    <xdr:ext cx="762000" cy="259045"/>
    <xdr:sp macro="" textlink="">
      <xdr:nvSpPr>
        <xdr:cNvPr id="406" name="テキスト ボックス 405"/>
        <xdr:cNvSpPr txBox="1"/>
      </xdr:nvSpPr>
      <xdr:spPr>
        <a:xfrm>
          <a:off x="14909800" y="598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96012</xdr:rowOff>
    </xdr:from>
    <xdr:to>
      <xdr:col>68</xdr:col>
      <xdr:colOff>203200</xdr:colOff>
      <xdr:row>37</xdr:row>
      <xdr:rowOff>26162</xdr:rowOff>
    </xdr:to>
    <xdr:sp macro="" textlink="">
      <xdr:nvSpPr>
        <xdr:cNvPr id="407" name="楕円 406"/>
        <xdr:cNvSpPr/>
      </xdr:nvSpPr>
      <xdr:spPr>
        <a:xfrm>
          <a:off x="14351000" y="626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36339</xdr:rowOff>
    </xdr:from>
    <xdr:ext cx="762000" cy="259045"/>
    <xdr:sp macro="" textlink="">
      <xdr:nvSpPr>
        <xdr:cNvPr id="408" name="テキスト ボックス 407"/>
        <xdr:cNvSpPr txBox="1"/>
      </xdr:nvSpPr>
      <xdr:spPr>
        <a:xfrm>
          <a:off x="14020800" y="603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59690</xdr:rowOff>
    </xdr:from>
    <xdr:to>
      <xdr:col>64</xdr:col>
      <xdr:colOff>152400</xdr:colOff>
      <xdr:row>37</xdr:row>
      <xdr:rowOff>161290</xdr:rowOff>
    </xdr:to>
    <xdr:sp macro="" textlink="">
      <xdr:nvSpPr>
        <xdr:cNvPr id="409" name="楕円 408"/>
        <xdr:cNvSpPr/>
      </xdr:nvSpPr>
      <xdr:spPr>
        <a:xfrm>
          <a:off x="13462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17</xdr:rowOff>
    </xdr:from>
    <xdr:ext cx="762000" cy="259045"/>
    <xdr:sp macro="" textlink="">
      <xdr:nvSpPr>
        <xdr:cNvPr id="410" name="テキスト ボックス 409"/>
        <xdr:cNvSpPr txBox="1"/>
      </xdr:nvSpPr>
      <xdr:spPr>
        <a:xfrm>
          <a:off x="13131800" y="617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よりも基金などの充当可能財源等が上回り、将来負担比率がない状況である。この理由としては、地方債の繰り上げ償還による地方債残高の減や、財政調整基金及び減債基金の積み立てによる充当可能基金の増額等が挙げられる。今後も公債費等義務的経費の削減を中心とする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17840</xdr:rowOff>
    </xdr:to>
    <xdr:cxnSp macro="">
      <xdr:nvCxnSpPr>
        <xdr:cNvPr id="441" name="直線コネクタ 440"/>
        <xdr:cNvCxnSpPr/>
      </xdr:nvCxnSpPr>
      <xdr:spPr>
        <a:xfrm flipV="1">
          <a:off x="17018000" y="2313214"/>
          <a:ext cx="0" cy="14765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161367</xdr:rowOff>
    </xdr:from>
    <xdr:ext cx="762000" cy="259045"/>
    <xdr:sp macro="" textlink="">
      <xdr:nvSpPr>
        <xdr:cNvPr id="442" name="将来負担の状況最小値テキスト"/>
        <xdr:cNvSpPr txBox="1"/>
      </xdr:nvSpPr>
      <xdr:spPr>
        <a:xfrm>
          <a:off x="17106900" y="376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17840</xdr:rowOff>
    </xdr:from>
    <xdr:to>
      <xdr:col>81</xdr:col>
      <xdr:colOff>133350</xdr:colOff>
      <xdr:row>22</xdr:row>
      <xdr:rowOff>17840</xdr:rowOff>
    </xdr:to>
    <xdr:cxnSp macro="">
      <xdr:nvCxnSpPr>
        <xdr:cNvPr id="443" name="直線コネクタ 442"/>
        <xdr:cNvCxnSpPr/>
      </xdr:nvCxnSpPr>
      <xdr:spPr>
        <a:xfrm>
          <a:off x="16929100" y="378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4"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44467</xdr:rowOff>
    </xdr:from>
    <xdr:ext cx="762000" cy="259045"/>
    <xdr:sp macro="" textlink="">
      <xdr:nvSpPr>
        <xdr:cNvPr id="446" name="将来負担の状況平均値テキスト"/>
        <xdr:cNvSpPr txBox="1"/>
      </xdr:nvSpPr>
      <xdr:spPr>
        <a:xfrm>
          <a:off x="17106900" y="244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7" name="フローチャート: 判断 446"/>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94222</xdr:rowOff>
    </xdr:from>
    <xdr:to>
      <xdr:col>77</xdr:col>
      <xdr:colOff>95250</xdr:colOff>
      <xdr:row>15</xdr:row>
      <xdr:rowOff>24372</xdr:rowOff>
    </xdr:to>
    <xdr:sp macro="" textlink="">
      <xdr:nvSpPr>
        <xdr:cNvPr id="448" name="フローチャート: 判断 447"/>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34549</xdr:rowOff>
    </xdr:from>
    <xdr:ext cx="736600" cy="259045"/>
    <xdr:sp macro="" textlink="">
      <xdr:nvSpPr>
        <xdr:cNvPr id="449" name="テキスト ボックス 448"/>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103414</xdr:rowOff>
    </xdr:from>
    <xdr:to>
      <xdr:col>73</xdr:col>
      <xdr:colOff>44450</xdr:colOff>
      <xdr:row>15</xdr:row>
      <xdr:rowOff>33564</xdr:rowOff>
    </xdr:to>
    <xdr:sp macro="" textlink="">
      <xdr:nvSpPr>
        <xdr:cNvPr id="450" name="フローチャート: 判断 449"/>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51" name="テキスト ボックス 450"/>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11490</xdr:rowOff>
    </xdr:from>
    <xdr:to>
      <xdr:col>68</xdr:col>
      <xdr:colOff>203200</xdr:colOff>
      <xdr:row>14</xdr:row>
      <xdr:rowOff>113090</xdr:rowOff>
    </xdr:to>
    <xdr:sp macro="" textlink="">
      <xdr:nvSpPr>
        <xdr:cNvPr id="452" name="フローチャート: 判断 451"/>
        <xdr:cNvSpPr/>
      </xdr:nvSpPr>
      <xdr:spPr>
        <a:xfrm>
          <a:off x="14351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123267</xdr:rowOff>
    </xdr:from>
    <xdr:ext cx="762000" cy="259045"/>
    <xdr:sp macro="" textlink="">
      <xdr:nvSpPr>
        <xdr:cNvPr id="453" name="テキスト ボックス 452"/>
        <xdr:cNvSpPr txBox="1"/>
      </xdr:nvSpPr>
      <xdr:spPr>
        <a:xfrm>
          <a:off x="14020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54" name="フローチャート: 判断 453"/>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55" name="テキスト ボックス 454"/>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長崎県時津町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30,019
29,696
20.94
12,200,444
11,503,769
371,692
5,912,585
9,678,601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人件費に係る経常収支比率は１．９％下回っている。これは、早くから業務の外部委託に積極的に取り組み、事務の効率化や職員定数の抑制に努めてきた結果である。今後も住民サービスを低下させることのないように配慮しながら、事務の効率化や適性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145288</xdr:rowOff>
    </xdr:from>
    <xdr:to>
      <xdr:col>24</xdr:col>
      <xdr:colOff>25400</xdr:colOff>
      <xdr:row>40</xdr:row>
      <xdr:rowOff>122428</xdr:rowOff>
    </xdr:to>
    <xdr:cxnSp macro="">
      <xdr:nvCxnSpPr>
        <xdr:cNvPr id="59" name="直線コネクタ 58"/>
        <xdr:cNvCxnSpPr/>
      </xdr:nvCxnSpPr>
      <xdr:spPr>
        <a:xfrm flipV="1">
          <a:off x="4826000" y="597458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94505</xdr:rowOff>
    </xdr:from>
    <xdr:ext cx="762000" cy="259045"/>
    <xdr:sp macro="" textlink="">
      <xdr:nvSpPr>
        <xdr:cNvPr id="60" name="人件費最小値テキスト"/>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122428</xdr:rowOff>
    </xdr:from>
    <xdr:to>
      <xdr:col>24</xdr:col>
      <xdr:colOff>114300</xdr:colOff>
      <xdr:row>40</xdr:row>
      <xdr:rowOff>122428</xdr:rowOff>
    </xdr:to>
    <xdr:cxnSp macro="">
      <xdr:nvCxnSpPr>
        <xdr:cNvPr id="61" name="直線コネクタ 60"/>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60215</xdr:rowOff>
    </xdr:from>
    <xdr:ext cx="762000" cy="259045"/>
    <xdr:sp macro="" textlink="">
      <xdr:nvSpPr>
        <xdr:cNvPr id="62" name="人件費最大値テキスト"/>
        <xdr:cNvSpPr txBox="1"/>
      </xdr:nvSpPr>
      <xdr:spPr>
        <a:xfrm>
          <a:off x="4914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145288</xdr:rowOff>
    </xdr:from>
    <xdr:to>
      <xdr:col>24</xdr:col>
      <xdr:colOff>114300</xdr:colOff>
      <xdr:row>34</xdr:row>
      <xdr:rowOff>145288</xdr:rowOff>
    </xdr:to>
    <xdr:cxnSp macro="">
      <xdr:nvCxnSpPr>
        <xdr:cNvPr id="63" name="直線コネクタ 62"/>
        <xdr:cNvCxnSpPr/>
      </xdr:nvCxnSpPr>
      <xdr:spPr>
        <a:xfrm>
          <a:off x="4737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44704</xdr:rowOff>
    </xdr:from>
    <xdr:to>
      <xdr:col>24</xdr:col>
      <xdr:colOff>25400</xdr:colOff>
      <xdr:row>36</xdr:row>
      <xdr:rowOff>53848</xdr:rowOff>
    </xdr:to>
    <xdr:cxnSp macro="">
      <xdr:nvCxnSpPr>
        <xdr:cNvPr id="64" name="直線コネクタ 63"/>
        <xdr:cNvCxnSpPr/>
      </xdr:nvCxnSpPr>
      <xdr:spPr>
        <a:xfrm>
          <a:off x="3987800" y="62169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44704</xdr:rowOff>
    </xdr:from>
    <xdr:to>
      <xdr:col>19</xdr:col>
      <xdr:colOff>187325</xdr:colOff>
      <xdr:row>36</xdr:row>
      <xdr:rowOff>53848</xdr:rowOff>
    </xdr:to>
    <xdr:cxnSp macro="">
      <xdr:nvCxnSpPr>
        <xdr:cNvPr id="67" name="直線コネクタ 66"/>
        <xdr:cNvCxnSpPr/>
      </xdr:nvCxnSpPr>
      <xdr:spPr>
        <a:xfrm flipV="1">
          <a:off x="3098800" y="62169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85344</xdr:rowOff>
    </xdr:from>
    <xdr:to>
      <xdr:col>20</xdr:col>
      <xdr:colOff>38100</xdr:colOff>
      <xdr:row>37</xdr:row>
      <xdr:rowOff>15494</xdr:rowOff>
    </xdr:to>
    <xdr:sp macro="" textlink="">
      <xdr:nvSpPr>
        <xdr:cNvPr id="68" name="フローチャート: 判断 67"/>
        <xdr:cNvSpPr/>
      </xdr:nvSpPr>
      <xdr:spPr>
        <a:xfrm>
          <a:off x="3937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271</xdr:rowOff>
    </xdr:from>
    <xdr:ext cx="736600" cy="259045"/>
    <xdr:sp macro="" textlink="">
      <xdr:nvSpPr>
        <xdr:cNvPr id="69" name="テキスト ボックス 68"/>
        <xdr:cNvSpPr txBox="1"/>
      </xdr:nvSpPr>
      <xdr:spPr>
        <a:xfrm>
          <a:off x="3606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21844</xdr:rowOff>
    </xdr:from>
    <xdr:to>
      <xdr:col>15</xdr:col>
      <xdr:colOff>98425</xdr:colOff>
      <xdr:row>36</xdr:row>
      <xdr:rowOff>53848</xdr:rowOff>
    </xdr:to>
    <xdr:cxnSp macro="">
      <xdr:nvCxnSpPr>
        <xdr:cNvPr id="70" name="直線コネクタ 69"/>
        <xdr:cNvCxnSpPr/>
      </xdr:nvCxnSpPr>
      <xdr:spPr>
        <a:xfrm>
          <a:off x="2209800" y="61940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1" name="フローチャート: 判断 70"/>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2" name="テキスト ボックス 71"/>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xdr:rowOff>
    </xdr:from>
    <xdr:to>
      <xdr:col>11</xdr:col>
      <xdr:colOff>9525</xdr:colOff>
      <xdr:row>36</xdr:row>
      <xdr:rowOff>21844</xdr:rowOff>
    </xdr:to>
    <xdr:cxnSp macro="">
      <xdr:nvCxnSpPr>
        <xdr:cNvPr id="73" name="直線コネクタ 72"/>
        <xdr:cNvCxnSpPr/>
      </xdr:nvCxnSpPr>
      <xdr:spPr>
        <a:xfrm>
          <a:off x="1320800" y="61849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4" name="フローチャート: 判断 73"/>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5" name="テキスト ボックス 74"/>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3048</xdr:rowOff>
    </xdr:from>
    <xdr:to>
      <xdr:col>24</xdr:col>
      <xdr:colOff>76200</xdr:colOff>
      <xdr:row>36</xdr:row>
      <xdr:rowOff>104648</xdr:rowOff>
    </xdr:to>
    <xdr:sp macro="" textlink="">
      <xdr:nvSpPr>
        <xdr:cNvPr id="83" name="楕円 82"/>
        <xdr:cNvSpPr/>
      </xdr:nvSpPr>
      <xdr:spPr>
        <a:xfrm>
          <a:off x="47752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19575</xdr:rowOff>
    </xdr:from>
    <xdr:ext cx="762000" cy="259045"/>
    <xdr:sp macro="" textlink="">
      <xdr:nvSpPr>
        <xdr:cNvPr id="84" name="人件費該当値テキスト"/>
        <xdr:cNvSpPr txBox="1"/>
      </xdr:nvSpPr>
      <xdr:spPr>
        <a:xfrm>
          <a:off x="4914900" y="6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165354</xdr:rowOff>
    </xdr:from>
    <xdr:to>
      <xdr:col>20</xdr:col>
      <xdr:colOff>38100</xdr:colOff>
      <xdr:row>36</xdr:row>
      <xdr:rowOff>95504</xdr:rowOff>
    </xdr:to>
    <xdr:sp macro="" textlink="">
      <xdr:nvSpPr>
        <xdr:cNvPr id="85" name="楕円 84"/>
        <xdr:cNvSpPr/>
      </xdr:nvSpPr>
      <xdr:spPr>
        <a:xfrm>
          <a:off x="3937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105681</xdr:rowOff>
    </xdr:from>
    <xdr:ext cx="736600" cy="259045"/>
    <xdr:sp macro="" textlink="">
      <xdr:nvSpPr>
        <xdr:cNvPr id="86" name="テキスト ボックス 85"/>
        <xdr:cNvSpPr txBox="1"/>
      </xdr:nvSpPr>
      <xdr:spPr>
        <a:xfrm>
          <a:off x="3606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3048</xdr:rowOff>
    </xdr:from>
    <xdr:to>
      <xdr:col>15</xdr:col>
      <xdr:colOff>149225</xdr:colOff>
      <xdr:row>36</xdr:row>
      <xdr:rowOff>104648</xdr:rowOff>
    </xdr:to>
    <xdr:sp macro="" textlink="">
      <xdr:nvSpPr>
        <xdr:cNvPr id="87" name="楕円 86"/>
        <xdr:cNvSpPr/>
      </xdr:nvSpPr>
      <xdr:spPr>
        <a:xfrm>
          <a:off x="3048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114825</xdr:rowOff>
    </xdr:from>
    <xdr:ext cx="762000" cy="259045"/>
    <xdr:sp macro="" textlink="">
      <xdr:nvSpPr>
        <xdr:cNvPr id="88" name="テキスト ボックス 87"/>
        <xdr:cNvSpPr txBox="1"/>
      </xdr:nvSpPr>
      <xdr:spPr>
        <a:xfrm>
          <a:off x="2717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142494</xdr:rowOff>
    </xdr:from>
    <xdr:to>
      <xdr:col>11</xdr:col>
      <xdr:colOff>60325</xdr:colOff>
      <xdr:row>36</xdr:row>
      <xdr:rowOff>72644</xdr:rowOff>
    </xdr:to>
    <xdr:sp macro="" textlink="">
      <xdr:nvSpPr>
        <xdr:cNvPr id="89" name="楕円 88"/>
        <xdr:cNvSpPr/>
      </xdr:nvSpPr>
      <xdr:spPr>
        <a:xfrm>
          <a:off x="2159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82821</xdr:rowOff>
    </xdr:from>
    <xdr:ext cx="762000" cy="259045"/>
    <xdr:sp macro="" textlink="">
      <xdr:nvSpPr>
        <xdr:cNvPr id="90" name="テキスト ボックス 89"/>
        <xdr:cNvSpPr txBox="1"/>
      </xdr:nvSpPr>
      <xdr:spPr>
        <a:xfrm>
          <a:off x="1828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91" name="楕円 90"/>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92" name="テキスト ボックス 91"/>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率が高いのは、指定管理者制度の導入により、社会教育施設の管理・運営を教育振興公社に委託しており、本庁で管理・運営を行えば人件費に計上される経費が物件費で計上されていいるためであ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127000</xdr:rowOff>
    </xdr:to>
    <xdr:cxnSp macro="">
      <xdr:nvCxnSpPr>
        <xdr:cNvPr id="120" name="直線コネクタ 119"/>
        <xdr:cNvCxnSpPr/>
      </xdr:nvCxnSpPr>
      <xdr:spPr>
        <a:xfrm flipV="1">
          <a:off x="16510000" y="2146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1"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2" name="直線コネクタ 121"/>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142240</xdr:rowOff>
    </xdr:from>
    <xdr:to>
      <xdr:col>82</xdr:col>
      <xdr:colOff>107950</xdr:colOff>
      <xdr:row>16</xdr:row>
      <xdr:rowOff>157480</xdr:rowOff>
    </xdr:to>
    <xdr:cxnSp macro="">
      <xdr:nvCxnSpPr>
        <xdr:cNvPr id="125" name="直線コネクタ 124"/>
        <xdr:cNvCxnSpPr/>
      </xdr:nvCxnSpPr>
      <xdr:spPr>
        <a:xfrm flipV="1">
          <a:off x="15671800" y="28854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165117</xdr:rowOff>
    </xdr:from>
    <xdr:ext cx="762000" cy="259045"/>
    <xdr:sp macro="" textlink="">
      <xdr:nvSpPr>
        <xdr:cNvPr id="126" name="物件費平均値テキスト"/>
        <xdr:cNvSpPr txBox="1"/>
      </xdr:nvSpPr>
      <xdr:spPr>
        <a:xfrm>
          <a:off x="16598900" y="2565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7" name="フローチャート: 判断 126"/>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149860</xdr:rowOff>
    </xdr:from>
    <xdr:to>
      <xdr:col>78</xdr:col>
      <xdr:colOff>69850</xdr:colOff>
      <xdr:row>16</xdr:row>
      <xdr:rowOff>157480</xdr:rowOff>
    </xdr:to>
    <xdr:cxnSp macro="">
      <xdr:nvCxnSpPr>
        <xdr:cNvPr id="128" name="直線コネクタ 127"/>
        <xdr:cNvCxnSpPr/>
      </xdr:nvCxnSpPr>
      <xdr:spPr>
        <a:xfrm>
          <a:off x="14782800" y="2893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9" name="フローチャート: 判断 128"/>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30" name="テキスト ボックス 129"/>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81280</xdr:rowOff>
    </xdr:from>
    <xdr:to>
      <xdr:col>73</xdr:col>
      <xdr:colOff>180975</xdr:colOff>
      <xdr:row>16</xdr:row>
      <xdr:rowOff>149860</xdr:rowOff>
    </xdr:to>
    <xdr:cxnSp macro="">
      <xdr:nvCxnSpPr>
        <xdr:cNvPr id="131" name="直線コネクタ 130"/>
        <xdr:cNvCxnSpPr/>
      </xdr:nvCxnSpPr>
      <xdr:spPr>
        <a:xfrm>
          <a:off x="13893800" y="28244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118110</xdr:rowOff>
    </xdr:from>
    <xdr:to>
      <xdr:col>74</xdr:col>
      <xdr:colOff>31750</xdr:colOff>
      <xdr:row>16</xdr:row>
      <xdr:rowOff>48260</xdr:rowOff>
    </xdr:to>
    <xdr:sp macro="" textlink="">
      <xdr:nvSpPr>
        <xdr:cNvPr id="132" name="フローチャート: 判断 131"/>
        <xdr:cNvSpPr/>
      </xdr:nvSpPr>
      <xdr:spPr>
        <a:xfrm>
          <a:off x="1473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58437</xdr:rowOff>
    </xdr:from>
    <xdr:ext cx="762000" cy="259045"/>
    <xdr:sp macro="" textlink="">
      <xdr:nvSpPr>
        <xdr:cNvPr id="133" name="テキスト ボックス 132"/>
        <xdr:cNvSpPr txBox="1"/>
      </xdr:nvSpPr>
      <xdr:spPr>
        <a:xfrm>
          <a:off x="14401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81280</xdr:rowOff>
    </xdr:from>
    <xdr:to>
      <xdr:col>69</xdr:col>
      <xdr:colOff>92075</xdr:colOff>
      <xdr:row>17</xdr:row>
      <xdr:rowOff>130810</xdr:rowOff>
    </xdr:to>
    <xdr:cxnSp macro="">
      <xdr:nvCxnSpPr>
        <xdr:cNvPr id="134" name="直線コネクタ 133"/>
        <xdr:cNvCxnSpPr/>
      </xdr:nvCxnSpPr>
      <xdr:spPr>
        <a:xfrm flipV="1">
          <a:off x="13004800" y="282448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5" name="フローチャート: 判断 134"/>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12717</xdr:rowOff>
    </xdr:from>
    <xdr:ext cx="762000" cy="259045"/>
    <xdr:sp macro="" textlink="">
      <xdr:nvSpPr>
        <xdr:cNvPr id="136" name="テキスト ボックス 135"/>
        <xdr:cNvSpPr txBox="1"/>
      </xdr:nvSpPr>
      <xdr:spPr>
        <a:xfrm>
          <a:off x="13512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37" name="フローチャート: 判断 136"/>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161307</xdr:rowOff>
    </xdr:from>
    <xdr:ext cx="762000" cy="259045"/>
    <xdr:sp macro="" textlink="">
      <xdr:nvSpPr>
        <xdr:cNvPr id="138" name="テキスト ボックス 137"/>
        <xdr:cNvSpPr txBox="1"/>
      </xdr:nvSpPr>
      <xdr:spPr>
        <a:xfrm>
          <a:off x="12623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44" name="楕円 143"/>
        <xdr:cNvSpPr/>
      </xdr:nvSpPr>
      <xdr:spPr>
        <a:xfrm>
          <a:off x="164592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63517</xdr:rowOff>
    </xdr:from>
    <xdr:ext cx="762000" cy="259045"/>
    <xdr:sp macro="" textlink="">
      <xdr:nvSpPr>
        <xdr:cNvPr id="145" name="物件費該当値テキスト"/>
        <xdr:cNvSpPr txBox="1"/>
      </xdr:nvSpPr>
      <xdr:spPr>
        <a:xfrm>
          <a:off x="165989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106680</xdr:rowOff>
    </xdr:from>
    <xdr:to>
      <xdr:col>78</xdr:col>
      <xdr:colOff>120650</xdr:colOff>
      <xdr:row>17</xdr:row>
      <xdr:rowOff>36830</xdr:rowOff>
    </xdr:to>
    <xdr:sp macro="" textlink="">
      <xdr:nvSpPr>
        <xdr:cNvPr id="146" name="楕円 145"/>
        <xdr:cNvSpPr/>
      </xdr:nvSpPr>
      <xdr:spPr>
        <a:xfrm>
          <a:off x="15621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21607</xdr:rowOff>
    </xdr:from>
    <xdr:ext cx="736600" cy="259045"/>
    <xdr:sp macro="" textlink="">
      <xdr:nvSpPr>
        <xdr:cNvPr id="147" name="テキスト ボックス 146"/>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99060</xdr:rowOff>
    </xdr:from>
    <xdr:to>
      <xdr:col>74</xdr:col>
      <xdr:colOff>31750</xdr:colOff>
      <xdr:row>17</xdr:row>
      <xdr:rowOff>29210</xdr:rowOff>
    </xdr:to>
    <xdr:sp macro="" textlink="">
      <xdr:nvSpPr>
        <xdr:cNvPr id="148" name="楕円 147"/>
        <xdr:cNvSpPr/>
      </xdr:nvSpPr>
      <xdr:spPr>
        <a:xfrm>
          <a:off x="14732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13987</xdr:rowOff>
    </xdr:from>
    <xdr:ext cx="762000" cy="259045"/>
    <xdr:sp macro="" textlink="">
      <xdr:nvSpPr>
        <xdr:cNvPr id="149" name="テキスト ボックス 148"/>
        <xdr:cNvSpPr txBox="1"/>
      </xdr:nvSpPr>
      <xdr:spPr>
        <a:xfrm>
          <a:off x="14401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30480</xdr:rowOff>
    </xdr:from>
    <xdr:to>
      <xdr:col>69</xdr:col>
      <xdr:colOff>142875</xdr:colOff>
      <xdr:row>16</xdr:row>
      <xdr:rowOff>132080</xdr:rowOff>
    </xdr:to>
    <xdr:sp macro="" textlink="">
      <xdr:nvSpPr>
        <xdr:cNvPr id="150" name="楕円 149"/>
        <xdr:cNvSpPr/>
      </xdr:nvSpPr>
      <xdr:spPr>
        <a:xfrm>
          <a:off x="13843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116857</xdr:rowOff>
    </xdr:from>
    <xdr:ext cx="762000" cy="259045"/>
    <xdr:sp macro="" textlink="">
      <xdr:nvSpPr>
        <xdr:cNvPr id="151" name="テキスト ボックス 150"/>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80010</xdr:rowOff>
    </xdr:from>
    <xdr:to>
      <xdr:col>65</xdr:col>
      <xdr:colOff>53975</xdr:colOff>
      <xdr:row>18</xdr:row>
      <xdr:rowOff>10160</xdr:rowOff>
    </xdr:to>
    <xdr:sp macro="" textlink="">
      <xdr:nvSpPr>
        <xdr:cNvPr id="152" name="楕円 151"/>
        <xdr:cNvSpPr/>
      </xdr:nvSpPr>
      <xdr:spPr>
        <a:xfrm>
          <a:off x="12954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166387</xdr:rowOff>
    </xdr:from>
    <xdr:ext cx="762000" cy="259045"/>
    <xdr:sp macro="" textlink="">
      <xdr:nvSpPr>
        <xdr:cNvPr id="153" name="テキスト ボックス 152"/>
        <xdr:cNvSpPr txBox="1"/>
      </xdr:nvSpPr>
      <xdr:spPr>
        <a:xfrm>
          <a:off x="126238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経常収支比率は昨年度より０．２％減少したものの、類似団体と比較すると０．９％上回っている。平成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自立支援給付費や障害児通所給付費などの経費が増加しており、今後も社会保障と税の一体改革等による扶助費の上昇が懸念されるため、各種手当・サービス等の見直しを進めていくことで、より一層の改善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62</xdr:row>
      <xdr:rowOff>25400</xdr:rowOff>
    </xdr:to>
    <xdr:cxnSp macro="">
      <xdr:nvCxnSpPr>
        <xdr:cNvPr id="181" name="直線コネクタ 180"/>
        <xdr:cNvCxnSpPr/>
      </xdr:nvCxnSpPr>
      <xdr:spPr>
        <a:xfrm flipV="1">
          <a:off x="4826000" y="9144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2"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3" name="直線コネクタ 182"/>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50800</xdr:rowOff>
    </xdr:from>
    <xdr:to>
      <xdr:col>24</xdr:col>
      <xdr:colOff>25400</xdr:colOff>
      <xdr:row>58</xdr:row>
      <xdr:rowOff>76200</xdr:rowOff>
    </xdr:to>
    <xdr:cxnSp macro="">
      <xdr:nvCxnSpPr>
        <xdr:cNvPr id="186" name="直線コネクタ 185"/>
        <xdr:cNvCxnSpPr/>
      </xdr:nvCxnSpPr>
      <xdr:spPr>
        <a:xfrm flipV="1">
          <a:off x="3987800" y="99949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73677</xdr:rowOff>
    </xdr:from>
    <xdr:ext cx="762000" cy="259045"/>
    <xdr:sp macro="" textlink="">
      <xdr:nvSpPr>
        <xdr:cNvPr id="187" name="扶助費平均値テキスト"/>
        <xdr:cNvSpPr txBox="1"/>
      </xdr:nvSpPr>
      <xdr:spPr>
        <a:xfrm>
          <a:off x="4914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107950</xdr:rowOff>
    </xdr:from>
    <xdr:to>
      <xdr:col>19</xdr:col>
      <xdr:colOff>187325</xdr:colOff>
      <xdr:row>58</xdr:row>
      <xdr:rowOff>76200</xdr:rowOff>
    </xdr:to>
    <xdr:cxnSp macro="">
      <xdr:nvCxnSpPr>
        <xdr:cNvPr id="189" name="直線コネクタ 188"/>
        <xdr:cNvCxnSpPr/>
      </xdr:nvCxnSpPr>
      <xdr:spPr>
        <a:xfrm>
          <a:off x="3098800" y="98806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0" name="フローチャート: 判断 189"/>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156227</xdr:rowOff>
    </xdr:from>
    <xdr:ext cx="736600" cy="259045"/>
    <xdr:sp macro="" textlink="">
      <xdr:nvSpPr>
        <xdr:cNvPr id="191" name="テキスト ボックス 190"/>
        <xdr:cNvSpPr txBox="1"/>
      </xdr:nvSpPr>
      <xdr:spPr>
        <a:xfrm>
          <a:off x="3606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152400</xdr:rowOff>
    </xdr:from>
    <xdr:to>
      <xdr:col>15</xdr:col>
      <xdr:colOff>98425</xdr:colOff>
      <xdr:row>57</xdr:row>
      <xdr:rowOff>107950</xdr:rowOff>
    </xdr:to>
    <xdr:cxnSp macro="">
      <xdr:nvCxnSpPr>
        <xdr:cNvPr id="192" name="直線コネクタ 191"/>
        <xdr:cNvCxnSpPr/>
      </xdr:nvCxnSpPr>
      <xdr:spPr>
        <a:xfrm>
          <a:off x="2209800" y="97536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3" name="フローチャート: 判断 192"/>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114300</xdr:rowOff>
    </xdr:from>
    <xdr:to>
      <xdr:col>11</xdr:col>
      <xdr:colOff>9525</xdr:colOff>
      <xdr:row>56</xdr:row>
      <xdr:rowOff>152400</xdr:rowOff>
    </xdr:to>
    <xdr:cxnSp macro="">
      <xdr:nvCxnSpPr>
        <xdr:cNvPr id="195" name="直線コネクタ 194"/>
        <xdr:cNvCxnSpPr/>
      </xdr:nvCxnSpPr>
      <xdr:spPr>
        <a:xfrm>
          <a:off x="1320800" y="93726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6" name="フローチャート: 判断 195"/>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7" name="テキスト ボックス 196"/>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198" name="フローチャート: 判断 197"/>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60977</xdr:rowOff>
    </xdr:from>
    <xdr:ext cx="762000" cy="259045"/>
    <xdr:sp macro="" textlink="">
      <xdr:nvSpPr>
        <xdr:cNvPr id="199" name="テキスト ボックス 198"/>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0</xdr:rowOff>
    </xdr:from>
    <xdr:to>
      <xdr:col>24</xdr:col>
      <xdr:colOff>76200</xdr:colOff>
      <xdr:row>58</xdr:row>
      <xdr:rowOff>101600</xdr:rowOff>
    </xdr:to>
    <xdr:sp macro="" textlink="">
      <xdr:nvSpPr>
        <xdr:cNvPr id="205" name="楕円 204"/>
        <xdr:cNvSpPr/>
      </xdr:nvSpPr>
      <xdr:spPr>
        <a:xfrm>
          <a:off x="4775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143527</xdr:rowOff>
    </xdr:from>
    <xdr:ext cx="762000" cy="259045"/>
    <xdr:sp macro="" textlink="">
      <xdr:nvSpPr>
        <xdr:cNvPr id="206" name="扶助費該当値テキスト"/>
        <xdr:cNvSpPr txBox="1"/>
      </xdr:nvSpPr>
      <xdr:spPr>
        <a:xfrm>
          <a:off x="4914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25400</xdr:rowOff>
    </xdr:from>
    <xdr:to>
      <xdr:col>20</xdr:col>
      <xdr:colOff>38100</xdr:colOff>
      <xdr:row>58</xdr:row>
      <xdr:rowOff>127000</xdr:rowOff>
    </xdr:to>
    <xdr:sp macro="" textlink="">
      <xdr:nvSpPr>
        <xdr:cNvPr id="207" name="楕円 206"/>
        <xdr:cNvSpPr/>
      </xdr:nvSpPr>
      <xdr:spPr>
        <a:xfrm>
          <a:off x="3937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111777</xdr:rowOff>
    </xdr:from>
    <xdr:ext cx="736600" cy="259045"/>
    <xdr:sp macro="" textlink="">
      <xdr:nvSpPr>
        <xdr:cNvPr id="208" name="テキスト ボックス 207"/>
        <xdr:cNvSpPr txBox="1"/>
      </xdr:nvSpPr>
      <xdr:spPr>
        <a:xfrm>
          <a:off x="3606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57150</xdr:rowOff>
    </xdr:from>
    <xdr:to>
      <xdr:col>15</xdr:col>
      <xdr:colOff>149225</xdr:colOff>
      <xdr:row>57</xdr:row>
      <xdr:rowOff>158750</xdr:rowOff>
    </xdr:to>
    <xdr:sp macro="" textlink="">
      <xdr:nvSpPr>
        <xdr:cNvPr id="209" name="楕円 208"/>
        <xdr:cNvSpPr/>
      </xdr:nvSpPr>
      <xdr:spPr>
        <a:xfrm>
          <a:off x="3048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210" name="テキスト ボックス 209"/>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101600</xdr:rowOff>
    </xdr:from>
    <xdr:to>
      <xdr:col>11</xdr:col>
      <xdr:colOff>60325</xdr:colOff>
      <xdr:row>57</xdr:row>
      <xdr:rowOff>31750</xdr:rowOff>
    </xdr:to>
    <xdr:sp macro="" textlink="">
      <xdr:nvSpPr>
        <xdr:cNvPr id="211" name="楕円 210"/>
        <xdr:cNvSpPr/>
      </xdr:nvSpPr>
      <xdr:spPr>
        <a:xfrm>
          <a:off x="2159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212" name="テキスト ボックス 211"/>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63500</xdr:rowOff>
    </xdr:from>
    <xdr:to>
      <xdr:col>6</xdr:col>
      <xdr:colOff>171450</xdr:colOff>
      <xdr:row>54</xdr:row>
      <xdr:rowOff>165100</xdr:rowOff>
    </xdr:to>
    <xdr:sp macro="" textlink="">
      <xdr:nvSpPr>
        <xdr:cNvPr id="213" name="楕円 212"/>
        <xdr:cNvSpPr/>
      </xdr:nvSpPr>
      <xdr:spPr>
        <a:xfrm>
          <a:off x="1270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3827</xdr:rowOff>
    </xdr:from>
    <xdr:ext cx="762000" cy="259045"/>
    <xdr:sp macro="" textlink="">
      <xdr:nvSpPr>
        <xdr:cNvPr id="214" name="テキスト ボックス 213"/>
        <xdr:cNvSpPr txBox="1"/>
      </xdr:nvSpPr>
      <xdr:spPr>
        <a:xfrm>
          <a:off x="939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類似団体平均と比較すると、経常収支比率は０．９％下回っている。その他の経常収支比率はおおむね横ばいで推移している。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117475</xdr:rowOff>
    </xdr:from>
    <xdr:to>
      <xdr:col>82</xdr:col>
      <xdr:colOff>196850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107950</xdr:rowOff>
    </xdr:from>
    <xdr:to>
      <xdr:col>82</xdr:col>
      <xdr:colOff>107950</xdr:colOff>
      <xdr:row>56</xdr:row>
      <xdr:rowOff>136525</xdr:rowOff>
    </xdr:to>
    <xdr:cxnSp macro="">
      <xdr:nvCxnSpPr>
        <xdr:cNvPr id="251" name="直線コネクタ 250"/>
        <xdr:cNvCxnSpPr/>
      </xdr:nvCxnSpPr>
      <xdr:spPr>
        <a:xfrm flipV="1">
          <a:off x="15671800" y="970915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114952</xdr:rowOff>
    </xdr:from>
    <xdr:ext cx="762000" cy="259045"/>
    <xdr:sp macro="" textlink="">
      <xdr:nvSpPr>
        <xdr:cNvPr id="252" name="その他平均値テキスト"/>
        <xdr:cNvSpPr txBox="1"/>
      </xdr:nvSpPr>
      <xdr:spPr>
        <a:xfrm>
          <a:off x="16598900" y="9716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142875</xdr:rowOff>
    </xdr:from>
    <xdr:to>
      <xdr:col>82</xdr:col>
      <xdr:colOff>158750</xdr:colOff>
      <xdr:row>57</xdr:row>
      <xdr:rowOff>73025</xdr:rowOff>
    </xdr:to>
    <xdr:sp macro="" textlink="">
      <xdr:nvSpPr>
        <xdr:cNvPr id="253" name="フローチャート: 判断 252"/>
        <xdr:cNvSpPr/>
      </xdr:nvSpPr>
      <xdr:spPr>
        <a:xfrm>
          <a:off x="164592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136525</xdr:rowOff>
    </xdr:from>
    <xdr:to>
      <xdr:col>78</xdr:col>
      <xdr:colOff>69850</xdr:colOff>
      <xdr:row>56</xdr:row>
      <xdr:rowOff>146050</xdr:rowOff>
    </xdr:to>
    <xdr:cxnSp macro="">
      <xdr:nvCxnSpPr>
        <xdr:cNvPr id="254" name="直線コネクタ 253"/>
        <xdr:cNvCxnSpPr/>
      </xdr:nvCxnSpPr>
      <xdr:spPr>
        <a:xfrm flipV="1">
          <a:off x="14782800" y="97377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5" name="フローチャート: 判断 254"/>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86377</xdr:rowOff>
    </xdr:from>
    <xdr:ext cx="736600" cy="259045"/>
    <xdr:sp macro="" textlink="">
      <xdr:nvSpPr>
        <xdr:cNvPr id="256" name="テキスト ボックス 255"/>
        <xdr:cNvSpPr txBox="1"/>
      </xdr:nvSpPr>
      <xdr:spPr>
        <a:xfrm>
          <a:off x="15290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69850</xdr:rowOff>
    </xdr:from>
    <xdr:to>
      <xdr:col>73</xdr:col>
      <xdr:colOff>180975</xdr:colOff>
      <xdr:row>56</xdr:row>
      <xdr:rowOff>146050</xdr:rowOff>
    </xdr:to>
    <xdr:cxnSp macro="">
      <xdr:nvCxnSpPr>
        <xdr:cNvPr id="257" name="直線コネクタ 256"/>
        <xdr:cNvCxnSpPr/>
      </xdr:nvCxnSpPr>
      <xdr:spPr>
        <a:xfrm>
          <a:off x="13893800" y="9671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58" name="フローチャート: 判断 257"/>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76852</xdr:rowOff>
    </xdr:from>
    <xdr:ext cx="762000" cy="259045"/>
    <xdr:sp macro="" textlink="">
      <xdr:nvSpPr>
        <xdr:cNvPr id="259" name="テキスト ボックス 258"/>
        <xdr:cNvSpPr txBox="1"/>
      </xdr:nvSpPr>
      <xdr:spPr>
        <a:xfrm>
          <a:off x="14401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3175</xdr:rowOff>
    </xdr:from>
    <xdr:to>
      <xdr:col>69</xdr:col>
      <xdr:colOff>92075</xdr:colOff>
      <xdr:row>56</xdr:row>
      <xdr:rowOff>69850</xdr:rowOff>
    </xdr:to>
    <xdr:cxnSp macro="">
      <xdr:nvCxnSpPr>
        <xdr:cNvPr id="260" name="直線コネクタ 259"/>
        <xdr:cNvCxnSpPr/>
      </xdr:nvCxnSpPr>
      <xdr:spPr>
        <a:xfrm>
          <a:off x="13004800" y="960437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123825</xdr:rowOff>
    </xdr:from>
    <xdr:to>
      <xdr:col>69</xdr:col>
      <xdr:colOff>142875</xdr:colOff>
      <xdr:row>57</xdr:row>
      <xdr:rowOff>53975</xdr:rowOff>
    </xdr:to>
    <xdr:sp macro="" textlink="">
      <xdr:nvSpPr>
        <xdr:cNvPr id="261" name="フローチャート: 判断 260"/>
        <xdr:cNvSpPr/>
      </xdr:nvSpPr>
      <xdr:spPr>
        <a:xfrm>
          <a:off x="13843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38752</xdr:rowOff>
    </xdr:from>
    <xdr:ext cx="762000" cy="259045"/>
    <xdr:sp macro="" textlink="">
      <xdr:nvSpPr>
        <xdr:cNvPr id="262" name="テキスト ボックス 261"/>
        <xdr:cNvSpPr txBox="1"/>
      </xdr:nvSpPr>
      <xdr:spPr>
        <a:xfrm>
          <a:off x="13512800" y="98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3" name="フローチャート: 判断 262"/>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48277</xdr:rowOff>
    </xdr:from>
    <xdr:ext cx="762000" cy="259045"/>
    <xdr:sp macro="" textlink="">
      <xdr:nvSpPr>
        <xdr:cNvPr id="264" name="テキスト ボックス 263"/>
        <xdr:cNvSpPr txBox="1"/>
      </xdr:nvSpPr>
      <xdr:spPr>
        <a:xfrm>
          <a:off x="12623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57150</xdr:rowOff>
    </xdr:from>
    <xdr:to>
      <xdr:col>82</xdr:col>
      <xdr:colOff>158750</xdr:colOff>
      <xdr:row>56</xdr:row>
      <xdr:rowOff>158750</xdr:rowOff>
    </xdr:to>
    <xdr:sp macro="" textlink="">
      <xdr:nvSpPr>
        <xdr:cNvPr id="270" name="楕円 269"/>
        <xdr:cNvSpPr/>
      </xdr:nvSpPr>
      <xdr:spPr>
        <a:xfrm>
          <a:off x="164592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73677</xdr:rowOff>
    </xdr:from>
    <xdr:ext cx="762000" cy="259045"/>
    <xdr:sp macro="" textlink="">
      <xdr:nvSpPr>
        <xdr:cNvPr id="271" name="その他該当値テキスト"/>
        <xdr:cNvSpPr txBox="1"/>
      </xdr:nvSpPr>
      <xdr:spPr>
        <a:xfrm>
          <a:off x="165989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85725</xdr:rowOff>
    </xdr:from>
    <xdr:to>
      <xdr:col>78</xdr:col>
      <xdr:colOff>120650</xdr:colOff>
      <xdr:row>57</xdr:row>
      <xdr:rowOff>15875</xdr:rowOff>
    </xdr:to>
    <xdr:sp macro="" textlink="">
      <xdr:nvSpPr>
        <xdr:cNvPr id="272" name="楕円 271"/>
        <xdr:cNvSpPr/>
      </xdr:nvSpPr>
      <xdr:spPr>
        <a:xfrm>
          <a:off x="15621000" y="968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26052</xdr:rowOff>
    </xdr:from>
    <xdr:ext cx="736600" cy="259045"/>
    <xdr:sp macro="" textlink="">
      <xdr:nvSpPr>
        <xdr:cNvPr id="273" name="テキスト ボックス 272"/>
        <xdr:cNvSpPr txBox="1"/>
      </xdr:nvSpPr>
      <xdr:spPr>
        <a:xfrm>
          <a:off x="15290800" y="9455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95250</xdr:rowOff>
    </xdr:from>
    <xdr:to>
      <xdr:col>74</xdr:col>
      <xdr:colOff>31750</xdr:colOff>
      <xdr:row>57</xdr:row>
      <xdr:rowOff>25400</xdr:rowOff>
    </xdr:to>
    <xdr:sp macro="" textlink="">
      <xdr:nvSpPr>
        <xdr:cNvPr id="274" name="楕円 273"/>
        <xdr:cNvSpPr/>
      </xdr:nvSpPr>
      <xdr:spPr>
        <a:xfrm>
          <a:off x="14732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35577</xdr:rowOff>
    </xdr:from>
    <xdr:ext cx="762000" cy="259045"/>
    <xdr:sp macro="" textlink="">
      <xdr:nvSpPr>
        <xdr:cNvPr id="275" name="テキスト ボックス 274"/>
        <xdr:cNvSpPr txBox="1"/>
      </xdr:nvSpPr>
      <xdr:spPr>
        <a:xfrm>
          <a:off x="14401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19050</xdr:rowOff>
    </xdr:from>
    <xdr:to>
      <xdr:col>69</xdr:col>
      <xdr:colOff>142875</xdr:colOff>
      <xdr:row>56</xdr:row>
      <xdr:rowOff>120650</xdr:rowOff>
    </xdr:to>
    <xdr:sp macro="" textlink="">
      <xdr:nvSpPr>
        <xdr:cNvPr id="276" name="楕円 275"/>
        <xdr:cNvSpPr/>
      </xdr:nvSpPr>
      <xdr:spPr>
        <a:xfrm>
          <a:off x="13843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130827</xdr:rowOff>
    </xdr:from>
    <xdr:ext cx="762000" cy="259045"/>
    <xdr:sp macro="" textlink="">
      <xdr:nvSpPr>
        <xdr:cNvPr id="277" name="テキスト ボックス 276"/>
        <xdr:cNvSpPr txBox="1"/>
      </xdr:nvSpPr>
      <xdr:spPr>
        <a:xfrm>
          <a:off x="13512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123825</xdr:rowOff>
    </xdr:from>
    <xdr:to>
      <xdr:col>65</xdr:col>
      <xdr:colOff>53975</xdr:colOff>
      <xdr:row>56</xdr:row>
      <xdr:rowOff>53975</xdr:rowOff>
    </xdr:to>
    <xdr:sp macro="" textlink="">
      <xdr:nvSpPr>
        <xdr:cNvPr id="278" name="楕円 277"/>
        <xdr:cNvSpPr/>
      </xdr:nvSpPr>
      <xdr:spPr>
        <a:xfrm>
          <a:off x="12954000" y="955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64152</xdr:rowOff>
    </xdr:from>
    <xdr:ext cx="762000" cy="259045"/>
    <xdr:sp macro="" textlink="">
      <xdr:nvSpPr>
        <xdr:cNvPr id="279" name="テキスト ボックス 278"/>
        <xdr:cNvSpPr txBox="1"/>
      </xdr:nvSpPr>
      <xdr:spPr>
        <a:xfrm>
          <a:off x="12623800" y="932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類似団体平均を１．８％上回り、昨年度から０．２％増加している。これは、長与・時津環境施設組合負担金や放課後児童健全育成事業補助金が増加したことことなどによる。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72136</xdr:rowOff>
    </xdr:from>
    <xdr:to>
      <xdr:col>82</xdr:col>
      <xdr:colOff>107950</xdr:colOff>
      <xdr:row>40</xdr:row>
      <xdr:rowOff>67564</xdr:rowOff>
    </xdr:to>
    <xdr:cxnSp macro="">
      <xdr:nvCxnSpPr>
        <xdr:cNvPr id="304" name="直線コネクタ 303"/>
        <xdr:cNvCxnSpPr/>
      </xdr:nvCxnSpPr>
      <xdr:spPr>
        <a:xfrm flipV="1">
          <a:off x="16510000" y="590143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305"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6" name="直線コネクタ 305"/>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158513</xdr:rowOff>
    </xdr:from>
    <xdr:ext cx="762000" cy="259045"/>
    <xdr:sp macro="" textlink="">
      <xdr:nvSpPr>
        <xdr:cNvPr id="307"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72136</xdr:rowOff>
    </xdr:from>
    <xdr:to>
      <xdr:col>82</xdr:col>
      <xdr:colOff>196850</xdr:colOff>
      <xdr:row>34</xdr:row>
      <xdr:rowOff>72136</xdr:rowOff>
    </xdr:to>
    <xdr:cxnSp macro="">
      <xdr:nvCxnSpPr>
        <xdr:cNvPr id="308" name="直線コネクタ 307"/>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78994</xdr:rowOff>
    </xdr:from>
    <xdr:to>
      <xdr:col>82</xdr:col>
      <xdr:colOff>107950</xdr:colOff>
      <xdr:row>37</xdr:row>
      <xdr:rowOff>88138</xdr:rowOff>
    </xdr:to>
    <xdr:cxnSp macro="">
      <xdr:nvCxnSpPr>
        <xdr:cNvPr id="309" name="直線コネクタ 308"/>
        <xdr:cNvCxnSpPr/>
      </xdr:nvCxnSpPr>
      <xdr:spPr>
        <a:xfrm>
          <a:off x="15671800" y="642264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143019</xdr:rowOff>
    </xdr:from>
    <xdr:ext cx="762000" cy="259045"/>
    <xdr:sp macro="" textlink="">
      <xdr:nvSpPr>
        <xdr:cNvPr id="310" name="補助費等平均値テキスト"/>
        <xdr:cNvSpPr txBox="1"/>
      </xdr:nvSpPr>
      <xdr:spPr>
        <a:xfrm>
          <a:off x="16598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11" name="フローチャート: 判断 310"/>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78994</xdr:rowOff>
    </xdr:from>
    <xdr:to>
      <xdr:col>78</xdr:col>
      <xdr:colOff>69850</xdr:colOff>
      <xdr:row>37</xdr:row>
      <xdr:rowOff>147574</xdr:rowOff>
    </xdr:to>
    <xdr:cxnSp macro="">
      <xdr:nvCxnSpPr>
        <xdr:cNvPr id="312" name="直線コネクタ 311"/>
        <xdr:cNvCxnSpPr/>
      </xdr:nvCxnSpPr>
      <xdr:spPr>
        <a:xfrm flipV="1">
          <a:off x="14782800" y="64226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4" name="テキスト ボックス 313"/>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97282</xdr:rowOff>
    </xdr:from>
    <xdr:to>
      <xdr:col>73</xdr:col>
      <xdr:colOff>180975</xdr:colOff>
      <xdr:row>37</xdr:row>
      <xdr:rowOff>147574</xdr:rowOff>
    </xdr:to>
    <xdr:cxnSp macro="">
      <xdr:nvCxnSpPr>
        <xdr:cNvPr id="315" name="直線コネクタ 314"/>
        <xdr:cNvCxnSpPr/>
      </xdr:nvCxnSpPr>
      <xdr:spPr>
        <a:xfrm>
          <a:off x="13893800" y="64409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17" name="テキスト ボックス 316"/>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97282</xdr:rowOff>
    </xdr:from>
    <xdr:to>
      <xdr:col>69</xdr:col>
      <xdr:colOff>92075</xdr:colOff>
      <xdr:row>37</xdr:row>
      <xdr:rowOff>115570</xdr:rowOff>
    </xdr:to>
    <xdr:cxnSp macro="">
      <xdr:nvCxnSpPr>
        <xdr:cNvPr id="318" name="直線コネクタ 317"/>
        <xdr:cNvCxnSpPr/>
      </xdr:nvCxnSpPr>
      <xdr:spPr>
        <a:xfrm flipV="1">
          <a:off x="13004800" y="64409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20" name="テキスト ボックス 319"/>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1" name="フローチャート: 判断 320"/>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22" name="テキスト ボックス 321"/>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28" name="楕円 327"/>
        <xdr:cNvSpPr/>
      </xdr:nvSpPr>
      <xdr:spPr>
        <a:xfrm>
          <a:off x="16459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9415</xdr:rowOff>
    </xdr:from>
    <xdr:ext cx="762000" cy="259045"/>
    <xdr:sp macro="" textlink="">
      <xdr:nvSpPr>
        <xdr:cNvPr id="329" name="補助費等該当値テキスト"/>
        <xdr:cNvSpPr txBox="1"/>
      </xdr:nvSpPr>
      <xdr:spPr>
        <a:xfrm>
          <a:off x="16598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28194</xdr:rowOff>
    </xdr:from>
    <xdr:to>
      <xdr:col>78</xdr:col>
      <xdr:colOff>120650</xdr:colOff>
      <xdr:row>37</xdr:row>
      <xdr:rowOff>129794</xdr:rowOff>
    </xdr:to>
    <xdr:sp macro="" textlink="">
      <xdr:nvSpPr>
        <xdr:cNvPr id="330" name="楕円 329"/>
        <xdr:cNvSpPr/>
      </xdr:nvSpPr>
      <xdr:spPr>
        <a:xfrm>
          <a:off x="15621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114571</xdr:rowOff>
    </xdr:from>
    <xdr:ext cx="736600" cy="259045"/>
    <xdr:sp macro="" textlink="">
      <xdr:nvSpPr>
        <xdr:cNvPr id="331" name="テキスト ボックス 330"/>
        <xdr:cNvSpPr txBox="1"/>
      </xdr:nvSpPr>
      <xdr:spPr>
        <a:xfrm>
          <a:off x="15290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96774</xdr:rowOff>
    </xdr:from>
    <xdr:to>
      <xdr:col>74</xdr:col>
      <xdr:colOff>31750</xdr:colOff>
      <xdr:row>38</xdr:row>
      <xdr:rowOff>26924</xdr:rowOff>
    </xdr:to>
    <xdr:sp macro="" textlink="">
      <xdr:nvSpPr>
        <xdr:cNvPr id="332" name="楕円 331"/>
        <xdr:cNvSpPr/>
      </xdr:nvSpPr>
      <xdr:spPr>
        <a:xfrm>
          <a:off x="14732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11701</xdr:rowOff>
    </xdr:from>
    <xdr:ext cx="762000" cy="259045"/>
    <xdr:sp macro="" textlink="">
      <xdr:nvSpPr>
        <xdr:cNvPr id="333" name="テキスト ボックス 332"/>
        <xdr:cNvSpPr txBox="1"/>
      </xdr:nvSpPr>
      <xdr:spPr>
        <a:xfrm>
          <a:off x="14401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46482</xdr:rowOff>
    </xdr:from>
    <xdr:to>
      <xdr:col>69</xdr:col>
      <xdr:colOff>142875</xdr:colOff>
      <xdr:row>37</xdr:row>
      <xdr:rowOff>148082</xdr:rowOff>
    </xdr:to>
    <xdr:sp macro="" textlink="">
      <xdr:nvSpPr>
        <xdr:cNvPr id="334" name="楕円 333"/>
        <xdr:cNvSpPr/>
      </xdr:nvSpPr>
      <xdr:spPr>
        <a:xfrm>
          <a:off x="13843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132859</xdr:rowOff>
    </xdr:from>
    <xdr:ext cx="762000" cy="259045"/>
    <xdr:sp macro="" textlink="">
      <xdr:nvSpPr>
        <xdr:cNvPr id="335" name="テキスト ボックス 334"/>
        <xdr:cNvSpPr txBox="1"/>
      </xdr:nvSpPr>
      <xdr:spPr>
        <a:xfrm>
          <a:off x="13512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64770</xdr:rowOff>
    </xdr:from>
    <xdr:to>
      <xdr:col>65</xdr:col>
      <xdr:colOff>53975</xdr:colOff>
      <xdr:row>37</xdr:row>
      <xdr:rowOff>166370</xdr:rowOff>
    </xdr:to>
    <xdr:sp macro="" textlink="">
      <xdr:nvSpPr>
        <xdr:cNvPr id="336" name="楕円 335"/>
        <xdr:cNvSpPr/>
      </xdr:nvSpPr>
      <xdr:spPr>
        <a:xfrm>
          <a:off x="12954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151147</xdr:rowOff>
    </xdr:from>
    <xdr:ext cx="762000" cy="259045"/>
    <xdr:sp macro="" textlink="">
      <xdr:nvSpPr>
        <xdr:cNvPr id="337" name="テキスト ボックス 336"/>
        <xdr:cNvSpPr txBox="1"/>
      </xdr:nvSpPr>
      <xdr:spPr>
        <a:xfrm>
          <a:off x="12623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かかる経常収支比率は、今年度は類似団体平均を０．８％上回った。大型事業のピークに差し掛かり、起債額の増加とともに償還額が増加していることが主な要因である。今後数年は公債費の増加が見込まれるが、緊急度・住民ニーズを的確に把握した事業の選択により、地方債に大きく頼ることのない財政運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1270</xdr:rowOff>
    </xdr:to>
    <xdr:cxnSp macro="">
      <xdr:nvCxnSpPr>
        <xdr:cNvPr id="365" name="直線コネクタ 364"/>
        <xdr:cNvCxnSpPr/>
      </xdr:nvCxnSpPr>
      <xdr:spPr>
        <a:xfrm flipV="1">
          <a:off x="4826000" y="125399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6"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7" name="直線コネクタ 366"/>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8"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9" name="直線コネクタ 368"/>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157480</xdr:rowOff>
    </xdr:from>
    <xdr:to>
      <xdr:col>24</xdr:col>
      <xdr:colOff>25400</xdr:colOff>
      <xdr:row>77</xdr:row>
      <xdr:rowOff>31750</xdr:rowOff>
    </xdr:to>
    <xdr:cxnSp macro="">
      <xdr:nvCxnSpPr>
        <xdr:cNvPr id="370" name="直線コネクタ 369"/>
        <xdr:cNvCxnSpPr/>
      </xdr:nvCxnSpPr>
      <xdr:spPr>
        <a:xfrm>
          <a:off x="3987800" y="131876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107966</xdr:rowOff>
    </xdr:from>
    <xdr:ext cx="762000" cy="259045"/>
    <xdr:sp macro="" textlink="">
      <xdr:nvSpPr>
        <xdr:cNvPr id="371" name="公債費平均値テキスト"/>
        <xdr:cNvSpPr txBox="1"/>
      </xdr:nvSpPr>
      <xdr:spPr>
        <a:xfrm>
          <a:off x="4914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2" name="フローチャート: 判断 371"/>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104139</xdr:rowOff>
    </xdr:from>
    <xdr:to>
      <xdr:col>19</xdr:col>
      <xdr:colOff>187325</xdr:colOff>
      <xdr:row>76</xdr:row>
      <xdr:rowOff>157480</xdr:rowOff>
    </xdr:to>
    <xdr:cxnSp macro="">
      <xdr:nvCxnSpPr>
        <xdr:cNvPr id="373" name="直線コネクタ 372"/>
        <xdr:cNvCxnSpPr/>
      </xdr:nvCxnSpPr>
      <xdr:spPr>
        <a:xfrm>
          <a:off x="3098800" y="131343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4" name="フローチャート: 判断 373"/>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75" name="テキスト ボックス 374"/>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73661</xdr:rowOff>
    </xdr:from>
    <xdr:to>
      <xdr:col>15</xdr:col>
      <xdr:colOff>98425</xdr:colOff>
      <xdr:row>76</xdr:row>
      <xdr:rowOff>104139</xdr:rowOff>
    </xdr:to>
    <xdr:cxnSp macro="">
      <xdr:nvCxnSpPr>
        <xdr:cNvPr id="376" name="直線コネクタ 375"/>
        <xdr:cNvCxnSpPr/>
      </xdr:nvCxnSpPr>
      <xdr:spPr>
        <a:xfrm>
          <a:off x="2209800" y="131038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99061</xdr:rowOff>
    </xdr:from>
    <xdr:to>
      <xdr:col>15</xdr:col>
      <xdr:colOff>149225</xdr:colOff>
      <xdr:row>77</xdr:row>
      <xdr:rowOff>29211</xdr:rowOff>
    </xdr:to>
    <xdr:sp macro="" textlink="">
      <xdr:nvSpPr>
        <xdr:cNvPr id="377" name="フローチャート: 判断 376"/>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13988</xdr:rowOff>
    </xdr:from>
    <xdr:ext cx="762000" cy="259045"/>
    <xdr:sp macro="" textlink="">
      <xdr:nvSpPr>
        <xdr:cNvPr id="378" name="テキスト ボックス 377"/>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73661</xdr:rowOff>
    </xdr:from>
    <xdr:to>
      <xdr:col>11</xdr:col>
      <xdr:colOff>9525</xdr:colOff>
      <xdr:row>77</xdr:row>
      <xdr:rowOff>85089</xdr:rowOff>
    </xdr:to>
    <xdr:cxnSp macro="">
      <xdr:nvCxnSpPr>
        <xdr:cNvPr id="379" name="直線コネクタ 378"/>
        <xdr:cNvCxnSpPr/>
      </xdr:nvCxnSpPr>
      <xdr:spPr>
        <a:xfrm flipV="1">
          <a:off x="1320800" y="13103861"/>
          <a:ext cx="889000" cy="18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80" name="フローチャート: 判断 379"/>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116857</xdr:rowOff>
    </xdr:from>
    <xdr:ext cx="762000" cy="259045"/>
    <xdr:sp macro="" textlink="">
      <xdr:nvSpPr>
        <xdr:cNvPr id="381" name="テキスト ボックス 380"/>
        <xdr:cNvSpPr txBox="1"/>
      </xdr:nvSpPr>
      <xdr:spPr>
        <a:xfrm>
          <a:off x="1828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2" name="フローチャート: 判断 381"/>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83" name="テキスト ボックス 382"/>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89" name="楕円 388"/>
        <xdr:cNvSpPr/>
      </xdr:nvSpPr>
      <xdr:spPr>
        <a:xfrm>
          <a:off x="47752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124477</xdr:rowOff>
    </xdr:from>
    <xdr:ext cx="762000" cy="259045"/>
    <xdr:sp macro="" textlink="">
      <xdr:nvSpPr>
        <xdr:cNvPr id="390" name="公債費該当値テキスト"/>
        <xdr:cNvSpPr txBox="1"/>
      </xdr:nvSpPr>
      <xdr:spPr>
        <a:xfrm>
          <a:off x="49149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106680</xdr:rowOff>
    </xdr:from>
    <xdr:to>
      <xdr:col>20</xdr:col>
      <xdr:colOff>38100</xdr:colOff>
      <xdr:row>77</xdr:row>
      <xdr:rowOff>36830</xdr:rowOff>
    </xdr:to>
    <xdr:sp macro="" textlink="">
      <xdr:nvSpPr>
        <xdr:cNvPr id="391" name="楕円 390"/>
        <xdr:cNvSpPr/>
      </xdr:nvSpPr>
      <xdr:spPr>
        <a:xfrm>
          <a:off x="3937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21607</xdr:rowOff>
    </xdr:from>
    <xdr:ext cx="736600" cy="259045"/>
    <xdr:sp macro="" textlink="">
      <xdr:nvSpPr>
        <xdr:cNvPr id="392" name="テキスト ボックス 391"/>
        <xdr:cNvSpPr txBox="1"/>
      </xdr:nvSpPr>
      <xdr:spPr>
        <a:xfrm>
          <a:off x="3606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53339</xdr:rowOff>
    </xdr:from>
    <xdr:to>
      <xdr:col>15</xdr:col>
      <xdr:colOff>149225</xdr:colOff>
      <xdr:row>76</xdr:row>
      <xdr:rowOff>154939</xdr:rowOff>
    </xdr:to>
    <xdr:sp macro="" textlink="">
      <xdr:nvSpPr>
        <xdr:cNvPr id="393" name="楕円 392"/>
        <xdr:cNvSpPr/>
      </xdr:nvSpPr>
      <xdr:spPr>
        <a:xfrm>
          <a:off x="3048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94" name="テキスト ボックス 393"/>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22861</xdr:rowOff>
    </xdr:from>
    <xdr:to>
      <xdr:col>11</xdr:col>
      <xdr:colOff>60325</xdr:colOff>
      <xdr:row>76</xdr:row>
      <xdr:rowOff>124461</xdr:rowOff>
    </xdr:to>
    <xdr:sp macro="" textlink="">
      <xdr:nvSpPr>
        <xdr:cNvPr id="395" name="楕円 394"/>
        <xdr:cNvSpPr/>
      </xdr:nvSpPr>
      <xdr:spPr>
        <a:xfrm>
          <a:off x="2159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134637</xdr:rowOff>
    </xdr:from>
    <xdr:ext cx="762000" cy="259045"/>
    <xdr:sp macro="" textlink="">
      <xdr:nvSpPr>
        <xdr:cNvPr id="396" name="テキスト ボックス 395"/>
        <xdr:cNvSpPr txBox="1"/>
      </xdr:nvSpPr>
      <xdr:spPr>
        <a:xfrm>
          <a:off x="1828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97" name="楕円 396"/>
        <xdr:cNvSpPr/>
      </xdr:nvSpPr>
      <xdr:spPr>
        <a:xfrm>
          <a:off x="1270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120666</xdr:rowOff>
    </xdr:from>
    <xdr:ext cx="762000" cy="259045"/>
    <xdr:sp macro="" textlink="">
      <xdr:nvSpPr>
        <xdr:cNvPr id="398" name="テキスト ボックス 397"/>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今年度の経常収支比率は１．４％上回っている。今後も、事業評価等による事務事業の見直しを進め、事務事業の優先度を厳しく点検し、優先度の低い事務事業については計画的に廃止・縮小するなど、経常経費の削減を図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10413</xdr:rowOff>
    </xdr:to>
    <xdr:cxnSp macro="">
      <xdr:nvCxnSpPr>
        <xdr:cNvPr id="424" name="直線コネクタ 423"/>
        <xdr:cNvCxnSpPr/>
      </xdr:nvCxnSpPr>
      <xdr:spPr>
        <a:xfrm flipV="1">
          <a:off x="16510000" y="12517120"/>
          <a:ext cx="0" cy="138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5"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6" name="直線コネクタ 425"/>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7"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8" name="直線コネクタ 427"/>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72137</xdr:rowOff>
    </xdr:from>
    <xdr:to>
      <xdr:col>82</xdr:col>
      <xdr:colOff>107950</xdr:colOff>
      <xdr:row>78</xdr:row>
      <xdr:rowOff>85852</xdr:rowOff>
    </xdr:to>
    <xdr:cxnSp macro="">
      <xdr:nvCxnSpPr>
        <xdr:cNvPr id="429" name="直線コネクタ 428"/>
        <xdr:cNvCxnSpPr/>
      </xdr:nvCxnSpPr>
      <xdr:spPr>
        <a:xfrm flipV="1">
          <a:off x="15671800" y="13445237"/>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145305</xdr:rowOff>
    </xdr:from>
    <xdr:ext cx="762000" cy="259045"/>
    <xdr:sp macro="" textlink="">
      <xdr:nvSpPr>
        <xdr:cNvPr id="430" name="公債費以外平均値テキスト"/>
        <xdr:cNvSpPr txBox="1"/>
      </xdr:nvSpPr>
      <xdr:spPr>
        <a:xfrm>
          <a:off x="16598900" y="13175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31" name="フローチャート: 判断 430"/>
        <xdr:cNvSpPr/>
      </xdr:nvSpPr>
      <xdr:spPr>
        <a:xfrm>
          <a:off x="16459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85852</xdr:rowOff>
    </xdr:from>
    <xdr:to>
      <xdr:col>78</xdr:col>
      <xdr:colOff>69850</xdr:colOff>
      <xdr:row>78</xdr:row>
      <xdr:rowOff>113285</xdr:rowOff>
    </xdr:to>
    <xdr:cxnSp macro="">
      <xdr:nvCxnSpPr>
        <xdr:cNvPr id="432" name="直線コネクタ 431"/>
        <xdr:cNvCxnSpPr/>
      </xdr:nvCxnSpPr>
      <xdr:spPr>
        <a:xfrm flipV="1">
          <a:off x="14782800" y="13458952"/>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3" name="フローチャート: 判断 432"/>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4" name="テキスト ボックス 433"/>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78994</xdr:rowOff>
    </xdr:from>
    <xdr:to>
      <xdr:col>73</xdr:col>
      <xdr:colOff>180975</xdr:colOff>
      <xdr:row>78</xdr:row>
      <xdr:rowOff>113285</xdr:rowOff>
    </xdr:to>
    <xdr:cxnSp macro="">
      <xdr:nvCxnSpPr>
        <xdr:cNvPr id="435" name="直線コネクタ 434"/>
        <xdr:cNvCxnSpPr/>
      </xdr:nvCxnSpPr>
      <xdr:spPr>
        <a:xfrm>
          <a:off x="13893800" y="13280644"/>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105918</xdr:rowOff>
    </xdr:from>
    <xdr:to>
      <xdr:col>74</xdr:col>
      <xdr:colOff>31750</xdr:colOff>
      <xdr:row>78</xdr:row>
      <xdr:rowOff>36068</xdr:rowOff>
    </xdr:to>
    <xdr:sp macro="" textlink="">
      <xdr:nvSpPr>
        <xdr:cNvPr id="436" name="フローチャート: 判断 435"/>
        <xdr:cNvSpPr/>
      </xdr:nvSpPr>
      <xdr:spPr>
        <a:xfrm>
          <a:off x="14732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46245</xdr:rowOff>
    </xdr:from>
    <xdr:ext cx="762000" cy="259045"/>
    <xdr:sp macro="" textlink="">
      <xdr:nvSpPr>
        <xdr:cNvPr id="437" name="テキスト ボックス 436"/>
        <xdr:cNvSpPr txBox="1"/>
      </xdr:nvSpPr>
      <xdr:spPr>
        <a:xfrm>
          <a:off x="14401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51563</xdr:rowOff>
    </xdr:from>
    <xdr:to>
      <xdr:col>69</xdr:col>
      <xdr:colOff>92075</xdr:colOff>
      <xdr:row>77</xdr:row>
      <xdr:rowOff>78994</xdr:rowOff>
    </xdr:to>
    <xdr:cxnSp macro="">
      <xdr:nvCxnSpPr>
        <xdr:cNvPr id="438" name="直線コネクタ 437"/>
        <xdr:cNvCxnSpPr/>
      </xdr:nvCxnSpPr>
      <xdr:spPr>
        <a:xfrm>
          <a:off x="13004800" y="13253213"/>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39" name="フローチャート: 判断 438"/>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98823</xdr:rowOff>
    </xdr:from>
    <xdr:ext cx="762000" cy="259045"/>
    <xdr:sp macro="" textlink="">
      <xdr:nvSpPr>
        <xdr:cNvPr id="440" name="テキスト ボックス 439"/>
        <xdr:cNvSpPr txBox="1"/>
      </xdr:nvSpPr>
      <xdr:spPr>
        <a:xfrm>
          <a:off x="13512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1" name="フローチャート: 判断 440"/>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42" name="テキスト ボックス 441"/>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48" name="楕円 447"/>
        <xdr:cNvSpPr/>
      </xdr:nvSpPr>
      <xdr:spPr>
        <a:xfrm>
          <a:off x="164592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164864</xdr:rowOff>
    </xdr:from>
    <xdr:ext cx="762000" cy="259045"/>
    <xdr:sp macro="" textlink="">
      <xdr:nvSpPr>
        <xdr:cNvPr id="449" name="公債費以外該当値テキスト"/>
        <xdr:cNvSpPr txBox="1"/>
      </xdr:nvSpPr>
      <xdr:spPr>
        <a:xfrm>
          <a:off x="165989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35052</xdr:rowOff>
    </xdr:from>
    <xdr:to>
      <xdr:col>78</xdr:col>
      <xdr:colOff>120650</xdr:colOff>
      <xdr:row>78</xdr:row>
      <xdr:rowOff>136652</xdr:rowOff>
    </xdr:to>
    <xdr:sp macro="" textlink="">
      <xdr:nvSpPr>
        <xdr:cNvPr id="450" name="楕円 449"/>
        <xdr:cNvSpPr/>
      </xdr:nvSpPr>
      <xdr:spPr>
        <a:xfrm>
          <a:off x="15621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121429</xdr:rowOff>
    </xdr:from>
    <xdr:ext cx="736600" cy="259045"/>
    <xdr:sp macro="" textlink="">
      <xdr:nvSpPr>
        <xdr:cNvPr id="451" name="テキスト ボックス 450"/>
        <xdr:cNvSpPr txBox="1"/>
      </xdr:nvSpPr>
      <xdr:spPr>
        <a:xfrm>
          <a:off x="15290800" y="13494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62485</xdr:rowOff>
    </xdr:from>
    <xdr:to>
      <xdr:col>74</xdr:col>
      <xdr:colOff>31750</xdr:colOff>
      <xdr:row>78</xdr:row>
      <xdr:rowOff>164085</xdr:rowOff>
    </xdr:to>
    <xdr:sp macro="" textlink="">
      <xdr:nvSpPr>
        <xdr:cNvPr id="452" name="楕円 451"/>
        <xdr:cNvSpPr/>
      </xdr:nvSpPr>
      <xdr:spPr>
        <a:xfrm>
          <a:off x="14732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148862</xdr:rowOff>
    </xdr:from>
    <xdr:ext cx="762000" cy="259045"/>
    <xdr:sp macro="" textlink="">
      <xdr:nvSpPr>
        <xdr:cNvPr id="453" name="テキスト ボックス 452"/>
        <xdr:cNvSpPr txBox="1"/>
      </xdr:nvSpPr>
      <xdr:spPr>
        <a:xfrm>
          <a:off x="14401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28194</xdr:rowOff>
    </xdr:from>
    <xdr:to>
      <xdr:col>69</xdr:col>
      <xdr:colOff>142875</xdr:colOff>
      <xdr:row>77</xdr:row>
      <xdr:rowOff>129794</xdr:rowOff>
    </xdr:to>
    <xdr:sp macro="" textlink="">
      <xdr:nvSpPr>
        <xdr:cNvPr id="454" name="楕円 453"/>
        <xdr:cNvSpPr/>
      </xdr:nvSpPr>
      <xdr:spPr>
        <a:xfrm>
          <a:off x="13843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114571</xdr:rowOff>
    </xdr:from>
    <xdr:ext cx="762000" cy="259045"/>
    <xdr:sp macro="" textlink="">
      <xdr:nvSpPr>
        <xdr:cNvPr id="455" name="テキスト ボックス 454"/>
        <xdr:cNvSpPr txBox="1"/>
      </xdr:nvSpPr>
      <xdr:spPr>
        <a:xfrm>
          <a:off x="13512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763</xdr:rowOff>
    </xdr:from>
    <xdr:to>
      <xdr:col>65</xdr:col>
      <xdr:colOff>53975</xdr:colOff>
      <xdr:row>77</xdr:row>
      <xdr:rowOff>102363</xdr:rowOff>
    </xdr:to>
    <xdr:sp macro="" textlink="">
      <xdr:nvSpPr>
        <xdr:cNvPr id="456" name="楕円 455"/>
        <xdr:cNvSpPr/>
      </xdr:nvSpPr>
      <xdr:spPr>
        <a:xfrm>
          <a:off x="12954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87140</xdr:rowOff>
    </xdr:from>
    <xdr:ext cx="762000" cy="259045"/>
    <xdr:sp macro="" textlink="">
      <xdr:nvSpPr>
        <xdr:cNvPr id="457" name="テキスト ボックス 456"/>
        <xdr:cNvSpPr txBox="1"/>
      </xdr:nvSpPr>
      <xdr:spPr>
        <a:xfrm>
          <a:off x="12623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長崎県時津町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61386</xdr:rowOff>
    </xdr:from>
    <xdr:to>
      <xdr:col>29</xdr:col>
      <xdr:colOff>127000</xdr:colOff>
      <xdr:row>20</xdr:row>
      <xdr:rowOff>96199</xdr:rowOff>
    </xdr:to>
    <xdr:cxnSp macro="">
      <xdr:nvCxnSpPr>
        <xdr:cNvPr id="47" name="直線コネクタ 46"/>
        <xdr:cNvCxnSpPr/>
      </xdr:nvCxnSpPr>
      <xdr:spPr bwMode="auto">
        <a:xfrm flipV="1">
          <a:off x="5651500" y="1994961"/>
          <a:ext cx="0" cy="15778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68276</xdr:rowOff>
    </xdr:from>
    <xdr:ext cx="762000" cy="259045"/>
    <xdr:sp macro="" textlink="">
      <xdr:nvSpPr>
        <xdr:cNvPr id="48" name="人口1人当たり決算額の推移最小値テキスト130"/>
        <xdr:cNvSpPr txBox="1"/>
      </xdr:nvSpPr>
      <xdr:spPr>
        <a:xfrm>
          <a:off x="5740400" y="354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96199</xdr:rowOff>
    </xdr:from>
    <xdr:to>
      <xdr:col>30</xdr:col>
      <xdr:colOff>25400</xdr:colOff>
      <xdr:row>20</xdr:row>
      <xdr:rowOff>96199</xdr:rowOff>
    </xdr:to>
    <xdr:cxnSp macro="">
      <xdr:nvCxnSpPr>
        <xdr:cNvPr id="49" name="直線コネクタ 48"/>
        <xdr:cNvCxnSpPr/>
      </xdr:nvCxnSpPr>
      <xdr:spPr bwMode="auto">
        <a:xfrm>
          <a:off x="5562600" y="35728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147763</xdr:rowOff>
    </xdr:from>
    <xdr:ext cx="762000" cy="259045"/>
    <xdr:sp macro="" textlink="">
      <xdr:nvSpPr>
        <xdr:cNvPr id="50" name="人口1人当たり決算額の推移最大値テキスト130"/>
        <xdr:cNvSpPr txBox="1"/>
      </xdr:nvSpPr>
      <xdr:spPr>
        <a:xfrm>
          <a:off x="5740400" y="173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61386</xdr:rowOff>
    </xdr:from>
    <xdr:to>
      <xdr:col>30</xdr:col>
      <xdr:colOff>25400</xdr:colOff>
      <xdr:row>11</xdr:row>
      <xdr:rowOff>61386</xdr:rowOff>
    </xdr:to>
    <xdr:cxnSp macro="">
      <xdr:nvCxnSpPr>
        <xdr:cNvPr id="51" name="直線コネクタ 50"/>
        <xdr:cNvCxnSpPr/>
      </xdr:nvCxnSpPr>
      <xdr:spPr bwMode="auto">
        <a:xfrm>
          <a:off x="5562600" y="1994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126047</xdr:rowOff>
    </xdr:from>
    <xdr:to>
      <xdr:col>29</xdr:col>
      <xdr:colOff>127000</xdr:colOff>
      <xdr:row>19</xdr:row>
      <xdr:rowOff>132204</xdr:rowOff>
    </xdr:to>
    <xdr:cxnSp macro="">
      <xdr:nvCxnSpPr>
        <xdr:cNvPr id="52" name="直線コネクタ 51"/>
        <xdr:cNvCxnSpPr/>
      </xdr:nvCxnSpPr>
      <xdr:spPr bwMode="auto">
        <a:xfrm flipV="1">
          <a:off x="5003800" y="3431222"/>
          <a:ext cx="647700" cy="6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124072</xdr:rowOff>
    </xdr:from>
    <xdr:ext cx="762000" cy="259045"/>
    <xdr:sp macro="" textlink="">
      <xdr:nvSpPr>
        <xdr:cNvPr id="53" name="人口1人当たり決算額の推移平均値テキスト130"/>
        <xdr:cNvSpPr txBox="1"/>
      </xdr:nvSpPr>
      <xdr:spPr>
        <a:xfrm>
          <a:off x="5740400" y="291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107545</xdr:rowOff>
    </xdr:from>
    <xdr:to>
      <xdr:col>29</xdr:col>
      <xdr:colOff>177800</xdr:colOff>
      <xdr:row>18</xdr:row>
      <xdr:rowOff>37695</xdr:rowOff>
    </xdr:to>
    <xdr:sp macro="" textlink="">
      <xdr:nvSpPr>
        <xdr:cNvPr id="54" name="フローチャート: 判断 53"/>
        <xdr:cNvSpPr/>
      </xdr:nvSpPr>
      <xdr:spPr bwMode="auto">
        <a:xfrm>
          <a:off x="56007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132204</xdr:rowOff>
    </xdr:from>
    <xdr:to>
      <xdr:col>26</xdr:col>
      <xdr:colOff>50800</xdr:colOff>
      <xdr:row>19</xdr:row>
      <xdr:rowOff>154557</xdr:rowOff>
    </xdr:to>
    <xdr:cxnSp macro="">
      <xdr:nvCxnSpPr>
        <xdr:cNvPr id="55" name="直線コネクタ 54"/>
        <xdr:cNvCxnSpPr/>
      </xdr:nvCxnSpPr>
      <xdr:spPr bwMode="auto">
        <a:xfrm flipV="1">
          <a:off x="4305300" y="3437379"/>
          <a:ext cx="698500" cy="22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119873</xdr:rowOff>
    </xdr:from>
    <xdr:to>
      <xdr:col>26</xdr:col>
      <xdr:colOff>101600</xdr:colOff>
      <xdr:row>18</xdr:row>
      <xdr:rowOff>50023</xdr:rowOff>
    </xdr:to>
    <xdr:sp macro="" textlink="">
      <xdr:nvSpPr>
        <xdr:cNvPr id="56" name="フローチャート: 判断 55"/>
        <xdr:cNvSpPr/>
      </xdr:nvSpPr>
      <xdr:spPr bwMode="auto">
        <a:xfrm>
          <a:off x="4953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60200</xdr:rowOff>
    </xdr:from>
    <xdr:ext cx="736600" cy="259045"/>
    <xdr:sp macro="" textlink="">
      <xdr:nvSpPr>
        <xdr:cNvPr id="57" name="テキスト ボックス 56"/>
        <xdr:cNvSpPr txBox="1"/>
      </xdr:nvSpPr>
      <xdr:spPr>
        <a:xfrm>
          <a:off x="4622800" y="2851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132873</xdr:rowOff>
    </xdr:from>
    <xdr:to>
      <xdr:col>22</xdr:col>
      <xdr:colOff>114300</xdr:colOff>
      <xdr:row>19</xdr:row>
      <xdr:rowOff>154557</xdr:rowOff>
    </xdr:to>
    <xdr:cxnSp macro="">
      <xdr:nvCxnSpPr>
        <xdr:cNvPr id="58" name="直線コネクタ 57"/>
        <xdr:cNvCxnSpPr/>
      </xdr:nvCxnSpPr>
      <xdr:spPr bwMode="auto">
        <a:xfrm>
          <a:off x="3606800" y="3438048"/>
          <a:ext cx="698500" cy="21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130585</xdr:rowOff>
    </xdr:from>
    <xdr:to>
      <xdr:col>22</xdr:col>
      <xdr:colOff>165100</xdr:colOff>
      <xdr:row>18</xdr:row>
      <xdr:rowOff>60735</xdr:rowOff>
    </xdr:to>
    <xdr:sp macro="" textlink="">
      <xdr:nvSpPr>
        <xdr:cNvPr id="59" name="フローチャート: 判断 58"/>
        <xdr:cNvSpPr/>
      </xdr:nvSpPr>
      <xdr:spPr bwMode="auto">
        <a:xfrm>
          <a:off x="4254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70912</xdr:rowOff>
    </xdr:from>
    <xdr:ext cx="762000" cy="259045"/>
    <xdr:sp macro="" textlink="">
      <xdr:nvSpPr>
        <xdr:cNvPr id="60" name="テキスト ボックス 59"/>
        <xdr:cNvSpPr txBox="1"/>
      </xdr:nvSpPr>
      <xdr:spPr>
        <a:xfrm>
          <a:off x="39243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128660</xdr:rowOff>
    </xdr:from>
    <xdr:to>
      <xdr:col>18</xdr:col>
      <xdr:colOff>177800</xdr:colOff>
      <xdr:row>19</xdr:row>
      <xdr:rowOff>132873</xdr:rowOff>
    </xdr:to>
    <xdr:cxnSp macro="">
      <xdr:nvCxnSpPr>
        <xdr:cNvPr id="61" name="直線コネクタ 60"/>
        <xdr:cNvCxnSpPr/>
      </xdr:nvCxnSpPr>
      <xdr:spPr bwMode="auto">
        <a:xfrm>
          <a:off x="2908300" y="3433835"/>
          <a:ext cx="698500" cy="4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151502</xdr:rowOff>
    </xdr:from>
    <xdr:to>
      <xdr:col>19</xdr:col>
      <xdr:colOff>38100</xdr:colOff>
      <xdr:row>18</xdr:row>
      <xdr:rowOff>81652</xdr:rowOff>
    </xdr:to>
    <xdr:sp macro="" textlink="">
      <xdr:nvSpPr>
        <xdr:cNvPr id="62" name="フローチャート: 判断 61"/>
        <xdr:cNvSpPr/>
      </xdr:nvSpPr>
      <xdr:spPr bwMode="auto">
        <a:xfrm>
          <a:off x="3556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91829</xdr:rowOff>
    </xdr:from>
    <xdr:ext cx="762000" cy="259045"/>
    <xdr:sp macro="" textlink="">
      <xdr:nvSpPr>
        <xdr:cNvPr id="63" name="テキスト ボックス 62"/>
        <xdr:cNvSpPr txBox="1"/>
      </xdr:nvSpPr>
      <xdr:spPr>
        <a:xfrm>
          <a:off x="32258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36393</xdr:rowOff>
    </xdr:from>
    <xdr:ext cx="762000" cy="259045"/>
    <xdr:sp macro="" textlink="">
      <xdr:nvSpPr>
        <xdr:cNvPr id="65" name="テキスト ボックス 64"/>
        <xdr:cNvSpPr txBox="1"/>
      </xdr:nvSpPr>
      <xdr:spPr>
        <a:xfrm>
          <a:off x="2527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75247</xdr:rowOff>
    </xdr:from>
    <xdr:to>
      <xdr:col>29</xdr:col>
      <xdr:colOff>177800</xdr:colOff>
      <xdr:row>20</xdr:row>
      <xdr:rowOff>5397</xdr:rowOff>
    </xdr:to>
    <xdr:sp macro="" textlink="">
      <xdr:nvSpPr>
        <xdr:cNvPr id="71" name="楕円 70"/>
        <xdr:cNvSpPr/>
      </xdr:nvSpPr>
      <xdr:spPr bwMode="auto">
        <a:xfrm>
          <a:off x="5600700" y="3380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47324</xdr:rowOff>
    </xdr:from>
    <xdr:ext cx="762000" cy="259045"/>
    <xdr:sp macro="" textlink="">
      <xdr:nvSpPr>
        <xdr:cNvPr id="72" name="人口1人当たり決算額の推移該当値テキスト130"/>
        <xdr:cNvSpPr txBox="1"/>
      </xdr:nvSpPr>
      <xdr:spPr>
        <a:xfrm>
          <a:off x="5740400" y="3352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81404</xdr:rowOff>
    </xdr:from>
    <xdr:to>
      <xdr:col>26</xdr:col>
      <xdr:colOff>101600</xdr:colOff>
      <xdr:row>20</xdr:row>
      <xdr:rowOff>11554</xdr:rowOff>
    </xdr:to>
    <xdr:sp macro="" textlink="">
      <xdr:nvSpPr>
        <xdr:cNvPr id="73" name="楕円 72"/>
        <xdr:cNvSpPr/>
      </xdr:nvSpPr>
      <xdr:spPr bwMode="auto">
        <a:xfrm>
          <a:off x="4953000" y="3386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167781</xdr:rowOff>
    </xdr:from>
    <xdr:ext cx="736600" cy="259045"/>
    <xdr:sp macro="" textlink="">
      <xdr:nvSpPr>
        <xdr:cNvPr id="74" name="テキスト ボックス 73"/>
        <xdr:cNvSpPr txBox="1"/>
      </xdr:nvSpPr>
      <xdr:spPr>
        <a:xfrm>
          <a:off x="4622800" y="3472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103757</xdr:rowOff>
    </xdr:from>
    <xdr:to>
      <xdr:col>22</xdr:col>
      <xdr:colOff>165100</xdr:colOff>
      <xdr:row>20</xdr:row>
      <xdr:rowOff>33907</xdr:rowOff>
    </xdr:to>
    <xdr:sp macro="" textlink="">
      <xdr:nvSpPr>
        <xdr:cNvPr id="75" name="楕円 74"/>
        <xdr:cNvSpPr/>
      </xdr:nvSpPr>
      <xdr:spPr bwMode="auto">
        <a:xfrm>
          <a:off x="4254500" y="3408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18684</xdr:rowOff>
    </xdr:from>
    <xdr:ext cx="762000" cy="259045"/>
    <xdr:sp macro="" textlink="">
      <xdr:nvSpPr>
        <xdr:cNvPr id="76" name="テキスト ボックス 75"/>
        <xdr:cNvSpPr txBox="1"/>
      </xdr:nvSpPr>
      <xdr:spPr>
        <a:xfrm>
          <a:off x="3924300" y="349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82073</xdr:rowOff>
    </xdr:from>
    <xdr:to>
      <xdr:col>19</xdr:col>
      <xdr:colOff>38100</xdr:colOff>
      <xdr:row>20</xdr:row>
      <xdr:rowOff>12223</xdr:rowOff>
    </xdr:to>
    <xdr:sp macro="" textlink="">
      <xdr:nvSpPr>
        <xdr:cNvPr id="77" name="楕円 76"/>
        <xdr:cNvSpPr/>
      </xdr:nvSpPr>
      <xdr:spPr bwMode="auto">
        <a:xfrm>
          <a:off x="3556000" y="3387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168450</xdr:rowOff>
    </xdr:from>
    <xdr:ext cx="762000" cy="259045"/>
    <xdr:sp macro="" textlink="">
      <xdr:nvSpPr>
        <xdr:cNvPr id="78" name="テキスト ボックス 77"/>
        <xdr:cNvSpPr txBox="1"/>
      </xdr:nvSpPr>
      <xdr:spPr>
        <a:xfrm>
          <a:off x="3225800" y="347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77860</xdr:rowOff>
    </xdr:from>
    <xdr:to>
      <xdr:col>15</xdr:col>
      <xdr:colOff>101600</xdr:colOff>
      <xdr:row>20</xdr:row>
      <xdr:rowOff>8010</xdr:rowOff>
    </xdr:to>
    <xdr:sp macro="" textlink="">
      <xdr:nvSpPr>
        <xdr:cNvPr id="79" name="楕円 78"/>
        <xdr:cNvSpPr/>
      </xdr:nvSpPr>
      <xdr:spPr bwMode="auto">
        <a:xfrm>
          <a:off x="2857500" y="3383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164237</xdr:rowOff>
    </xdr:from>
    <xdr:ext cx="762000" cy="259045"/>
    <xdr:sp macro="" textlink="">
      <xdr:nvSpPr>
        <xdr:cNvPr id="80" name="テキスト ボックス 79"/>
        <xdr:cNvSpPr txBox="1"/>
      </xdr:nvSpPr>
      <xdr:spPr>
        <a:xfrm>
          <a:off x="2527300" y="3469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85917</xdr:rowOff>
    </xdr:from>
    <xdr:to>
      <xdr:col>29</xdr:col>
      <xdr:colOff>127000</xdr:colOff>
      <xdr:row>37</xdr:row>
      <xdr:rowOff>330258</xdr:rowOff>
    </xdr:to>
    <xdr:cxnSp macro="">
      <xdr:nvCxnSpPr>
        <xdr:cNvPr id="110" name="直線コネクタ 109"/>
        <xdr:cNvCxnSpPr/>
      </xdr:nvCxnSpPr>
      <xdr:spPr bwMode="auto">
        <a:xfrm flipV="1">
          <a:off x="5651500" y="6010467"/>
          <a:ext cx="0" cy="144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302335</xdr:rowOff>
    </xdr:from>
    <xdr:ext cx="762000" cy="259045"/>
    <xdr:sp macro="" textlink="">
      <xdr:nvSpPr>
        <xdr:cNvPr id="111" name="人口1人当たり決算額の推移最小値テキスト445"/>
        <xdr:cNvSpPr txBox="1"/>
      </xdr:nvSpPr>
      <xdr:spPr>
        <a:xfrm>
          <a:off x="5740400" y="74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330258</xdr:rowOff>
    </xdr:from>
    <xdr:to>
      <xdr:col>30</xdr:col>
      <xdr:colOff>25400</xdr:colOff>
      <xdr:row>37</xdr:row>
      <xdr:rowOff>330258</xdr:rowOff>
    </xdr:to>
    <xdr:cxnSp macro="">
      <xdr:nvCxnSpPr>
        <xdr:cNvPr id="112" name="直線コネクタ 111"/>
        <xdr:cNvCxnSpPr/>
      </xdr:nvCxnSpPr>
      <xdr:spPr bwMode="auto">
        <a:xfrm>
          <a:off x="5562600" y="7454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844</xdr:rowOff>
    </xdr:from>
    <xdr:ext cx="762000" cy="259045"/>
    <xdr:sp macro="" textlink="">
      <xdr:nvSpPr>
        <xdr:cNvPr id="113" name="人口1人当たり決算額の推移最大値テキスト445"/>
        <xdr:cNvSpPr txBox="1"/>
      </xdr:nvSpPr>
      <xdr:spPr>
        <a:xfrm>
          <a:off x="5740400" y="57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85917</xdr:rowOff>
    </xdr:from>
    <xdr:to>
      <xdr:col>30</xdr:col>
      <xdr:colOff>25400</xdr:colOff>
      <xdr:row>33</xdr:row>
      <xdr:rowOff>85917</xdr:rowOff>
    </xdr:to>
    <xdr:cxnSp macro="">
      <xdr:nvCxnSpPr>
        <xdr:cNvPr id="114" name="直線コネクタ 113"/>
        <xdr:cNvCxnSpPr/>
      </xdr:nvCxnSpPr>
      <xdr:spPr bwMode="auto">
        <a:xfrm>
          <a:off x="5562600" y="6010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62992</xdr:rowOff>
    </xdr:from>
    <xdr:to>
      <xdr:col>29</xdr:col>
      <xdr:colOff>127000</xdr:colOff>
      <xdr:row>37</xdr:row>
      <xdr:rowOff>1041</xdr:rowOff>
    </xdr:to>
    <xdr:cxnSp macro="">
      <xdr:nvCxnSpPr>
        <xdr:cNvPr id="115" name="直線コネクタ 114"/>
        <xdr:cNvCxnSpPr/>
      </xdr:nvCxnSpPr>
      <xdr:spPr bwMode="auto">
        <a:xfrm flipV="1">
          <a:off x="5003800" y="7016242"/>
          <a:ext cx="647700" cy="109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46190</xdr:rowOff>
    </xdr:from>
    <xdr:ext cx="762000" cy="259045"/>
    <xdr:sp macro="" textlink="">
      <xdr:nvSpPr>
        <xdr:cNvPr id="116" name="人口1人当たり決算額の推移平均値テキスト445"/>
        <xdr:cNvSpPr txBox="1"/>
      </xdr:nvSpPr>
      <xdr:spPr>
        <a:xfrm>
          <a:off x="5740400" y="6656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201113</xdr:rowOff>
    </xdr:from>
    <xdr:to>
      <xdr:col>29</xdr:col>
      <xdr:colOff>177800</xdr:colOff>
      <xdr:row>35</xdr:row>
      <xdr:rowOff>302713</xdr:rowOff>
    </xdr:to>
    <xdr:sp macro="" textlink="">
      <xdr:nvSpPr>
        <xdr:cNvPr id="117" name="フローチャート: 判断 116"/>
        <xdr:cNvSpPr/>
      </xdr:nvSpPr>
      <xdr:spPr bwMode="auto">
        <a:xfrm>
          <a:off x="56007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1041</xdr:rowOff>
    </xdr:from>
    <xdr:to>
      <xdr:col>26</xdr:col>
      <xdr:colOff>50800</xdr:colOff>
      <xdr:row>37</xdr:row>
      <xdr:rowOff>100646</xdr:rowOff>
    </xdr:to>
    <xdr:cxnSp macro="">
      <xdr:nvCxnSpPr>
        <xdr:cNvPr id="118" name="直線コネクタ 117"/>
        <xdr:cNvCxnSpPr/>
      </xdr:nvCxnSpPr>
      <xdr:spPr bwMode="auto">
        <a:xfrm flipV="1">
          <a:off x="4305300" y="7125741"/>
          <a:ext cx="698500" cy="99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200297</xdr:rowOff>
    </xdr:from>
    <xdr:to>
      <xdr:col>26</xdr:col>
      <xdr:colOff>101600</xdr:colOff>
      <xdr:row>35</xdr:row>
      <xdr:rowOff>301897</xdr:rowOff>
    </xdr:to>
    <xdr:sp macro="" textlink="">
      <xdr:nvSpPr>
        <xdr:cNvPr id="119" name="フローチャート: 判断 118"/>
        <xdr:cNvSpPr/>
      </xdr:nvSpPr>
      <xdr:spPr bwMode="auto">
        <a:xfrm>
          <a:off x="4953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312074</xdr:rowOff>
    </xdr:from>
    <xdr:ext cx="736600" cy="259045"/>
    <xdr:sp macro="" textlink="">
      <xdr:nvSpPr>
        <xdr:cNvPr id="120" name="テキスト ボックス 119"/>
        <xdr:cNvSpPr txBox="1"/>
      </xdr:nvSpPr>
      <xdr:spPr>
        <a:xfrm>
          <a:off x="4622800" y="6579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100646</xdr:rowOff>
    </xdr:from>
    <xdr:to>
      <xdr:col>22</xdr:col>
      <xdr:colOff>114300</xdr:colOff>
      <xdr:row>37</xdr:row>
      <xdr:rowOff>197083</xdr:rowOff>
    </xdr:to>
    <xdr:cxnSp macro="">
      <xdr:nvCxnSpPr>
        <xdr:cNvPr id="121" name="直線コネクタ 120"/>
        <xdr:cNvCxnSpPr/>
      </xdr:nvCxnSpPr>
      <xdr:spPr bwMode="auto">
        <a:xfrm flipV="1">
          <a:off x="3606800" y="7225346"/>
          <a:ext cx="698500" cy="96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202093</xdr:rowOff>
    </xdr:from>
    <xdr:to>
      <xdr:col>22</xdr:col>
      <xdr:colOff>165100</xdr:colOff>
      <xdr:row>35</xdr:row>
      <xdr:rowOff>303693</xdr:rowOff>
    </xdr:to>
    <xdr:sp macro="" textlink="">
      <xdr:nvSpPr>
        <xdr:cNvPr id="122" name="フローチャート: 判断 121"/>
        <xdr:cNvSpPr/>
      </xdr:nvSpPr>
      <xdr:spPr bwMode="auto">
        <a:xfrm>
          <a:off x="4254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313870</xdr:rowOff>
    </xdr:from>
    <xdr:ext cx="762000" cy="259045"/>
    <xdr:sp macro="" textlink="">
      <xdr:nvSpPr>
        <xdr:cNvPr id="123" name="テキスト ボックス 122"/>
        <xdr:cNvSpPr txBox="1"/>
      </xdr:nvSpPr>
      <xdr:spPr>
        <a:xfrm>
          <a:off x="3924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154465</xdr:rowOff>
    </xdr:from>
    <xdr:to>
      <xdr:col>18</xdr:col>
      <xdr:colOff>177800</xdr:colOff>
      <xdr:row>37</xdr:row>
      <xdr:rowOff>197083</xdr:rowOff>
    </xdr:to>
    <xdr:cxnSp macro="">
      <xdr:nvCxnSpPr>
        <xdr:cNvPr id="124" name="直線コネクタ 123"/>
        <xdr:cNvCxnSpPr/>
      </xdr:nvCxnSpPr>
      <xdr:spPr bwMode="auto">
        <a:xfrm>
          <a:off x="2908300" y="7279165"/>
          <a:ext cx="698500" cy="42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236612</xdr:rowOff>
    </xdr:from>
    <xdr:to>
      <xdr:col>19</xdr:col>
      <xdr:colOff>38100</xdr:colOff>
      <xdr:row>35</xdr:row>
      <xdr:rowOff>338212</xdr:rowOff>
    </xdr:to>
    <xdr:sp macro="" textlink="">
      <xdr:nvSpPr>
        <xdr:cNvPr id="125" name="フローチャート: 判断 124"/>
        <xdr:cNvSpPr/>
      </xdr:nvSpPr>
      <xdr:spPr bwMode="auto">
        <a:xfrm>
          <a:off x="35560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5489</xdr:rowOff>
    </xdr:from>
    <xdr:ext cx="762000" cy="259045"/>
    <xdr:sp macro="" textlink="">
      <xdr:nvSpPr>
        <xdr:cNvPr id="126" name="テキスト ボックス 125"/>
        <xdr:cNvSpPr txBox="1"/>
      </xdr:nvSpPr>
      <xdr:spPr>
        <a:xfrm>
          <a:off x="32258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191806</xdr:rowOff>
    </xdr:from>
    <xdr:to>
      <xdr:col>15</xdr:col>
      <xdr:colOff>101600</xdr:colOff>
      <xdr:row>35</xdr:row>
      <xdr:rowOff>293406</xdr:rowOff>
    </xdr:to>
    <xdr:sp macro="" textlink="">
      <xdr:nvSpPr>
        <xdr:cNvPr id="127" name="フローチャート: 判断 126"/>
        <xdr:cNvSpPr/>
      </xdr:nvSpPr>
      <xdr:spPr bwMode="auto">
        <a:xfrm>
          <a:off x="28575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303583</xdr:rowOff>
    </xdr:from>
    <xdr:ext cx="762000" cy="259045"/>
    <xdr:sp macro="" textlink="">
      <xdr:nvSpPr>
        <xdr:cNvPr id="128" name="テキスト ボックス 127"/>
        <xdr:cNvSpPr txBox="1"/>
      </xdr:nvSpPr>
      <xdr:spPr>
        <a:xfrm>
          <a:off x="25273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12192</xdr:rowOff>
    </xdr:from>
    <xdr:to>
      <xdr:col>29</xdr:col>
      <xdr:colOff>177800</xdr:colOff>
      <xdr:row>36</xdr:row>
      <xdr:rowOff>113792</xdr:rowOff>
    </xdr:to>
    <xdr:sp macro="" textlink="">
      <xdr:nvSpPr>
        <xdr:cNvPr id="134" name="楕円 133"/>
        <xdr:cNvSpPr/>
      </xdr:nvSpPr>
      <xdr:spPr bwMode="auto">
        <a:xfrm>
          <a:off x="5600700" y="6965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327169</xdr:rowOff>
    </xdr:from>
    <xdr:ext cx="762000" cy="259045"/>
    <xdr:sp macro="" textlink="">
      <xdr:nvSpPr>
        <xdr:cNvPr id="135" name="人口1人当たり決算額の推移該当値テキスト445"/>
        <xdr:cNvSpPr txBox="1"/>
      </xdr:nvSpPr>
      <xdr:spPr>
        <a:xfrm>
          <a:off x="5740400" y="693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121691</xdr:rowOff>
    </xdr:from>
    <xdr:to>
      <xdr:col>26</xdr:col>
      <xdr:colOff>101600</xdr:colOff>
      <xdr:row>37</xdr:row>
      <xdr:rowOff>51841</xdr:rowOff>
    </xdr:to>
    <xdr:sp macro="" textlink="">
      <xdr:nvSpPr>
        <xdr:cNvPr id="136" name="楕円 135"/>
        <xdr:cNvSpPr/>
      </xdr:nvSpPr>
      <xdr:spPr bwMode="auto">
        <a:xfrm>
          <a:off x="4953000" y="7074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36618</xdr:rowOff>
    </xdr:from>
    <xdr:ext cx="736600" cy="259045"/>
    <xdr:sp macro="" textlink="">
      <xdr:nvSpPr>
        <xdr:cNvPr id="137" name="テキスト ボックス 136"/>
        <xdr:cNvSpPr txBox="1"/>
      </xdr:nvSpPr>
      <xdr:spPr>
        <a:xfrm>
          <a:off x="4622800" y="7161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49846</xdr:rowOff>
    </xdr:from>
    <xdr:to>
      <xdr:col>22</xdr:col>
      <xdr:colOff>165100</xdr:colOff>
      <xdr:row>37</xdr:row>
      <xdr:rowOff>151446</xdr:rowOff>
    </xdr:to>
    <xdr:sp macro="" textlink="">
      <xdr:nvSpPr>
        <xdr:cNvPr id="138" name="楕円 137"/>
        <xdr:cNvSpPr/>
      </xdr:nvSpPr>
      <xdr:spPr bwMode="auto">
        <a:xfrm>
          <a:off x="4254500" y="7174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136223</xdr:rowOff>
    </xdr:from>
    <xdr:ext cx="762000" cy="259045"/>
    <xdr:sp macro="" textlink="">
      <xdr:nvSpPr>
        <xdr:cNvPr id="139" name="テキスト ボックス 138"/>
        <xdr:cNvSpPr txBox="1"/>
      </xdr:nvSpPr>
      <xdr:spPr>
        <a:xfrm>
          <a:off x="3924300" y="726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146283</xdr:rowOff>
    </xdr:from>
    <xdr:to>
      <xdr:col>19</xdr:col>
      <xdr:colOff>38100</xdr:colOff>
      <xdr:row>37</xdr:row>
      <xdr:rowOff>247883</xdr:rowOff>
    </xdr:to>
    <xdr:sp macro="" textlink="">
      <xdr:nvSpPr>
        <xdr:cNvPr id="140" name="楕円 139"/>
        <xdr:cNvSpPr/>
      </xdr:nvSpPr>
      <xdr:spPr bwMode="auto">
        <a:xfrm>
          <a:off x="3556000" y="7270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232660</xdr:rowOff>
    </xdr:from>
    <xdr:ext cx="762000" cy="259045"/>
    <xdr:sp macro="" textlink="">
      <xdr:nvSpPr>
        <xdr:cNvPr id="141" name="テキスト ボックス 140"/>
        <xdr:cNvSpPr txBox="1"/>
      </xdr:nvSpPr>
      <xdr:spPr>
        <a:xfrm>
          <a:off x="3225800" y="735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103665</xdr:rowOff>
    </xdr:from>
    <xdr:to>
      <xdr:col>15</xdr:col>
      <xdr:colOff>101600</xdr:colOff>
      <xdr:row>37</xdr:row>
      <xdr:rowOff>205265</xdr:rowOff>
    </xdr:to>
    <xdr:sp macro="" textlink="">
      <xdr:nvSpPr>
        <xdr:cNvPr id="142" name="楕円 141"/>
        <xdr:cNvSpPr/>
      </xdr:nvSpPr>
      <xdr:spPr bwMode="auto">
        <a:xfrm>
          <a:off x="2857500" y="7228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190042</xdr:rowOff>
    </xdr:from>
    <xdr:ext cx="762000" cy="259045"/>
    <xdr:sp macro="" textlink="">
      <xdr:nvSpPr>
        <xdr:cNvPr id="143" name="テキスト ボックス 142"/>
        <xdr:cNvSpPr txBox="1"/>
      </xdr:nvSpPr>
      <xdr:spPr>
        <a:xfrm>
          <a:off x="2527300" y="731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長崎県時津町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30,019
29,696
20.94
12,200,444
11,503,769
371,692
5,912,585
9,678,601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123976</xdr:rowOff>
    </xdr:from>
    <xdr:to>
      <xdr:col>24</xdr:col>
      <xdr:colOff>62865</xdr:colOff>
      <xdr:row>38</xdr:row>
      <xdr:rowOff>34707</xdr:rowOff>
    </xdr:to>
    <xdr:cxnSp macro="">
      <xdr:nvCxnSpPr>
        <xdr:cNvPr id="58" name="直線コネクタ 57"/>
        <xdr:cNvCxnSpPr/>
      </xdr:nvCxnSpPr>
      <xdr:spPr>
        <a:xfrm flipV="1">
          <a:off x="4633595" y="5267476"/>
          <a:ext cx="1270" cy="128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38534</xdr:rowOff>
    </xdr:from>
    <xdr:ext cx="534377" cy="259045"/>
    <xdr:sp macro="" textlink="">
      <xdr:nvSpPr>
        <xdr:cNvPr id="59" name="人件費最小値テキスト"/>
        <xdr:cNvSpPr txBox="1"/>
      </xdr:nvSpPr>
      <xdr:spPr>
        <a:xfrm>
          <a:off x="4686300" y="6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34707</xdr:rowOff>
    </xdr:from>
    <xdr:to>
      <xdr:col>24</xdr:col>
      <xdr:colOff>152400</xdr:colOff>
      <xdr:row>38</xdr:row>
      <xdr:rowOff>34707</xdr:rowOff>
    </xdr:to>
    <xdr:cxnSp macro="">
      <xdr:nvCxnSpPr>
        <xdr:cNvPr id="60" name="直線コネクタ 59"/>
        <xdr:cNvCxnSpPr/>
      </xdr:nvCxnSpPr>
      <xdr:spPr>
        <a:xfrm>
          <a:off x="4546600" y="65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70653</xdr:rowOff>
    </xdr:from>
    <xdr:ext cx="599010" cy="259045"/>
    <xdr:sp macro="" textlink="">
      <xdr:nvSpPr>
        <xdr:cNvPr id="61" name="人件費最大値テキスト"/>
        <xdr:cNvSpPr txBox="1"/>
      </xdr:nvSpPr>
      <xdr:spPr>
        <a:xfrm>
          <a:off x="4686300" y="504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123976</xdr:rowOff>
    </xdr:from>
    <xdr:to>
      <xdr:col>24</xdr:col>
      <xdr:colOff>152400</xdr:colOff>
      <xdr:row>30</xdr:row>
      <xdr:rowOff>123976</xdr:rowOff>
    </xdr:to>
    <xdr:cxnSp macro="">
      <xdr:nvCxnSpPr>
        <xdr:cNvPr id="62" name="直線コネクタ 61"/>
        <xdr:cNvCxnSpPr/>
      </xdr:nvCxnSpPr>
      <xdr:spPr>
        <a:xfrm>
          <a:off x="4546600" y="526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24404</xdr:rowOff>
    </xdr:from>
    <xdr:to>
      <xdr:col>24</xdr:col>
      <xdr:colOff>63500</xdr:colOff>
      <xdr:row>37</xdr:row>
      <xdr:rowOff>24633</xdr:rowOff>
    </xdr:to>
    <xdr:cxnSp macro="">
      <xdr:nvCxnSpPr>
        <xdr:cNvPr id="63" name="直線コネクタ 62"/>
        <xdr:cNvCxnSpPr/>
      </xdr:nvCxnSpPr>
      <xdr:spPr>
        <a:xfrm flipV="1">
          <a:off x="3797300" y="6368054"/>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160942</xdr:rowOff>
    </xdr:from>
    <xdr:ext cx="534377" cy="259045"/>
    <xdr:sp macro="" textlink="">
      <xdr:nvSpPr>
        <xdr:cNvPr id="64" name="人件費平均値テキスト"/>
        <xdr:cNvSpPr txBox="1"/>
      </xdr:nvSpPr>
      <xdr:spPr>
        <a:xfrm>
          <a:off x="4686300" y="5990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138065</xdr:rowOff>
    </xdr:from>
    <xdr:to>
      <xdr:col>24</xdr:col>
      <xdr:colOff>114300</xdr:colOff>
      <xdr:row>36</xdr:row>
      <xdr:rowOff>68215</xdr:rowOff>
    </xdr:to>
    <xdr:sp macro="" textlink="">
      <xdr:nvSpPr>
        <xdr:cNvPr id="65" name="フローチャート: 判断 64"/>
        <xdr:cNvSpPr/>
      </xdr:nvSpPr>
      <xdr:spPr>
        <a:xfrm>
          <a:off x="4584700" y="61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24633</xdr:rowOff>
    </xdr:from>
    <xdr:to>
      <xdr:col>19</xdr:col>
      <xdr:colOff>177800</xdr:colOff>
      <xdr:row>37</xdr:row>
      <xdr:rowOff>44309</xdr:rowOff>
    </xdr:to>
    <xdr:cxnSp macro="">
      <xdr:nvCxnSpPr>
        <xdr:cNvPr id="66" name="直線コネクタ 65"/>
        <xdr:cNvCxnSpPr/>
      </xdr:nvCxnSpPr>
      <xdr:spPr>
        <a:xfrm flipV="1">
          <a:off x="2908300" y="6368283"/>
          <a:ext cx="889000" cy="19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146132</xdr:rowOff>
    </xdr:from>
    <xdr:to>
      <xdr:col>20</xdr:col>
      <xdr:colOff>38100</xdr:colOff>
      <xdr:row>36</xdr:row>
      <xdr:rowOff>76282</xdr:rowOff>
    </xdr:to>
    <xdr:sp macro="" textlink="">
      <xdr:nvSpPr>
        <xdr:cNvPr id="67" name="フローチャート: 判断 66"/>
        <xdr:cNvSpPr/>
      </xdr:nvSpPr>
      <xdr:spPr>
        <a:xfrm>
          <a:off x="37465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92809</xdr:rowOff>
    </xdr:from>
    <xdr:ext cx="534377" cy="259045"/>
    <xdr:sp macro="" textlink="">
      <xdr:nvSpPr>
        <xdr:cNvPr id="68" name="テキスト ボックス 67"/>
        <xdr:cNvSpPr txBox="1"/>
      </xdr:nvSpPr>
      <xdr:spPr>
        <a:xfrm>
          <a:off x="3530111" y="592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25188</xdr:rowOff>
    </xdr:from>
    <xdr:to>
      <xdr:col>15</xdr:col>
      <xdr:colOff>50800</xdr:colOff>
      <xdr:row>37</xdr:row>
      <xdr:rowOff>44309</xdr:rowOff>
    </xdr:to>
    <xdr:cxnSp macro="">
      <xdr:nvCxnSpPr>
        <xdr:cNvPr id="69" name="直線コネクタ 68"/>
        <xdr:cNvCxnSpPr/>
      </xdr:nvCxnSpPr>
      <xdr:spPr>
        <a:xfrm>
          <a:off x="2019300" y="6368838"/>
          <a:ext cx="889000" cy="1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148581</xdr:rowOff>
    </xdr:from>
    <xdr:to>
      <xdr:col>15</xdr:col>
      <xdr:colOff>101600</xdr:colOff>
      <xdr:row>36</xdr:row>
      <xdr:rowOff>78731</xdr:rowOff>
    </xdr:to>
    <xdr:sp macro="" textlink="">
      <xdr:nvSpPr>
        <xdr:cNvPr id="70" name="フローチャート: 判断 69"/>
        <xdr:cNvSpPr/>
      </xdr:nvSpPr>
      <xdr:spPr>
        <a:xfrm>
          <a:off x="2857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95258</xdr:rowOff>
    </xdr:from>
    <xdr:ext cx="534377" cy="259045"/>
    <xdr:sp macro="" textlink="">
      <xdr:nvSpPr>
        <xdr:cNvPr id="71" name="テキスト ボックス 70"/>
        <xdr:cNvSpPr txBox="1"/>
      </xdr:nvSpPr>
      <xdr:spPr>
        <a:xfrm>
          <a:off x="2641111" y="59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24502</xdr:rowOff>
    </xdr:from>
    <xdr:to>
      <xdr:col>10</xdr:col>
      <xdr:colOff>114300</xdr:colOff>
      <xdr:row>37</xdr:row>
      <xdr:rowOff>25188</xdr:rowOff>
    </xdr:to>
    <xdr:cxnSp macro="">
      <xdr:nvCxnSpPr>
        <xdr:cNvPr id="72" name="直線コネクタ 71"/>
        <xdr:cNvCxnSpPr/>
      </xdr:nvCxnSpPr>
      <xdr:spPr>
        <a:xfrm>
          <a:off x="1130300" y="6368152"/>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156713</xdr:rowOff>
    </xdr:from>
    <xdr:to>
      <xdr:col>10</xdr:col>
      <xdr:colOff>165100</xdr:colOff>
      <xdr:row>36</xdr:row>
      <xdr:rowOff>86863</xdr:rowOff>
    </xdr:to>
    <xdr:sp macro="" textlink="">
      <xdr:nvSpPr>
        <xdr:cNvPr id="73" name="フローチャート: 判断 72"/>
        <xdr:cNvSpPr/>
      </xdr:nvSpPr>
      <xdr:spPr>
        <a:xfrm>
          <a:off x="1968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103390</xdr:rowOff>
    </xdr:from>
    <xdr:ext cx="534377" cy="259045"/>
    <xdr:sp macro="" textlink="">
      <xdr:nvSpPr>
        <xdr:cNvPr id="74" name="テキスト ボックス 73"/>
        <xdr:cNvSpPr txBox="1"/>
      </xdr:nvSpPr>
      <xdr:spPr>
        <a:xfrm>
          <a:off x="1752111" y="59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91953</xdr:rowOff>
    </xdr:from>
    <xdr:to>
      <xdr:col>6</xdr:col>
      <xdr:colOff>38100</xdr:colOff>
      <xdr:row>36</xdr:row>
      <xdr:rowOff>22103</xdr:rowOff>
    </xdr:to>
    <xdr:sp macro="" textlink="">
      <xdr:nvSpPr>
        <xdr:cNvPr id="75" name="フローチャート: 判断 74"/>
        <xdr:cNvSpPr/>
      </xdr:nvSpPr>
      <xdr:spPr>
        <a:xfrm>
          <a:off x="1079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38630</xdr:rowOff>
    </xdr:from>
    <xdr:ext cx="534377" cy="259045"/>
    <xdr:sp macro="" textlink="">
      <xdr:nvSpPr>
        <xdr:cNvPr id="76" name="テキスト ボックス 75"/>
        <xdr:cNvSpPr txBox="1"/>
      </xdr:nvSpPr>
      <xdr:spPr>
        <a:xfrm>
          <a:off x="863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145054</xdr:rowOff>
    </xdr:from>
    <xdr:to>
      <xdr:col>24</xdr:col>
      <xdr:colOff>114300</xdr:colOff>
      <xdr:row>37</xdr:row>
      <xdr:rowOff>75204</xdr:rowOff>
    </xdr:to>
    <xdr:sp macro="" textlink="">
      <xdr:nvSpPr>
        <xdr:cNvPr id="82" name="楕円 81"/>
        <xdr:cNvSpPr/>
      </xdr:nvSpPr>
      <xdr:spPr>
        <a:xfrm>
          <a:off x="4584700" y="631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123481</xdr:rowOff>
    </xdr:from>
    <xdr:ext cx="534377" cy="259045"/>
    <xdr:sp macro="" textlink="">
      <xdr:nvSpPr>
        <xdr:cNvPr id="83" name="人件費該当値テキスト"/>
        <xdr:cNvSpPr txBox="1"/>
      </xdr:nvSpPr>
      <xdr:spPr>
        <a:xfrm>
          <a:off x="4686300" y="629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145283</xdr:rowOff>
    </xdr:from>
    <xdr:to>
      <xdr:col>20</xdr:col>
      <xdr:colOff>38100</xdr:colOff>
      <xdr:row>37</xdr:row>
      <xdr:rowOff>75433</xdr:rowOff>
    </xdr:to>
    <xdr:sp macro="" textlink="">
      <xdr:nvSpPr>
        <xdr:cNvPr id="84" name="楕円 83"/>
        <xdr:cNvSpPr/>
      </xdr:nvSpPr>
      <xdr:spPr>
        <a:xfrm>
          <a:off x="3746500" y="631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66560</xdr:rowOff>
    </xdr:from>
    <xdr:ext cx="534377" cy="259045"/>
    <xdr:sp macro="" textlink="">
      <xdr:nvSpPr>
        <xdr:cNvPr id="85" name="テキスト ボックス 84"/>
        <xdr:cNvSpPr txBox="1"/>
      </xdr:nvSpPr>
      <xdr:spPr>
        <a:xfrm>
          <a:off x="3530111" y="6410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164959</xdr:rowOff>
    </xdr:from>
    <xdr:to>
      <xdr:col>15</xdr:col>
      <xdr:colOff>101600</xdr:colOff>
      <xdr:row>37</xdr:row>
      <xdr:rowOff>95109</xdr:rowOff>
    </xdr:to>
    <xdr:sp macro="" textlink="">
      <xdr:nvSpPr>
        <xdr:cNvPr id="86" name="楕円 85"/>
        <xdr:cNvSpPr/>
      </xdr:nvSpPr>
      <xdr:spPr>
        <a:xfrm>
          <a:off x="2857500" y="633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86236</xdr:rowOff>
    </xdr:from>
    <xdr:ext cx="534377" cy="259045"/>
    <xdr:sp macro="" textlink="">
      <xdr:nvSpPr>
        <xdr:cNvPr id="87" name="テキスト ボックス 86"/>
        <xdr:cNvSpPr txBox="1"/>
      </xdr:nvSpPr>
      <xdr:spPr>
        <a:xfrm>
          <a:off x="2641111" y="642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145838</xdr:rowOff>
    </xdr:from>
    <xdr:to>
      <xdr:col>10</xdr:col>
      <xdr:colOff>165100</xdr:colOff>
      <xdr:row>37</xdr:row>
      <xdr:rowOff>75988</xdr:rowOff>
    </xdr:to>
    <xdr:sp macro="" textlink="">
      <xdr:nvSpPr>
        <xdr:cNvPr id="88" name="楕円 87"/>
        <xdr:cNvSpPr/>
      </xdr:nvSpPr>
      <xdr:spPr>
        <a:xfrm>
          <a:off x="1968500" y="631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67115</xdr:rowOff>
    </xdr:from>
    <xdr:ext cx="534377" cy="259045"/>
    <xdr:sp macro="" textlink="">
      <xdr:nvSpPr>
        <xdr:cNvPr id="89" name="テキスト ボックス 88"/>
        <xdr:cNvSpPr txBox="1"/>
      </xdr:nvSpPr>
      <xdr:spPr>
        <a:xfrm>
          <a:off x="1752111" y="641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145152</xdr:rowOff>
    </xdr:from>
    <xdr:to>
      <xdr:col>6</xdr:col>
      <xdr:colOff>38100</xdr:colOff>
      <xdr:row>37</xdr:row>
      <xdr:rowOff>75302</xdr:rowOff>
    </xdr:to>
    <xdr:sp macro="" textlink="">
      <xdr:nvSpPr>
        <xdr:cNvPr id="90" name="楕円 89"/>
        <xdr:cNvSpPr/>
      </xdr:nvSpPr>
      <xdr:spPr>
        <a:xfrm>
          <a:off x="1079500" y="631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66429</xdr:rowOff>
    </xdr:from>
    <xdr:ext cx="534377" cy="259045"/>
    <xdr:sp macro="" textlink="">
      <xdr:nvSpPr>
        <xdr:cNvPr id="91" name="テキスト ボックス 90"/>
        <xdr:cNvSpPr txBox="1"/>
      </xdr:nvSpPr>
      <xdr:spPr>
        <a:xfrm>
          <a:off x="863111" y="641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110570</xdr:rowOff>
    </xdr:from>
    <xdr:to>
      <xdr:col>24</xdr:col>
      <xdr:colOff>62865</xdr:colOff>
      <xdr:row>58</xdr:row>
      <xdr:rowOff>161502</xdr:rowOff>
    </xdr:to>
    <xdr:cxnSp macro="">
      <xdr:nvCxnSpPr>
        <xdr:cNvPr id="117" name="直線コネクタ 116"/>
        <xdr:cNvCxnSpPr/>
      </xdr:nvCxnSpPr>
      <xdr:spPr>
        <a:xfrm flipV="1">
          <a:off x="4633595" y="8683070"/>
          <a:ext cx="1270" cy="142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165329</xdr:rowOff>
    </xdr:from>
    <xdr:ext cx="534377" cy="259045"/>
    <xdr:sp macro="" textlink="">
      <xdr:nvSpPr>
        <xdr:cNvPr id="118" name="物件費最小値テキスト"/>
        <xdr:cNvSpPr txBox="1"/>
      </xdr:nvSpPr>
      <xdr:spPr>
        <a:xfrm>
          <a:off x="4686300" y="101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161502</xdr:rowOff>
    </xdr:from>
    <xdr:to>
      <xdr:col>24</xdr:col>
      <xdr:colOff>152400</xdr:colOff>
      <xdr:row>58</xdr:row>
      <xdr:rowOff>161502</xdr:rowOff>
    </xdr:to>
    <xdr:cxnSp macro="">
      <xdr:nvCxnSpPr>
        <xdr:cNvPr id="119" name="直線コネクタ 118"/>
        <xdr:cNvCxnSpPr/>
      </xdr:nvCxnSpPr>
      <xdr:spPr>
        <a:xfrm>
          <a:off x="4546600" y="101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57247</xdr:rowOff>
    </xdr:from>
    <xdr:ext cx="599010" cy="259045"/>
    <xdr:sp macro="" textlink="">
      <xdr:nvSpPr>
        <xdr:cNvPr id="120" name="物件費最大値テキスト"/>
        <xdr:cNvSpPr txBox="1"/>
      </xdr:nvSpPr>
      <xdr:spPr>
        <a:xfrm>
          <a:off x="4686300" y="845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110570</xdr:rowOff>
    </xdr:from>
    <xdr:to>
      <xdr:col>24</xdr:col>
      <xdr:colOff>152400</xdr:colOff>
      <xdr:row>50</xdr:row>
      <xdr:rowOff>110570</xdr:rowOff>
    </xdr:to>
    <xdr:cxnSp macro="">
      <xdr:nvCxnSpPr>
        <xdr:cNvPr id="121" name="直線コネクタ 120"/>
        <xdr:cNvCxnSpPr/>
      </xdr:nvCxnSpPr>
      <xdr:spPr>
        <a:xfrm>
          <a:off x="4546600" y="868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64510</xdr:rowOff>
    </xdr:from>
    <xdr:to>
      <xdr:col>24</xdr:col>
      <xdr:colOff>63500</xdr:colOff>
      <xdr:row>58</xdr:row>
      <xdr:rowOff>83527</xdr:rowOff>
    </xdr:to>
    <xdr:cxnSp macro="">
      <xdr:nvCxnSpPr>
        <xdr:cNvPr id="122" name="直線コネクタ 121"/>
        <xdr:cNvCxnSpPr/>
      </xdr:nvCxnSpPr>
      <xdr:spPr>
        <a:xfrm>
          <a:off x="3797300" y="10008610"/>
          <a:ext cx="838200" cy="1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41989</xdr:rowOff>
    </xdr:from>
    <xdr:ext cx="534377" cy="259045"/>
    <xdr:sp macro="" textlink="">
      <xdr:nvSpPr>
        <xdr:cNvPr id="123" name="物件費平均値テキスト"/>
        <xdr:cNvSpPr txBox="1"/>
      </xdr:nvSpPr>
      <xdr:spPr>
        <a:xfrm>
          <a:off x="4686300" y="9814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19112</xdr:rowOff>
    </xdr:from>
    <xdr:to>
      <xdr:col>24</xdr:col>
      <xdr:colOff>114300</xdr:colOff>
      <xdr:row>58</xdr:row>
      <xdr:rowOff>120712</xdr:rowOff>
    </xdr:to>
    <xdr:sp macro="" textlink="">
      <xdr:nvSpPr>
        <xdr:cNvPr id="124" name="フローチャート: 判断 123"/>
        <xdr:cNvSpPr/>
      </xdr:nvSpPr>
      <xdr:spPr>
        <a:xfrm>
          <a:off x="4584700" y="996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64510</xdr:rowOff>
    </xdr:from>
    <xdr:to>
      <xdr:col>19</xdr:col>
      <xdr:colOff>177800</xdr:colOff>
      <xdr:row>58</xdr:row>
      <xdr:rowOff>81597</xdr:rowOff>
    </xdr:to>
    <xdr:cxnSp macro="">
      <xdr:nvCxnSpPr>
        <xdr:cNvPr id="125" name="直線コネクタ 124"/>
        <xdr:cNvCxnSpPr/>
      </xdr:nvCxnSpPr>
      <xdr:spPr>
        <a:xfrm flipV="1">
          <a:off x="2908300" y="10008610"/>
          <a:ext cx="889000" cy="1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29976</xdr:rowOff>
    </xdr:from>
    <xdr:to>
      <xdr:col>20</xdr:col>
      <xdr:colOff>38100</xdr:colOff>
      <xdr:row>58</xdr:row>
      <xdr:rowOff>131576</xdr:rowOff>
    </xdr:to>
    <xdr:sp macro="" textlink="">
      <xdr:nvSpPr>
        <xdr:cNvPr id="126" name="フローチャート: 判断 125"/>
        <xdr:cNvSpPr/>
      </xdr:nvSpPr>
      <xdr:spPr>
        <a:xfrm>
          <a:off x="3746500" y="99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122703</xdr:rowOff>
    </xdr:from>
    <xdr:ext cx="534377" cy="259045"/>
    <xdr:sp macro="" textlink="">
      <xdr:nvSpPr>
        <xdr:cNvPr id="127" name="テキスト ボックス 126"/>
        <xdr:cNvSpPr txBox="1"/>
      </xdr:nvSpPr>
      <xdr:spPr>
        <a:xfrm>
          <a:off x="3530111" y="1006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81597</xdr:rowOff>
    </xdr:from>
    <xdr:to>
      <xdr:col>15</xdr:col>
      <xdr:colOff>50800</xdr:colOff>
      <xdr:row>58</xdr:row>
      <xdr:rowOff>96060</xdr:rowOff>
    </xdr:to>
    <xdr:cxnSp macro="">
      <xdr:nvCxnSpPr>
        <xdr:cNvPr id="128" name="直線コネクタ 127"/>
        <xdr:cNvCxnSpPr/>
      </xdr:nvCxnSpPr>
      <xdr:spPr>
        <a:xfrm flipV="1">
          <a:off x="2019300" y="10025697"/>
          <a:ext cx="889000" cy="1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29042</xdr:rowOff>
    </xdr:from>
    <xdr:to>
      <xdr:col>15</xdr:col>
      <xdr:colOff>101600</xdr:colOff>
      <xdr:row>58</xdr:row>
      <xdr:rowOff>130642</xdr:rowOff>
    </xdr:to>
    <xdr:sp macro="" textlink="">
      <xdr:nvSpPr>
        <xdr:cNvPr id="129" name="フローチャート: 判断 128"/>
        <xdr:cNvSpPr/>
      </xdr:nvSpPr>
      <xdr:spPr>
        <a:xfrm>
          <a:off x="2857500" y="997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147169</xdr:rowOff>
    </xdr:from>
    <xdr:ext cx="534377" cy="259045"/>
    <xdr:sp macro="" textlink="">
      <xdr:nvSpPr>
        <xdr:cNvPr id="130" name="テキスト ボックス 129"/>
        <xdr:cNvSpPr txBox="1"/>
      </xdr:nvSpPr>
      <xdr:spPr>
        <a:xfrm>
          <a:off x="2641111" y="974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96060</xdr:rowOff>
    </xdr:from>
    <xdr:to>
      <xdr:col>10</xdr:col>
      <xdr:colOff>114300</xdr:colOff>
      <xdr:row>58</xdr:row>
      <xdr:rowOff>98490</xdr:rowOff>
    </xdr:to>
    <xdr:cxnSp macro="">
      <xdr:nvCxnSpPr>
        <xdr:cNvPr id="131" name="直線コネクタ 130"/>
        <xdr:cNvCxnSpPr/>
      </xdr:nvCxnSpPr>
      <xdr:spPr>
        <a:xfrm flipV="1">
          <a:off x="1130300" y="10040160"/>
          <a:ext cx="889000" cy="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44131</xdr:rowOff>
    </xdr:from>
    <xdr:to>
      <xdr:col>10</xdr:col>
      <xdr:colOff>165100</xdr:colOff>
      <xdr:row>58</xdr:row>
      <xdr:rowOff>145731</xdr:rowOff>
    </xdr:to>
    <xdr:sp macro="" textlink="">
      <xdr:nvSpPr>
        <xdr:cNvPr id="132" name="フローチャート: 判断 131"/>
        <xdr:cNvSpPr/>
      </xdr:nvSpPr>
      <xdr:spPr>
        <a:xfrm>
          <a:off x="1968500" y="998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162258</xdr:rowOff>
    </xdr:from>
    <xdr:ext cx="534377" cy="259045"/>
    <xdr:sp macro="" textlink="">
      <xdr:nvSpPr>
        <xdr:cNvPr id="133" name="テキスト ボックス 132"/>
        <xdr:cNvSpPr txBox="1"/>
      </xdr:nvSpPr>
      <xdr:spPr>
        <a:xfrm>
          <a:off x="1752111" y="976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41002</xdr:rowOff>
    </xdr:from>
    <xdr:to>
      <xdr:col>6</xdr:col>
      <xdr:colOff>38100</xdr:colOff>
      <xdr:row>58</xdr:row>
      <xdr:rowOff>142602</xdr:rowOff>
    </xdr:to>
    <xdr:sp macro="" textlink="">
      <xdr:nvSpPr>
        <xdr:cNvPr id="134" name="フローチャート: 判断 133"/>
        <xdr:cNvSpPr/>
      </xdr:nvSpPr>
      <xdr:spPr>
        <a:xfrm>
          <a:off x="1079500" y="99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159129</xdr:rowOff>
    </xdr:from>
    <xdr:ext cx="534377" cy="259045"/>
    <xdr:sp macro="" textlink="">
      <xdr:nvSpPr>
        <xdr:cNvPr id="135" name="テキスト ボックス 134"/>
        <xdr:cNvSpPr txBox="1"/>
      </xdr:nvSpPr>
      <xdr:spPr>
        <a:xfrm>
          <a:off x="863111" y="976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32727</xdr:rowOff>
    </xdr:from>
    <xdr:to>
      <xdr:col>24</xdr:col>
      <xdr:colOff>114300</xdr:colOff>
      <xdr:row>58</xdr:row>
      <xdr:rowOff>134327</xdr:rowOff>
    </xdr:to>
    <xdr:sp macro="" textlink="">
      <xdr:nvSpPr>
        <xdr:cNvPr id="141" name="楕円 140"/>
        <xdr:cNvSpPr/>
      </xdr:nvSpPr>
      <xdr:spPr>
        <a:xfrm>
          <a:off x="4584700" y="997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168989</xdr:rowOff>
    </xdr:from>
    <xdr:ext cx="534377" cy="259045"/>
    <xdr:sp macro="" textlink="">
      <xdr:nvSpPr>
        <xdr:cNvPr id="142" name="物件費該当値テキスト"/>
        <xdr:cNvSpPr txBox="1"/>
      </xdr:nvSpPr>
      <xdr:spPr>
        <a:xfrm>
          <a:off x="4686300" y="994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13710</xdr:rowOff>
    </xdr:from>
    <xdr:to>
      <xdr:col>20</xdr:col>
      <xdr:colOff>38100</xdr:colOff>
      <xdr:row>58</xdr:row>
      <xdr:rowOff>115310</xdr:rowOff>
    </xdr:to>
    <xdr:sp macro="" textlink="">
      <xdr:nvSpPr>
        <xdr:cNvPr id="143" name="楕円 142"/>
        <xdr:cNvSpPr/>
      </xdr:nvSpPr>
      <xdr:spPr>
        <a:xfrm>
          <a:off x="3746500" y="995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131837</xdr:rowOff>
    </xdr:from>
    <xdr:ext cx="534377" cy="259045"/>
    <xdr:sp macro="" textlink="">
      <xdr:nvSpPr>
        <xdr:cNvPr id="144" name="テキスト ボックス 143"/>
        <xdr:cNvSpPr txBox="1"/>
      </xdr:nvSpPr>
      <xdr:spPr>
        <a:xfrm>
          <a:off x="3530111" y="973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30797</xdr:rowOff>
    </xdr:from>
    <xdr:to>
      <xdr:col>15</xdr:col>
      <xdr:colOff>101600</xdr:colOff>
      <xdr:row>58</xdr:row>
      <xdr:rowOff>132397</xdr:rowOff>
    </xdr:to>
    <xdr:sp macro="" textlink="">
      <xdr:nvSpPr>
        <xdr:cNvPr id="145" name="楕円 144"/>
        <xdr:cNvSpPr/>
      </xdr:nvSpPr>
      <xdr:spPr>
        <a:xfrm>
          <a:off x="2857500" y="997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123524</xdr:rowOff>
    </xdr:from>
    <xdr:ext cx="534377" cy="259045"/>
    <xdr:sp macro="" textlink="">
      <xdr:nvSpPr>
        <xdr:cNvPr id="146" name="テキスト ボックス 145"/>
        <xdr:cNvSpPr txBox="1"/>
      </xdr:nvSpPr>
      <xdr:spPr>
        <a:xfrm>
          <a:off x="2641111" y="1006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45260</xdr:rowOff>
    </xdr:from>
    <xdr:to>
      <xdr:col>10</xdr:col>
      <xdr:colOff>165100</xdr:colOff>
      <xdr:row>58</xdr:row>
      <xdr:rowOff>146860</xdr:rowOff>
    </xdr:to>
    <xdr:sp macro="" textlink="">
      <xdr:nvSpPr>
        <xdr:cNvPr id="147" name="楕円 146"/>
        <xdr:cNvSpPr/>
      </xdr:nvSpPr>
      <xdr:spPr>
        <a:xfrm>
          <a:off x="1968500" y="998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137987</xdr:rowOff>
    </xdr:from>
    <xdr:ext cx="534377" cy="259045"/>
    <xdr:sp macro="" textlink="">
      <xdr:nvSpPr>
        <xdr:cNvPr id="148" name="テキスト ボックス 147"/>
        <xdr:cNvSpPr txBox="1"/>
      </xdr:nvSpPr>
      <xdr:spPr>
        <a:xfrm>
          <a:off x="1752111" y="1008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47690</xdr:rowOff>
    </xdr:from>
    <xdr:to>
      <xdr:col>6</xdr:col>
      <xdr:colOff>38100</xdr:colOff>
      <xdr:row>58</xdr:row>
      <xdr:rowOff>149290</xdr:rowOff>
    </xdr:to>
    <xdr:sp macro="" textlink="">
      <xdr:nvSpPr>
        <xdr:cNvPr id="149" name="楕円 148"/>
        <xdr:cNvSpPr/>
      </xdr:nvSpPr>
      <xdr:spPr>
        <a:xfrm>
          <a:off x="1079500" y="999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140417</xdr:rowOff>
    </xdr:from>
    <xdr:ext cx="534377" cy="259045"/>
    <xdr:sp macro="" textlink="">
      <xdr:nvSpPr>
        <xdr:cNvPr id="150" name="テキスト ボックス 149"/>
        <xdr:cNvSpPr txBox="1"/>
      </xdr:nvSpPr>
      <xdr:spPr>
        <a:xfrm>
          <a:off x="863111" y="1008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35534</xdr:rowOff>
    </xdr:from>
    <xdr:to>
      <xdr:col>24</xdr:col>
      <xdr:colOff>62865</xdr:colOff>
      <xdr:row>79</xdr:row>
      <xdr:rowOff>14884</xdr:rowOff>
    </xdr:to>
    <xdr:cxnSp macro="">
      <xdr:nvCxnSpPr>
        <xdr:cNvPr id="174" name="直線コネクタ 173"/>
        <xdr:cNvCxnSpPr/>
      </xdr:nvCxnSpPr>
      <xdr:spPr>
        <a:xfrm flipV="1">
          <a:off x="4633595" y="12208484"/>
          <a:ext cx="1270" cy="13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18711</xdr:rowOff>
    </xdr:from>
    <xdr:ext cx="378565" cy="259045"/>
    <xdr:sp macro="" textlink="">
      <xdr:nvSpPr>
        <xdr:cNvPr id="175" name="維持補修費最小値テキスト"/>
        <xdr:cNvSpPr txBox="1"/>
      </xdr:nvSpPr>
      <xdr:spPr>
        <a:xfrm>
          <a:off x="4686300" y="13563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14884</xdr:rowOff>
    </xdr:from>
    <xdr:to>
      <xdr:col>24</xdr:col>
      <xdr:colOff>152400</xdr:colOff>
      <xdr:row>79</xdr:row>
      <xdr:rowOff>14884</xdr:rowOff>
    </xdr:to>
    <xdr:cxnSp macro="">
      <xdr:nvCxnSpPr>
        <xdr:cNvPr id="176" name="直線コネクタ 175"/>
        <xdr:cNvCxnSpPr/>
      </xdr:nvCxnSpPr>
      <xdr:spPr>
        <a:xfrm>
          <a:off x="4546600" y="1355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153661</xdr:rowOff>
    </xdr:from>
    <xdr:ext cx="534377" cy="259045"/>
    <xdr:sp macro="" textlink="">
      <xdr:nvSpPr>
        <xdr:cNvPr id="177" name="維持補修費最大値テキスト"/>
        <xdr:cNvSpPr txBox="1"/>
      </xdr:nvSpPr>
      <xdr:spPr>
        <a:xfrm>
          <a:off x="4686300" y="119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35534</xdr:rowOff>
    </xdr:from>
    <xdr:to>
      <xdr:col>24</xdr:col>
      <xdr:colOff>152400</xdr:colOff>
      <xdr:row>71</xdr:row>
      <xdr:rowOff>35534</xdr:rowOff>
    </xdr:to>
    <xdr:cxnSp macro="">
      <xdr:nvCxnSpPr>
        <xdr:cNvPr id="178" name="直線コネクタ 177"/>
        <xdr:cNvCxnSpPr/>
      </xdr:nvCxnSpPr>
      <xdr:spPr>
        <a:xfrm>
          <a:off x="4546600" y="1220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46431</xdr:rowOff>
    </xdr:from>
    <xdr:to>
      <xdr:col>24</xdr:col>
      <xdr:colOff>63500</xdr:colOff>
      <xdr:row>78</xdr:row>
      <xdr:rowOff>53290</xdr:rowOff>
    </xdr:to>
    <xdr:cxnSp macro="">
      <xdr:nvCxnSpPr>
        <xdr:cNvPr id="179" name="直線コネクタ 178"/>
        <xdr:cNvCxnSpPr/>
      </xdr:nvCxnSpPr>
      <xdr:spPr>
        <a:xfrm>
          <a:off x="3797300" y="13419531"/>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75886</xdr:rowOff>
    </xdr:from>
    <xdr:ext cx="469744" cy="259045"/>
    <xdr:sp macro="" textlink="">
      <xdr:nvSpPr>
        <xdr:cNvPr id="180" name="維持補修費平均値テキスト"/>
        <xdr:cNvSpPr txBox="1"/>
      </xdr:nvSpPr>
      <xdr:spPr>
        <a:xfrm>
          <a:off x="4686300" y="13106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53009</xdr:rowOff>
    </xdr:from>
    <xdr:to>
      <xdr:col>24</xdr:col>
      <xdr:colOff>114300</xdr:colOff>
      <xdr:row>77</xdr:row>
      <xdr:rowOff>154609</xdr:rowOff>
    </xdr:to>
    <xdr:sp macro="" textlink="">
      <xdr:nvSpPr>
        <xdr:cNvPr id="181" name="フローチャート: 判断 180"/>
        <xdr:cNvSpPr/>
      </xdr:nvSpPr>
      <xdr:spPr>
        <a:xfrm>
          <a:off x="4584700" y="1325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41630</xdr:rowOff>
    </xdr:from>
    <xdr:to>
      <xdr:col>19</xdr:col>
      <xdr:colOff>177800</xdr:colOff>
      <xdr:row>78</xdr:row>
      <xdr:rowOff>46431</xdr:rowOff>
    </xdr:to>
    <xdr:cxnSp macro="">
      <xdr:nvCxnSpPr>
        <xdr:cNvPr id="182" name="直線コネクタ 181"/>
        <xdr:cNvCxnSpPr/>
      </xdr:nvCxnSpPr>
      <xdr:spPr>
        <a:xfrm>
          <a:off x="2908300" y="13414730"/>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46228</xdr:rowOff>
    </xdr:from>
    <xdr:to>
      <xdr:col>20</xdr:col>
      <xdr:colOff>38100</xdr:colOff>
      <xdr:row>77</xdr:row>
      <xdr:rowOff>147828</xdr:rowOff>
    </xdr:to>
    <xdr:sp macro="" textlink="">
      <xdr:nvSpPr>
        <xdr:cNvPr id="183" name="フローチャート: 判断 182"/>
        <xdr:cNvSpPr/>
      </xdr:nvSpPr>
      <xdr:spPr>
        <a:xfrm>
          <a:off x="37465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164355</xdr:rowOff>
    </xdr:from>
    <xdr:ext cx="469744" cy="259045"/>
    <xdr:sp macro="" textlink="">
      <xdr:nvSpPr>
        <xdr:cNvPr id="184" name="テキスト ボックス 183"/>
        <xdr:cNvSpPr txBox="1"/>
      </xdr:nvSpPr>
      <xdr:spPr>
        <a:xfrm>
          <a:off x="3562428" y="1302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35077</xdr:rowOff>
    </xdr:from>
    <xdr:to>
      <xdr:col>15</xdr:col>
      <xdr:colOff>50800</xdr:colOff>
      <xdr:row>78</xdr:row>
      <xdr:rowOff>41630</xdr:rowOff>
    </xdr:to>
    <xdr:cxnSp macro="">
      <xdr:nvCxnSpPr>
        <xdr:cNvPr id="185" name="直線コネクタ 184"/>
        <xdr:cNvCxnSpPr/>
      </xdr:nvCxnSpPr>
      <xdr:spPr>
        <a:xfrm>
          <a:off x="2019300" y="13408177"/>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70307</xdr:rowOff>
    </xdr:from>
    <xdr:to>
      <xdr:col>15</xdr:col>
      <xdr:colOff>101600</xdr:colOff>
      <xdr:row>78</xdr:row>
      <xdr:rowOff>457</xdr:rowOff>
    </xdr:to>
    <xdr:sp macro="" textlink="">
      <xdr:nvSpPr>
        <xdr:cNvPr id="186" name="フローチャート: 判断 185"/>
        <xdr:cNvSpPr/>
      </xdr:nvSpPr>
      <xdr:spPr>
        <a:xfrm>
          <a:off x="2857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16984</xdr:rowOff>
    </xdr:from>
    <xdr:ext cx="469744" cy="259045"/>
    <xdr:sp macro="" textlink="">
      <xdr:nvSpPr>
        <xdr:cNvPr id="187" name="テキスト ボックス 186"/>
        <xdr:cNvSpPr txBox="1"/>
      </xdr:nvSpPr>
      <xdr:spPr>
        <a:xfrm>
          <a:off x="2673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35077</xdr:rowOff>
    </xdr:from>
    <xdr:to>
      <xdr:col>10</xdr:col>
      <xdr:colOff>114300</xdr:colOff>
      <xdr:row>78</xdr:row>
      <xdr:rowOff>59156</xdr:rowOff>
    </xdr:to>
    <xdr:cxnSp macro="">
      <xdr:nvCxnSpPr>
        <xdr:cNvPr id="188" name="直線コネクタ 187"/>
        <xdr:cNvCxnSpPr/>
      </xdr:nvCxnSpPr>
      <xdr:spPr>
        <a:xfrm flipV="1">
          <a:off x="1130300" y="13408177"/>
          <a:ext cx="889000" cy="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69850</xdr:rowOff>
    </xdr:from>
    <xdr:to>
      <xdr:col>10</xdr:col>
      <xdr:colOff>165100</xdr:colOff>
      <xdr:row>78</xdr:row>
      <xdr:rowOff>0</xdr:rowOff>
    </xdr:to>
    <xdr:sp macro="" textlink="">
      <xdr:nvSpPr>
        <xdr:cNvPr id="189" name="フローチャート: 判断 188"/>
        <xdr:cNvSpPr/>
      </xdr:nvSpPr>
      <xdr:spPr>
        <a:xfrm>
          <a:off x="1968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16527</xdr:rowOff>
    </xdr:from>
    <xdr:ext cx="469744" cy="259045"/>
    <xdr:sp macro="" textlink="">
      <xdr:nvSpPr>
        <xdr:cNvPr id="190" name="テキスト ボックス 189"/>
        <xdr:cNvSpPr txBox="1"/>
      </xdr:nvSpPr>
      <xdr:spPr>
        <a:xfrm>
          <a:off x="1784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51563</xdr:rowOff>
    </xdr:from>
    <xdr:to>
      <xdr:col>6</xdr:col>
      <xdr:colOff>38100</xdr:colOff>
      <xdr:row>77</xdr:row>
      <xdr:rowOff>153163</xdr:rowOff>
    </xdr:to>
    <xdr:sp macro="" textlink="">
      <xdr:nvSpPr>
        <xdr:cNvPr id="191" name="フローチャート: 判断 190"/>
        <xdr:cNvSpPr/>
      </xdr:nvSpPr>
      <xdr:spPr>
        <a:xfrm>
          <a:off x="1079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169690</xdr:rowOff>
    </xdr:from>
    <xdr:ext cx="469744" cy="259045"/>
    <xdr:sp macro="" textlink="">
      <xdr:nvSpPr>
        <xdr:cNvPr id="192" name="テキスト ボックス 191"/>
        <xdr:cNvSpPr txBox="1"/>
      </xdr:nvSpPr>
      <xdr:spPr>
        <a:xfrm>
          <a:off x="895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2490</xdr:rowOff>
    </xdr:from>
    <xdr:to>
      <xdr:col>24</xdr:col>
      <xdr:colOff>114300</xdr:colOff>
      <xdr:row>78</xdr:row>
      <xdr:rowOff>104090</xdr:rowOff>
    </xdr:to>
    <xdr:sp macro="" textlink="">
      <xdr:nvSpPr>
        <xdr:cNvPr id="198" name="楕円 197"/>
        <xdr:cNvSpPr/>
      </xdr:nvSpPr>
      <xdr:spPr>
        <a:xfrm>
          <a:off x="4584700" y="1337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152367</xdr:rowOff>
    </xdr:from>
    <xdr:ext cx="469744" cy="259045"/>
    <xdr:sp macro="" textlink="">
      <xdr:nvSpPr>
        <xdr:cNvPr id="199" name="維持補修費該当値テキスト"/>
        <xdr:cNvSpPr txBox="1"/>
      </xdr:nvSpPr>
      <xdr:spPr>
        <a:xfrm>
          <a:off x="4686300" y="1335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167081</xdr:rowOff>
    </xdr:from>
    <xdr:to>
      <xdr:col>20</xdr:col>
      <xdr:colOff>38100</xdr:colOff>
      <xdr:row>78</xdr:row>
      <xdr:rowOff>97231</xdr:rowOff>
    </xdr:to>
    <xdr:sp macro="" textlink="">
      <xdr:nvSpPr>
        <xdr:cNvPr id="200" name="楕円 199"/>
        <xdr:cNvSpPr/>
      </xdr:nvSpPr>
      <xdr:spPr>
        <a:xfrm>
          <a:off x="3746500" y="1336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88358</xdr:rowOff>
    </xdr:from>
    <xdr:ext cx="469744" cy="259045"/>
    <xdr:sp macro="" textlink="">
      <xdr:nvSpPr>
        <xdr:cNvPr id="201" name="テキスト ボックス 200"/>
        <xdr:cNvSpPr txBox="1"/>
      </xdr:nvSpPr>
      <xdr:spPr>
        <a:xfrm>
          <a:off x="3562428" y="1346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162280</xdr:rowOff>
    </xdr:from>
    <xdr:to>
      <xdr:col>15</xdr:col>
      <xdr:colOff>101600</xdr:colOff>
      <xdr:row>78</xdr:row>
      <xdr:rowOff>92430</xdr:rowOff>
    </xdr:to>
    <xdr:sp macro="" textlink="">
      <xdr:nvSpPr>
        <xdr:cNvPr id="202" name="楕円 201"/>
        <xdr:cNvSpPr/>
      </xdr:nvSpPr>
      <xdr:spPr>
        <a:xfrm>
          <a:off x="2857500" y="1336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83557</xdr:rowOff>
    </xdr:from>
    <xdr:ext cx="469744" cy="259045"/>
    <xdr:sp macro="" textlink="">
      <xdr:nvSpPr>
        <xdr:cNvPr id="203" name="テキスト ボックス 202"/>
        <xdr:cNvSpPr txBox="1"/>
      </xdr:nvSpPr>
      <xdr:spPr>
        <a:xfrm>
          <a:off x="2673428" y="1345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155727</xdr:rowOff>
    </xdr:from>
    <xdr:to>
      <xdr:col>10</xdr:col>
      <xdr:colOff>165100</xdr:colOff>
      <xdr:row>78</xdr:row>
      <xdr:rowOff>85877</xdr:rowOff>
    </xdr:to>
    <xdr:sp macro="" textlink="">
      <xdr:nvSpPr>
        <xdr:cNvPr id="204" name="楕円 203"/>
        <xdr:cNvSpPr/>
      </xdr:nvSpPr>
      <xdr:spPr>
        <a:xfrm>
          <a:off x="1968500" y="1335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77004</xdr:rowOff>
    </xdr:from>
    <xdr:ext cx="469744" cy="259045"/>
    <xdr:sp macro="" textlink="">
      <xdr:nvSpPr>
        <xdr:cNvPr id="205" name="テキスト ボックス 204"/>
        <xdr:cNvSpPr txBox="1"/>
      </xdr:nvSpPr>
      <xdr:spPr>
        <a:xfrm>
          <a:off x="1784428" y="13450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8356</xdr:rowOff>
    </xdr:from>
    <xdr:to>
      <xdr:col>6</xdr:col>
      <xdr:colOff>38100</xdr:colOff>
      <xdr:row>78</xdr:row>
      <xdr:rowOff>109956</xdr:rowOff>
    </xdr:to>
    <xdr:sp macro="" textlink="">
      <xdr:nvSpPr>
        <xdr:cNvPr id="206" name="楕円 205"/>
        <xdr:cNvSpPr/>
      </xdr:nvSpPr>
      <xdr:spPr>
        <a:xfrm>
          <a:off x="1079500" y="1338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101083</xdr:rowOff>
    </xdr:from>
    <xdr:ext cx="469744" cy="259045"/>
    <xdr:sp macro="" textlink="">
      <xdr:nvSpPr>
        <xdr:cNvPr id="207" name="テキスト ボックス 206"/>
        <xdr:cNvSpPr txBox="1"/>
      </xdr:nvSpPr>
      <xdr:spPr>
        <a:xfrm>
          <a:off x="895428" y="1347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121183</xdr:rowOff>
    </xdr:from>
    <xdr:to>
      <xdr:col>24</xdr:col>
      <xdr:colOff>62865</xdr:colOff>
      <xdr:row>99</xdr:row>
      <xdr:rowOff>92684</xdr:rowOff>
    </xdr:to>
    <xdr:cxnSp macro="">
      <xdr:nvCxnSpPr>
        <xdr:cNvPr id="232" name="直線コネクタ 231"/>
        <xdr:cNvCxnSpPr/>
      </xdr:nvCxnSpPr>
      <xdr:spPr>
        <a:xfrm flipV="1">
          <a:off x="4633595" y="15380233"/>
          <a:ext cx="1270" cy="1686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96511</xdr:rowOff>
    </xdr:from>
    <xdr:ext cx="534377" cy="259045"/>
    <xdr:sp macro="" textlink="">
      <xdr:nvSpPr>
        <xdr:cNvPr id="233" name="扶助費最小値テキスト"/>
        <xdr:cNvSpPr txBox="1"/>
      </xdr:nvSpPr>
      <xdr:spPr>
        <a:xfrm>
          <a:off x="4686300" y="1707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92684</xdr:rowOff>
    </xdr:from>
    <xdr:to>
      <xdr:col>24</xdr:col>
      <xdr:colOff>152400</xdr:colOff>
      <xdr:row>99</xdr:row>
      <xdr:rowOff>92684</xdr:rowOff>
    </xdr:to>
    <xdr:cxnSp macro="">
      <xdr:nvCxnSpPr>
        <xdr:cNvPr id="234" name="直線コネクタ 233"/>
        <xdr:cNvCxnSpPr/>
      </xdr:nvCxnSpPr>
      <xdr:spPr>
        <a:xfrm>
          <a:off x="4546600" y="1706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67860</xdr:rowOff>
    </xdr:from>
    <xdr:ext cx="599010" cy="259045"/>
    <xdr:sp macro="" textlink="">
      <xdr:nvSpPr>
        <xdr:cNvPr id="235" name="扶助費最大値テキスト"/>
        <xdr:cNvSpPr txBox="1"/>
      </xdr:nvSpPr>
      <xdr:spPr>
        <a:xfrm>
          <a:off x="4686300" y="1515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121183</xdr:rowOff>
    </xdr:from>
    <xdr:to>
      <xdr:col>24</xdr:col>
      <xdr:colOff>152400</xdr:colOff>
      <xdr:row>89</xdr:row>
      <xdr:rowOff>121183</xdr:rowOff>
    </xdr:to>
    <xdr:cxnSp macro="">
      <xdr:nvCxnSpPr>
        <xdr:cNvPr id="236" name="直線コネクタ 235"/>
        <xdr:cNvCxnSpPr/>
      </xdr:nvCxnSpPr>
      <xdr:spPr>
        <a:xfrm>
          <a:off x="4546600" y="1538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131147</xdr:rowOff>
    </xdr:from>
    <xdr:to>
      <xdr:col>24</xdr:col>
      <xdr:colOff>63500</xdr:colOff>
      <xdr:row>94</xdr:row>
      <xdr:rowOff>156578</xdr:rowOff>
    </xdr:to>
    <xdr:cxnSp macro="">
      <xdr:nvCxnSpPr>
        <xdr:cNvPr id="237" name="直線コネクタ 236"/>
        <xdr:cNvCxnSpPr/>
      </xdr:nvCxnSpPr>
      <xdr:spPr>
        <a:xfrm flipV="1">
          <a:off x="3797300" y="16247447"/>
          <a:ext cx="838200" cy="2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125696</xdr:rowOff>
    </xdr:from>
    <xdr:ext cx="534377" cy="259045"/>
    <xdr:sp macro="" textlink="">
      <xdr:nvSpPr>
        <xdr:cNvPr id="238" name="扶助費平均値テキスト"/>
        <xdr:cNvSpPr txBox="1"/>
      </xdr:nvSpPr>
      <xdr:spPr>
        <a:xfrm>
          <a:off x="4686300" y="16413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147269</xdr:rowOff>
    </xdr:from>
    <xdr:to>
      <xdr:col>24</xdr:col>
      <xdr:colOff>114300</xdr:colOff>
      <xdr:row>96</xdr:row>
      <xdr:rowOff>77419</xdr:rowOff>
    </xdr:to>
    <xdr:sp macro="" textlink="">
      <xdr:nvSpPr>
        <xdr:cNvPr id="239" name="フローチャート: 判断 238"/>
        <xdr:cNvSpPr/>
      </xdr:nvSpPr>
      <xdr:spPr>
        <a:xfrm>
          <a:off x="4584700" y="1643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156578</xdr:rowOff>
    </xdr:from>
    <xdr:to>
      <xdr:col>19</xdr:col>
      <xdr:colOff>177800</xdr:colOff>
      <xdr:row>95</xdr:row>
      <xdr:rowOff>69596</xdr:rowOff>
    </xdr:to>
    <xdr:cxnSp macro="">
      <xdr:nvCxnSpPr>
        <xdr:cNvPr id="240" name="直線コネクタ 239"/>
        <xdr:cNvCxnSpPr/>
      </xdr:nvCxnSpPr>
      <xdr:spPr>
        <a:xfrm flipV="1">
          <a:off x="2908300" y="16272878"/>
          <a:ext cx="889000" cy="8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150831</xdr:rowOff>
    </xdr:from>
    <xdr:to>
      <xdr:col>20</xdr:col>
      <xdr:colOff>38100</xdr:colOff>
      <xdr:row>96</xdr:row>
      <xdr:rowOff>80981</xdr:rowOff>
    </xdr:to>
    <xdr:sp macro="" textlink="">
      <xdr:nvSpPr>
        <xdr:cNvPr id="241" name="フローチャート: 判断 240"/>
        <xdr:cNvSpPr/>
      </xdr:nvSpPr>
      <xdr:spPr>
        <a:xfrm>
          <a:off x="3746500" y="1643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72108</xdr:rowOff>
    </xdr:from>
    <xdr:ext cx="534377" cy="259045"/>
    <xdr:sp macro="" textlink="">
      <xdr:nvSpPr>
        <xdr:cNvPr id="242" name="テキスト ボックス 241"/>
        <xdr:cNvSpPr txBox="1"/>
      </xdr:nvSpPr>
      <xdr:spPr>
        <a:xfrm>
          <a:off x="3530111" y="1653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69596</xdr:rowOff>
    </xdr:from>
    <xdr:to>
      <xdr:col>15</xdr:col>
      <xdr:colOff>50800</xdr:colOff>
      <xdr:row>95</xdr:row>
      <xdr:rowOff>146272</xdr:rowOff>
    </xdr:to>
    <xdr:cxnSp macro="">
      <xdr:nvCxnSpPr>
        <xdr:cNvPr id="243" name="直線コネクタ 242"/>
        <xdr:cNvCxnSpPr/>
      </xdr:nvCxnSpPr>
      <xdr:spPr>
        <a:xfrm flipV="1">
          <a:off x="2019300" y="16357346"/>
          <a:ext cx="889000" cy="7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24816</xdr:rowOff>
    </xdr:from>
    <xdr:to>
      <xdr:col>15</xdr:col>
      <xdr:colOff>101600</xdr:colOff>
      <xdr:row>96</xdr:row>
      <xdr:rowOff>126416</xdr:rowOff>
    </xdr:to>
    <xdr:sp macro="" textlink="">
      <xdr:nvSpPr>
        <xdr:cNvPr id="244" name="フローチャート: 判断 243"/>
        <xdr:cNvSpPr/>
      </xdr:nvSpPr>
      <xdr:spPr>
        <a:xfrm>
          <a:off x="28575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117543</xdr:rowOff>
    </xdr:from>
    <xdr:ext cx="534377" cy="259045"/>
    <xdr:sp macro="" textlink="">
      <xdr:nvSpPr>
        <xdr:cNvPr id="245" name="テキスト ボックス 244"/>
        <xdr:cNvSpPr txBox="1"/>
      </xdr:nvSpPr>
      <xdr:spPr>
        <a:xfrm>
          <a:off x="2641111" y="1657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146272</xdr:rowOff>
    </xdr:from>
    <xdr:to>
      <xdr:col>10</xdr:col>
      <xdr:colOff>114300</xdr:colOff>
      <xdr:row>98</xdr:row>
      <xdr:rowOff>115678</xdr:rowOff>
    </xdr:to>
    <xdr:cxnSp macro="">
      <xdr:nvCxnSpPr>
        <xdr:cNvPr id="246" name="直線コネクタ 245"/>
        <xdr:cNvCxnSpPr/>
      </xdr:nvCxnSpPr>
      <xdr:spPr>
        <a:xfrm flipV="1">
          <a:off x="1130300" y="16434022"/>
          <a:ext cx="889000" cy="48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132544</xdr:rowOff>
    </xdr:from>
    <xdr:to>
      <xdr:col>10</xdr:col>
      <xdr:colOff>165100</xdr:colOff>
      <xdr:row>97</xdr:row>
      <xdr:rowOff>62694</xdr:rowOff>
    </xdr:to>
    <xdr:sp macro="" textlink="">
      <xdr:nvSpPr>
        <xdr:cNvPr id="247" name="フローチャート: 判断 246"/>
        <xdr:cNvSpPr/>
      </xdr:nvSpPr>
      <xdr:spPr>
        <a:xfrm>
          <a:off x="1968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53821</xdr:rowOff>
    </xdr:from>
    <xdr:ext cx="534377" cy="259045"/>
    <xdr:sp macro="" textlink="">
      <xdr:nvSpPr>
        <xdr:cNvPr id="248" name="テキスト ボックス 247"/>
        <xdr:cNvSpPr txBox="1"/>
      </xdr:nvSpPr>
      <xdr:spPr>
        <a:xfrm>
          <a:off x="1752111" y="1668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23121</xdr:rowOff>
    </xdr:from>
    <xdr:to>
      <xdr:col>6</xdr:col>
      <xdr:colOff>38100</xdr:colOff>
      <xdr:row>97</xdr:row>
      <xdr:rowOff>124721</xdr:rowOff>
    </xdr:to>
    <xdr:sp macro="" textlink="">
      <xdr:nvSpPr>
        <xdr:cNvPr id="249" name="フローチャート: 判断 248"/>
        <xdr:cNvSpPr/>
      </xdr:nvSpPr>
      <xdr:spPr>
        <a:xfrm>
          <a:off x="1079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141248</xdr:rowOff>
    </xdr:from>
    <xdr:ext cx="534377" cy="259045"/>
    <xdr:sp macro="" textlink="">
      <xdr:nvSpPr>
        <xdr:cNvPr id="250" name="テキスト ボックス 249"/>
        <xdr:cNvSpPr txBox="1"/>
      </xdr:nvSpPr>
      <xdr:spPr>
        <a:xfrm>
          <a:off x="863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80347</xdr:rowOff>
    </xdr:from>
    <xdr:to>
      <xdr:col>24</xdr:col>
      <xdr:colOff>114300</xdr:colOff>
      <xdr:row>95</xdr:row>
      <xdr:rowOff>10497</xdr:rowOff>
    </xdr:to>
    <xdr:sp macro="" textlink="">
      <xdr:nvSpPr>
        <xdr:cNvPr id="256" name="楕円 255"/>
        <xdr:cNvSpPr/>
      </xdr:nvSpPr>
      <xdr:spPr>
        <a:xfrm>
          <a:off x="4584700" y="1619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103224</xdr:rowOff>
    </xdr:from>
    <xdr:ext cx="534377" cy="259045"/>
    <xdr:sp macro="" textlink="">
      <xdr:nvSpPr>
        <xdr:cNvPr id="257" name="扶助費該当値テキスト"/>
        <xdr:cNvSpPr txBox="1"/>
      </xdr:nvSpPr>
      <xdr:spPr>
        <a:xfrm>
          <a:off x="4686300" y="1604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105778</xdr:rowOff>
    </xdr:from>
    <xdr:to>
      <xdr:col>20</xdr:col>
      <xdr:colOff>38100</xdr:colOff>
      <xdr:row>95</xdr:row>
      <xdr:rowOff>35928</xdr:rowOff>
    </xdr:to>
    <xdr:sp macro="" textlink="">
      <xdr:nvSpPr>
        <xdr:cNvPr id="258" name="楕円 257"/>
        <xdr:cNvSpPr/>
      </xdr:nvSpPr>
      <xdr:spPr>
        <a:xfrm>
          <a:off x="3746500" y="1622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52455</xdr:rowOff>
    </xdr:from>
    <xdr:ext cx="534377" cy="259045"/>
    <xdr:sp macro="" textlink="">
      <xdr:nvSpPr>
        <xdr:cNvPr id="259" name="テキスト ボックス 258"/>
        <xdr:cNvSpPr txBox="1"/>
      </xdr:nvSpPr>
      <xdr:spPr>
        <a:xfrm>
          <a:off x="3530111" y="1599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18796</xdr:rowOff>
    </xdr:from>
    <xdr:to>
      <xdr:col>15</xdr:col>
      <xdr:colOff>101600</xdr:colOff>
      <xdr:row>95</xdr:row>
      <xdr:rowOff>120396</xdr:rowOff>
    </xdr:to>
    <xdr:sp macro="" textlink="">
      <xdr:nvSpPr>
        <xdr:cNvPr id="260" name="楕円 259"/>
        <xdr:cNvSpPr/>
      </xdr:nvSpPr>
      <xdr:spPr>
        <a:xfrm>
          <a:off x="2857500" y="1630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136923</xdr:rowOff>
    </xdr:from>
    <xdr:ext cx="534377" cy="259045"/>
    <xdr:sp macro="" textlink="">
      <xdr:nvSpPr>
        <xdr:cNvPr id="261" name="テキスト ボックス 260"/>
        <xdr:cNvSpPr txBox="1"/>
      </xdr:nvSpPr>
      <xdr:spPr>
        <a:xfrm>
          <a:off x="2641111" y="1608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95472</xdr:rowOff>
    </xdr:from>
    <xdr:to>
      <xdr:col>10</xdr:col>
      <xdr:colOff>165100</xdr:colOff>
      <xdr:row>96</xdr:row>
      <xdr:rowOff>25622</xdr:rowOff>
    </xdr:to>
    <xdr:sp macro="" textlink="">
      <xdr:nvSpPr>
        <xdr:cNvPr id="262" name="楕円 261"/>
        <xdr:cNvSpPr/>
      </xdr:nvSpPr>
      <xdr:spPr>
        <a:xfrm>
          <a:off x="1968500" y="1638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42149</xdr:rowOff>
    </xdr:from>
    <xdr:ext cx="534377" cy="259045"/>
    <xdr:sp macro="" textlink="">
      <xdr:nvSpPr>
        <xdr:cNvPr id="263" name="テキスト ボックス 262"/>
        <xdr:cNvSpPr txBox="1"/>
      </xdr:nvSpPr>
      <xdr:spPr>
        <a:xfrm>
          <a:off x="1752111" y="1615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64878</xdr:rowOff>
    </xdr:from>
    <xdr:to>
      <xdr:col>6</xdr:col>
      <xdr:colOff>38100</xdr:colOff>
      <xdr:row>98</xdr:row>
      <xdr:rowOff>166478</xdr:rowOff>
    </xdr:to>
    <xdr:sp macro="" textlink="">
      <xdr:nvSpPr>
        <xdr:cNvPr id="264" name="楕円 263"/>
        <xdr:cNvSpPr/>
      </xdr:nvSpPr>
      <xdr:spPr>
        <a:xfrm>
          <a:off x="1079500" y="1686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157605</xdr:rowOff>
    </xdr:from>
    <xdr:ext cx="534377" cy="259045"/>
    <xdr:sp macro="" textlink="">
      <xdr:nvSpPr>
        <xdr:cNvPr id="265" name="テキスト ボックス 264"/>
        <xdr:cNvSpPr txBox="1"/>
      </xdr:nvSpPr>
      <xdr:spPr>
        <a:xfrm>
          <a:off x="863111" y="1695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165913</xdr:rowOff>
    </xdr:from>
    <xdr:to>
      <xdr:col>54</xdr:col>
      <xdr:colOff>189865</xdr:colOff>
      <xdr:row>38</xdr:row>
      <xdr:rowOff>155180</xdr:rowOff>
    </xdr:to>
    <xdr:cxnSp macro="">
      <xdr:nvCxnSpPr>
        <xdr:cNvPr id="291" name="直線コネクタ 290"/>
        <xdr:cNvCxnSpPr/>
      </xdr:nvCxnSpPr>
      <xdr:spPr>
        <a:xfrm flipV="1">
          <a:off x="10475595" y="5309413"/>
          <a:ext cx="1270" cy="136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159007</xdr:rowOff>
    </xdr:from>
    <xdr:ext cx="534377" cy="259045"/>
    <xdr:sp macro="" textlink="">
      <xdr:nvSpPr>
        <xdr:cNvPr id="292" name="補助費等最小値テキスト"/>
        <xdr:cNvSpPr txBox="1"/>
      </xdr:nvSpPr>
      <xdr:spPr>
        <a:xfrm>
          <a:off x="10528300" y="66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155180</xdr:rowOff>
    </xdr:from>
    <xdr:to>
      <xdr:col>55</xdr:col>
      <xdr:colOff>88900</xdr:colOff>
      <xdr:row>38</xdr:row>
      <xdr:rowOff>155180</xdr:rowOff>
    </xdr:to>
    <xdr:cxnSp macro="">
      <xdr:nvCxnSpPr>
        <xdr:cNvPr id="293" name="直線コネクタ 292"/>
        <xdr:cNvCxnSpPr/>
      </xdr:nvCxnSpPr>
      <xdr:spPr>
        <a:xfrm>
          <a:off x="10388600" y="667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112590</xdr:rowOff>
    </xdr:from>
    <xdr:ext cx="599010" cy="259045"/>
    <xdr:sp macro="" textlink="">
      <xdr:nvSpPr>
        <xdr:cNvPr id="294" name="補助費等最大値テキスト"/>
        <xdr:cNvSpPr txBox="1"/>
      </xdr:nvSpPr>
      <xdr:spPr>
        <a:xfrm>
          <a:off x="10528300" y="508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165913</xdr:rowOff>
    </xdr:from>
    <xdr:to>
      <xdr:col>55</xdr:col>
      <xdr:colOff>88900</xdr:colOff>
      <xdr:row>30</xdr:row>
      <xdr:rowOff>165913</xdr:rowOff>
    </xdr:to>
    <xdr:cxnSp macro="">
      <xdr:nvCxnSpPr>
        <xdr:cNvPr id="295" name="直線コネクタ 294"/>
        <xdr:cNvCxnSpPr/>
      </xdr:nvCxnSpPr>
      <xdr:spPr>
        <a:xfrm>
          <a:off x="10388600" y="530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31006</xdr:rowOff>
    </xdr:from>
    <xdr:to>
      <xdr:col>55</xdr:col>
      <xdr:colOff>0</xdr:colOff>
      <xdr:row>37</xdr:row>
      <xdr:rowOff>38691</xdr:rowOff>
    </xdr:to>
    <xdr:cxnSp macro="">
      <xdr:nvCxnSpPr>
        <xdr:cNvPr id="296" name="直線コネクタ 295"/>
        <xdr:cNvCxnSpPr/>
      </xdr:nvCxnSpPr>
      <xdr:spPr>
        <a:xfrm flipV="1">
          <a:off x="9639300" y="6374656"/>
          <a:ext cx="838200" cy="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95590</xdr:rowOff>
    </xdr:from>
    <xdr:ext cx="534377" cy="259045"/>
    <xdr:sp macro="" textlink="">
      <xdr:nvSpPr>
        <xdr:cNvPr id="297" name="補助費等平均値テキスト"/>
        <xdr:cNvSpPr txBox="1"/>
      </xdr:nvSpPr>
      <xdr:spPr>
        <a:xfrm>
          <a:off x="10528300" y="6096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72713</xdr:rowOff>
    </xdr:from>
    <xdr:to>
      <xdr:col>55</xdr:col>
      <xdr:colOff>50800</xdr:colOff>
      <xdr:row>37</xdr:row>
      <xdr:rowOff>2863</xdr:rowOff>
    </xdr:to>
    <xdr:sp macro="" textlink="">
      <xdr:nvSpPr>
        <xdr:cNvPr id="298" name="フローチャート: 判断 297"/>
        <xdr:cNvSpPr/>
      </xdr:nvSpPr>
      <xdr:spPr>
        <a:xfrm>
          <a:off x="104267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15548</xdr:rowOff>
    </xdr:from>
    <xdr:to>
      <xdr:col>50</xdr:col>
      <xdr:colOff>114300</xdr:colOff>
      <xdr:row>37</xdr:row>
      <xdr:rowOff>38691</xdr:rowOff>
    </xdr:to>
    <xdr:cxnSp macro="">
      <xdr:nvCxnSpPr>
        <xdr:cNvPr id="299" name="直線コネクタ 298"/>
        <xdr:cNvCxnSpPr/>
      </xdr:nvCxnSpPr>
      <xdr:spPr>
        <a:xfrm>
          <a:off x="8750300" y="6359198"/>
          <a:ext cx="889000" cy="2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92514</xdr:rowOff>
    </xdr:from>
    <xdr:to>
      <xdr:col>50</xdr:col>
      <xdr:colOff>165100</xdr:colOff>
      <xdr:row>37</xdr:row>
      <xdr:rowOff>22664</xdr:rowOff>
    </xdr:to>
    <xdr:sp macro="" textlink="">
      <xdr:nvSpPr>
        <xdr:cNvPr id="300" name="フローチャート: 判断 299"/>
        <xdr:cNvSpPr/>
      </xdr:nvSpPr>
      <xdr:spPr>
        <a:xfrm>
          <a:off x="9588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39191</xdr:rowOff>
    </xdr:from>
    <xdr:ext cx="534377" cy="259045"/>
    <xdr:sp macro="" textlink="">
      <xdr:nvSpPr>
        <xdr:cNvPr id="301" name="テキスト ボックス 300"/>
        <xdr:cNvSpPr txBox="1"/>
      </xdr:nvSpPr>
      <xdr:spPr>
        <a:xfrm>
          <a:off x="9372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12718</xdr:rowOff>
    </xdr:from>
    <xdr:to>
      <xdr:col>45</xdr:col>
      <xdr:colOff>177800</xdr:colOff>
      <xdr:row>37</xdr:row>
      <xdr:rowOff>15548</xdr:rowOff>
    </xdr:to>
    <xdr:cxnSp macro="">
      <xdr:nvCxnSpPr>
        <xdr:cNvPr id="302" name="直線コネクタ 301"/>
        <xdr:cNvCxnSpPr/>
      </xdr:nvCxnSpPr>
      <xdr:spPr>
        <a:xfrm>
          <a:off x="7861300" y="6356368"/>
          <a:ext cx="889000" cy="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66247</xdr:rowOff>
    </xdr:from>
    <xdr:to>
      <xdr:col>46</xdr:col>
      <xdr:colOff>38100</xdr:colOff>
      <xdr:row>36</xdr:row>
      <xdr:rowOff>167847</xdr:rowOff>
    </xdr:to>
    <xdr:sp macro="" textlink="">
      <xdr:nvSpPr>
        <xdr:cNvPr id="303" name="フローチャート: 判断 302"/>
        <xdr:cNvSpPr/>
      </xdr:nvSpPr>
      <xdr:spPr>
        <a:xfrm>
          <a:off x="8699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12924</xdr:rowOff>
    </xdr:from>
    <xdr:ext cx="534377" cy="259045"/>
    <xdr:sp macro="" textlink="">
      <xdr:nvSpPr>
        <xdr:cNvPr id="304" name="テキスト ボックス 303"/>
        <xdr:cNvSpPr txBox="1"/>
      </xdr:nvSpPr>
      <xdr:spPr>
        <a:xfrm>
          <a:off x="8483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81810</xdr:rowOff>
    </xdr:from>
    <xdr:to>
      <xdr:col>41</xdr:col>
      <xdr:colOff>50800</xdr:colOff>
      <xdr:row>37</xdr:row>
      <xdr:rowOff>12718</xdr:rowOff>
    </xdr:to>
    <xdr:cxnSp macro="">
      <xdr:nvCxnSpPr>
        <xdr:cNvPr id="305" name="直線コネクタ 304"/>
        <xdr:cNvCxnSpPr/>
      </xdr:nvCxnSpPr>
      <xdr:spPr>
        <a:xfrm>
          <a:off x="6972300" y="6082560"/>
          <a:ext cx="889000" cy="273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106056</xdr:rowOff>
    </xdr:from>
    <xdr:to>
      <xdr:col>41</xdr:col>
      <xdr:colOff>101600</xdr:colOff>
      <xdr:row>37</xdr:row>
      <xdr:rowOff>36206</xdr:rowOff>
    </xdr:to>
    <xdr:sp macro="" textlink="">
      <xdr:nvSpPr>
        <xdr:cNvPr id="306" name="フローチャート: 判断 305"/>
        <xdr:cNvSpPr/>
      </xdr:nvSpPr>
      <xdr:spPr>
        <a:xfrm>
          <a:off x="7810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52733</xdr:rowOff>
    </xdr:from>
    <xdr:ext cx="534377" cy="259045"/>
    <xdr:sp macro="" textlink="">
      <xdr:nvSpPr>
        <xdr:cNvPr id="307" name="テキスト ボックス 306"/>
        <xdr:cNvSpPr txBox="1"/>
      </xdr:nvSpPr>
      <xdr:spPr>
        <a:xfrm>
          <a:off x="7594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124333</xdr:rowOff>
    </xdr:from>
    <xdr:to>
      <xdr:col>36</xdr:col>
      <xdr:colOff>165100</xdr:colOff>
      <xdr:row>37</xdr:row>
      <xdr:rowOff>54483</xdr:rowOff>
    </xdr:to>
    <xdr:sp macro="" textlink="">
      <xdr:nvSpPr>
        <xdr:cNvPr id="308" name="フローチャート: 判断 307"/>
        <xdr:cNvSpPr/>
      </xdr:nvSpPr>
      <xdr:spPr>
        <a:xfrm>
          <a:off x="6921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45610</xdr:rowOff>
    </xdr:from>
    <xdr:ext cx="534377" cy="259045"/>
    <xdr:sp macro="" textlink="">
      <xdr:nvSpPr>
        <xdr:cNvPr id="309" name="テキスト ボックス 308"/>
        <xdr:cNvSpPr txBox="1"/>
      </xdr:nvSpPr>
      <xdr:spPr>
        <a:xfrm>
          <a:off x="6705111" y="638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151656</xdr:rowOff>
    </xdr:from>
    <xdr:to>
      <xdr:col>55</xdr:col>
      <xdr:colOff>50800</xdr:colOff>
      <xdr:row>37</xdr:row>
      <xdr:rowOff>81806</xdr:rowOff>
    </xdr:to>
    <xdr:sp macro="" textlink="">
      <xdr:nvSpPr>
        <xdr:cNvPr id="315" name="楕円 314"/>
        <xdr:cNvSpPr/>
      </xdr:nvSpPr>
      <xdr:spPr>
        <a:xfrm>
          <a:off x="10426700" y="632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130083</xdr:rowOff>
    </xdr:from>
    <xdr:ext cx="534377" cy="259045"/>
    <xdr:sp macro="" textlink="">
      <xdr:nvSpPr>
        <xdr:cNvPr id="316" name="補助費等該当値テキスト"/>
        <xdr:cNvSpPr txBox="1"/>
      </xdr:nvSpPr>
      <xdr:spPr>
        <a:xfrm>
          <a:off x="10528300" y="630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159341</xdr:rowOff>
    </xdr:from>
    <xdr:to>
      <xdr:col>50</xdr:col>
      <xdr:colOff>165100</xdr:colOff>
      <xdr:row>37</xdr:row>
      <xdr:rowOff>89491</xdr:rowOff>
    </xdr:to>
    <xdr:sp macro="" textlink="">
      <xdr:nvSpPr>
        <xdr:cNvPr id="317" name="楕円 316"/>
        <xdr:cNvSpPr/>
      </xdr:nvSpPr>
      <xdr:spPr>
        <a:xfrm>
          <a:off x="9588500" y="633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80618</xdr:rowOff>
    </xdr:from>
    <xdr:ext cx="534377" cy="259045"/>
    <xdr:sp macro="" textlink="">
      <xdr:nvSpPr>
        <xdr:cNvPr id="318" name="テキスト ボックス 317"/>
        <xdr:cNvSpPr txBox="1"/>
      </xdr:nvSpPr>
      <xdr:spPr>
        <a:xfrm>
          <a:off x="9372111" y="642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136198</xdr:rowOff>
    </xdr:from>
    <xdr:to>
      <xdr:col>46</xdr:col>
      <xdr:colOff>38100</xdr:colOff>
      <xdr:row>37</xdr:row>
      <xdr:rowOff>66348</xdr:rowOff>
    </xdr:to>
    <xdr:sp macro="" textlink="">
      <xdr:nvSpPr>
        <xdr:cNvPr id="319" name="楕円 318"/>
        <xdr:cNvSpPr/>
      </xdr:nvSpPr>
      <xdr:spPr>
        <a:xfrm>
          <a:off x="8699500" y="630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57475</xdr:rowOff>
    </xdr:from>
    <xdr:ext cx="534377" cy="259045"/>
    <xdr:sp macro="" textlink="">
      <xdr:nvSpPr>
        <xdr:cNvPr id="320" name="テキスト ボックス 319"/>
        <xdr:cNvSpPr txBox="1"/>
      </xdr:nvSpPr>
      <xdr:spPr>
        <a:xfrm>
          <a:off x="8483111" y="640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133368</xdr:rowOff>
    </xdr:from>
    <xdr:to>
      <xdr:col>41</xdr:col>
      <xdr:colOff>101600</xdr:colOff>
      <xdr:row>37</xdr:row>
      <xdr:rowOff>63518</xdr:rowOff>
    </xdr:to>
    <xdr:sp macro="" textlink="">
      <xdr:nvSpPr>
        <xdr:cNvPr id="321" name="楕円 320"/>
        <xdr:cNvSpPr/>
      </xdr:nvSpPr>
      <xdr:spPr>
        <a:xfrm>
          <a:off x="7810500" y="630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54645</xdr:rowOff>
    </xdr:from>
    <xdr:ext cx="534377" cy="259045"/>
    <xdr:sp macro="" textlink="">
      <xdr:nvSpPr>
        <xdr:cNvPr id="322" name="テキスト ボックス 321"/>
        <xdr:cNvSpPr txBox="1"/>
      </xdr:nvSpPr>
      <xdr:spPr>
        <a:xfrm>
          <a:off x="7594111" y="639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31010</xdr:rowOff>
    </xdr:from>
    <xdr:to>
      <xdr:col>36</xdr:col>
      <xdr:colOff>165100</xdr:colOff>
      <xdr:row>35</xdr:row>
      <xdr:rowOff>132610</xdr:rowOff>
    </xdr:to>
    <xdr:sp macro="" textlink="">
      <xdr:nvSpPr>
        <xdr:cNvPr id="323" name="楕円 322"/>
        <xdr:cNvSpPr/>
      </xdr:nvSpPr>
      <xdr:spPr>
        <a:xfrm>
          <a:off x="6921500" y="603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149137</xdr:rowOff>
    </xdr:from>
    <xdr:ext cx="534377" cy="259045"/>
    <xdr:sp macro="" textlink="">
      <xdr:nvSpPr>
        <xdr:cNvPr id="324" name="テキスト ボックス 323"/>
        <xdr:cNvSpPr txBox="1"/>
      </xdr:nvSpPr>
      <xdr:spPr>
        <a:xfrm>
          <a:off x="6705111" y="580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101204</xdr:rowOff>
    </xdr:from>
    <xdr:to>
      <xdr:col>54</xdr:col>
      <xdr:colOff>189865</xdr:colOff>
      <xdr:row>58</xdr:row>
      <xdr:rowOff>166743</xdr:rowOff>
    </xdr:to>
    <xdr:cxnSp macro="">
      <xdr:nvCxnSpPr>
        <xdr:cNvPr id="348" name="直線コネクタ 347"/>
        <xdr:cNvCxnSpPr/>
      </xdr:nvCxnSpPr>
      <xdr:spPr>
        <a:xfrm flipV="1">
          <a:off x="10475595" y="8845154"/>
          <a:ext cx="1270" cy="1265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170570</xdr:rowOff>
    </xdr:from>
    <xdr:ext cx="469744" cy="259045"/>
    <xdr:sp macro="" textlink="">
      <xdr:nvSpPr>
        <xdr:cNvPr id="349" name="普通建設事業費最小値テキスト"/>
        <xdr:cNvSpPr txBox="1"/>
      </xdr:nvSpPr>
      <xdr:spPr>
        <a:xfrm>
          <a:off x="10528300" y="1011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166743</xdr:rowOff>
    </xdr:from>
    <xdr:to>
      <xdr:col>55</xdr:col>
      <xdr:colOff>88900</xdr:colOff>
      <xdr:row>58</xdr:row>
      <xdr:rowOff>166743</xdr:rowOff>
    </xdr:to>
    <xdr:cxnSp macro="">
      <xdr:nvCxnSpPr>
        <xdr:cNvPr id="350" name="直線コネクタ 349"/>
        <xdr:cNvCxnSpPr/>
      </xdr:nvCxnSpPr>
      <xdr:spPr>
        <a:xfrm>
          <a:off x="10388600" y="1011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47881</xdr:rowOff>
    </xdr:from>
    <xdr:ext cx="599010" cy="259045"/>
    <xdr:sp macro="" textlink="">
      <xdr:nvSpPr>
        <xdr:cNvPr id="351" name="普通建設事業費最大値テキスト"/>
        <xdr:cNvSpPr txBox="1"/>
      </xdr:nvSpPr>
      <xdr:spPr>
        <a:xfrm>
          <a:off x="10528300" y="862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101204</xdr:rowOff>
    </xdr:from>
    <xdr:to>
      <xdr:col>55</xdr:col>
      <xdr:colOff>88900</xdr:colOff>
      <xdr:row>51</xdr:row>
      <xdr:rowOff>101204</xdr:rowOff>
    </xdr:to>
    <xdr:cxnSp macro="">
      <xdr:nvCxnSpPr>
        <xdr:cNvPr id="352" name="直線コネクタ 351"/>
        <xdr:cNvCxnSpPr/>
      </xdr:nvCxnSpPr>
      <xdr:spPr>
        <a:xfrm>
          <a:off x="10388600" y="884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6487</xdr:rowOff>
    </xdr:from>
    <xdr:to>
      <xdr:col>55</xdr:col>
      <xdr:colOff>0</xdr:colOff>
      <xdr:row>55</xdr:row>
      <xdr:rowOff>162072</xdr:rowOff>
    </xdr:to>
    <xdr:cxnSp macro="">
      <xdr:nvCxnSpPr>
        <xdr:cNvPr id="353" name="直線コネクタ 352"/>
        <xdr:cNvCxnSpPr/>
      </xdr:nvCxnSpPr>
      <xdr:spPr>
        <a:xfrm flipV="1">
          <a:off x="9639300" y="9436237"/>
          <a:ext cx="838200" cy="15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125338</xdr:rowOff>
    </xdr:from>
    <xdr:ext cx="534377" cy="259045"/>
    <xdr:sp macro="" textlink="">
      <xdr:nvSpPr>
        <xdr:cNvPr id="354" name="普通建設事業費平均値テキスト"/>
        <xdr:cNvSpPr txBox="1"/>
      </xdr:nvSpPr>
      <xdr:spPr>
        <a:xfrm>
          <a:off x="10528300" y="9726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146911</xdr:rowOff>
    </xdr:from>
    <xdr:to>
      <xdr:col>55</xdr:col>
      <xdr:colOff>50800</xdr:colOff>
      <xdr:row>57</xdr:row>
      <xdr:rowOff>77061</xdr:rowOff>
    </xdr:to>
    <xdr:sp macro="" textlink="">
      <xdr:nvSpPr>
        <xdr:cNvPr id="355" name="フローチャート: 判断 354"/>
        <xdr:cNvSpPr/>
      </xdr:nvSpPr>
      <xdr:spPr>
        <a:xfrm>
          <a:off x="104267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162072</xdr:rowOff>
    </xdr:from>
    <xdr:to>
      <xdr:col>50</xdr:col>
      <xdr:colOff>114300</xdr:colOff>
      <xdr:row>56</xdr:row>
      <xdr:rowOff>27053</xdr:rowOff>
    </xdr:to>
    <xdr:cxnSp macro="">
      <xdr:nvCxnSpPr>
        <xdr:cNvPr id="356" name="直線コネクタ 355"/>
        <xdr:cNvCxnSpPr/>
      </xdr:nvCxnSpPr>
      <xdr:spPr>
        <a:xfrm flipV="1">
          <a:off x="8750300" y="9591822"/>
          <a:ext cx="889000" cy="3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110305</xdr:rowOff>
    </xdr:from>
    <xdr:to>
      <xdr:col>50</xdr:col>
      <xdr:colOff>165100</xdr:colOff>
      <xdr:row>57</xdr:row>
      <xdr:rowOff>40455</xdr:rowOff>
    </xdr:to>
    <xdr:sp macro="" textlink="">
      <xdr:nvSpPr>
        <xdr:cNvPr id="357" name="フローチャート: 判断 356"/>
        <xdr:cNvSpPr/>
      </xdr:nvSpPr>
      <xdr:spPr>
        <a:xfrm>
          <a:off x="95885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31582</xdr:rowOff>
    </xdr:from>
    <xdr:ext cx="534377" cy="259045"/>
    <xdr:sp macro="" textlink="">
      <xdr:nvSpPr>
        <xdr:cNvPr id="358" name="テキスト ボックス 357"/>
        <xdr:cNvSpPr txBox="1"/>
      </xdr:nvSpPr>
      <xdr:spPr>
        <a:xfrm>
          <a:off x="9372111" y="980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27053</xdr:rowOff>
    </xdr:from>
    <xdr:to>
      <xdr:col>45</xdr:col>
      <xdr:colOff>177800</xdr:colOff>
      <xdr:row>57</xdr:row>
      <xdr:rowOff>155</xdr:rowOff>
    </xdr:to>
    <xdr:cxnSp macro="">
      <xdr:nvCxnSpPr>
        <xdr:cNvPr id="359" name="直線コネクタ 358"/>
        <xdr:cNvCxnSpPr/>
      </xdr:nvCxnSpPr>
      <xdr:spPr>
        <a:xfrm flipV="1">
          <a:off x="7861300" y="9628253"/>
          <a:ext cx="889000" cy="14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144236</xdr:rowOff>
    </xdr:from>
    <xdr:to>
      <xdr:col>46</xdr:col>
      <xdr:colOff>38100</xdr:colOff>
      <xdr:row>57</xdr:row>
      <xdr:rowOff>74386</xdr:rowOff>
    </xdr:to>
    <xdr:sp macro="" textlink="">
      <xdr:nvSpPr>
        <xdr:cNvPr id="360" name="フローチャート: 判断 359"/>
        <xdr:cNvSpPr/>
      </xdr:nvSpPr>
      <xdr:spPr>
        <a:xfrm>
          <a:off x="8699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65513</xdr:rowOff>
    </xdr:from>
    <xdr:ext cx="534377" cy="259045"/>
    <xdr:sp macro="" textlink="">
      <xdr:nvSpPr>
        <xdr:cNvPr id="361" name="テキスト ボックス 360"/>
        <xdr:cNvSpPr txBox="1"/>
      </xdr:nvSpPr>
      <xdr:spPr>
        <a:xfrm>
          <a:off x="8483111" y="98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169151</xdr:rowOff>
    </xdr:from>
    <xdr:to>
      <xdr:col>41</xdr:col>
      <xdr:colOff>50800</xdr:colOff>
      <xdr:row>57</xdr:row>
      <xdr:rowOff>155</xdr:rowOff>
    </xdr:to>
    <xdr:cxnSp macro="">
      <xdr:nvCxnSpPr>
        <xdr:cNvPr id="362" name="直線コネクタ 361"/>
        <xdr:cNvCxnSpPr/>
      </xdr:nvCxnSpPr>
      <xdr:spPr>
        <a:xfrm>
          <a:off x="6972300" y="9770351"/>
          <a:ext cx="889000" cy="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127617</xdr:rowOff>
    </xdr:from>
    <xdr:to>
      <xdr:col>41</xdr:col>
      <xdr:colOff>101600</xdr:colOff>
      <xdr:row>57</xdr:row>
      <xdr:rowOff>57767</xdr:rowOff>
    </xdr:to>
    <xdr:sp macro="" textlink="">
      <xdr:nvSpPr>
        <xdr:cNvPr id="363" name="フローチャート: 判断 362"/>
        <xdr:cNvSpPr/>
      </xdr:nvSpPr>
      <xdr:spPr>
        <a:xfrm>
          <a:off x="7810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48894</xdr:rowOff>
    </xdr:from>
    <xdr:ext cx="534377" cy="259045"/>
    <xdr:sp macro="" textlink="">
      <xdr:nvSpPr>
        <xdr:cNvPr id="364" name="テキスト ボックス 363"/>
        <xdr:cNvSpPr txBox="1"/>
      </xdr:nvSpPr>
      <xdr:spPr>
        <a:xfrm>
          <a:off x="7594111" y="98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101915</xdr:rowOff>
    </xdr:from>
    <xdr:to>
      <xdr:col>36</xdr:col>
      <xdr:colOff>165100</xdr:colOff>
      <xdr:row>57</xdr:row>
      <xdr:rowOff>32065</xdr:rowOff>
    </xdr:to>
    <xdr:sp macro="" textlink="">
      <xdr:nvSpPr>
        <xdr:cNvPr id="365" name="フローチャート: 判断 364"/>
        <xdr:cNvSpPr/>
      </xdr:nvSpPr>
      <xdr:spPr>
        <a:xfrm>
          <a:off x="6921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48592</xdr:rowOff>
    </xdr:from>
    <xdr:ext cx="534377" cy="259045"/>
    <xdr:sp macro="" textlink="">
      <xdr:nvSpPr>
        <xdr:cNvPr id="366" name="テキスト ボックス 365"/>
        <xdr:cNvSpPr txBox="1"/>
      </xdr:nvSpPr>
      <xdr:spPr>
        <a:xfrm>
          <a:off x="6705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127137</xdr:rowOff>
    </xdr:from>
    <xdr:to>
      <xdr:col>55</xdr:col>
      <xdr:colOff>50800</xdr:colOff>
      <xdr:row>55</xdr:row>
      <xdr:rowOff>57287</xdr:rowOff>
    </xdr:to>
    <xdr:sp macro="" textlink="">
      <xdr:nvSpPr>
        <xdr:cNvPr id="372" name="楕円 371"/>
        <xdr:cNvSpPr/>
      </xdr:nvSpPr>
      <xdr:spPr>
        <a:xfrm>
          <a:off x="10426700" y="938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150014</xdr:rowOff>
    </xdr:from>
    <xdr:ext cx="534377" cy="259045"/>
    <xdr:sp macro="" textlink="">
      <xdr:nvSpPr>
        <xdr:cNvPr id="373" name="普通建設事業費該当値テキスト"/>
        <xdr:cNvSpPr txBox="1"/>
      </xdr:nvSpPr>
      <xdr:spPr>
        <a:xfrm>
          <a:off x="10528300" y="923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111272</xdr:rowOff>
    </xdr:from>
    <xdr:to>
      <xdr:col>50</xdr:col>
      <xdr:colOff>165100</xdr:colOff>
      <xdr:row>56</xdr:row>
      <xdr:rowOff>41422</xdr:rowOff>
    </xdr:to>
    <xdr:sp macro="" textlink="">
      <xdr:nvSpPr>
        <xdr:cNvPr id="374" name="楕円 373"/>
        <xdr:cNvSpPr/>
      </xdr:nvSpPr>
      <xdr:spPr>
        <a:xfrm>
          <a:off x="9588500" y="954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57949</xdr:rowOff>
    </xdr:from>
    <xdr:ext cx="534377" cy="259045"/>
    <xdr:sp macro="" textlink="">
      <xdr:nvSpPr>
        <xdr:cNvPr id="375" name="テキスト ボックス 374"/>
        <xdr:cNvSpPr txBox="1"/>
      </xdr:nvSpPr>
      <xdr:spPr>
        <a:xfrm>
          <a:off x="9372111" y="931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147703</xdr:rowOff>
    </xdr:from>
    <xdr:to>
      <xdr:col>46</xdr:col>
      <xdr:colOff>38100</xdr:colOff>
      <xdr:row>56</xdr:row>
      <xdr:rowOff>77853</xdr:rowOff>
    </xdr:to>
    <xdr:sp macro="" textlink="">
      <xdr:nvSpPr>
        <xdr:cNvPr id="376" name="楕円 375"/>
        <xdr:cNvSpPr/>
      </xdr:nvSpPr>
      <xdr:spPr>
        <a:xfrm>
          <a:off x="8699500" y="957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94380</xdr:rowOff>
    </xdr:from>
    <xdr:ext cx="534377" cy="259045"/>
    <xdr:sp macro="" textlink="">
      <xdr:nvSpPr>
        <xdr:cNvPr id="377" name="テキスト ボックス 376"/>
        <xdr:cNvSpPr txBox="1"/>
      </xdr:nvSpPr>
      <xdr:spPr>
        <a:xfrm>
          <a:off x="8483111" y="935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120805</xdr:rowOff>
    </xdr:from>
    <xdr:to>
      <xdr:col>41</xdr:col>
      <xdr:colOff>101600</xdr:colOff>
      <xdr:row>57</xdr:row>
      <xdr:rowOff>50955</xdr:rowOff>
    </xdr:to>
    <xdr:sp macro="" textlink="">
      <xdr:nvSpPr>
        <xdr:cNvPr id="378" name="楕円 377"/>
        <xdr:cNvSpPr/>
      </xdr:nvSpPr>
      <xdr:spPr>
        <a:xfrm>
          <a:off x="7810500" y="972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67482</xdr:rowOff>
    </xdr:from>
    <xdr:ext cx="534377" cy="259045"/>
    <xdr:sp macro="" textlink="">
      <xdr:nvSpPr>
        <xdr:cNvPr id="379" name="テキスト ボックス 378"/>
        <xdr:cNvSpPr txBox="1"/>
      </xdr:nvSpPr>
      <xdr:spPr>
        <a:xfrm>
          <a:off x="7594111" y="949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118351</xdr:rowOff>
    </xdr:from>
    <xdr:to>
      <xdr:col>36</xdr:col>
      <xdr:colOff>165100</xdr:colOff>
      <xdr:row>57</xdr:row>
      <xdr:rowOff>48501</xdr:rowOff>
    </xdr:to>
    <xdr:sp macro="" textlink="">
      <xdr:nvSpPr>
        <xdr:cNvPr id="380" name="楕円 379"/>
        <xdr:cNvSpPr/>
      </xdr:nvSpPr>
      <xdr:spPr>
        <a:xfrm>
          <a:off x="6921500" y="971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39628</xdr:rowOff>
    </xdr:from>
    <xdr:ext cx="534377" cy="259045"/>
    <xdr:sp macro="" textlink="">
      <xdr:nvSpPr>
        <xdr:cNvPr id="381" name="テキスト ボックス 380"/>
        <xdr:cNvSpPr txBox="1"/>
      </xdr:nvSpPr>
      <xdr:spPr>
        <a:xfrm>
          <a:off x="6705111" y="981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45920</xdr:rowOff>
    </xdr:from>
    <xdr:to>
      <xdr:col>54</xdr:col>
      <xdr:colOff>189865</xdr:colOff>
      <xdr:row>79</xdr:row>
      <xdr:rowOff>98879</xdr:rowOff>
    </xdr:to>
    <xdr:cxnSp macro="">
      <xdr:nvCxnSpPr>
        <xdr:cNvPr id="407" name="直線コネクタ 406"/>
        <xdr:cNvCxnSpPr/>
      </xdr:nvCxnSpPr>
      <xdr:spPr>
        <a:xfrm flipV="1">
          <a:off x="10475595" y="12218870"/>
          <a:ext cx="1270" cy="1424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164047</xdr:rowOff>
    </xdr:from>
    <xdr:ext cx="599010" cy="259045"/>
    <xdr:sp macro="" textlink="">
      <xdr:nvSpPr>
        <xdr:cNvPr id="410" name="普通建設事業費 （ うち新規整備　）最大値テキスト"/>
        <xdr:cNvSpPr txBox="1"/>
      </xdr:nvSpPr>
      <xdr:spPr>
        <a:xfrm>
          <a:off x="10528300" y="1199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45920</xdr:rowOff>
    </xdr:from>
    <xdr:to>
      <xdr:col>55</xdr:col>
      <xdr:colOff>88900</xdr:colOff>
      <xdr:row>71</xdr:row>
      <xdr:rowOff>45920</xdr:rowOff>
    </xdr:to>
    <xdr:cxnSp macro="">
      <xdr:nvCxnSpPr>
        <xdr:cNvPr id="411" name="直線コネクタ 410"/>
        <xdr:cNvCxnSpPr/>
      </xdr:nvCxnSpPr>
      <xdr:spPr>
        <a:xfrm>
          <a:off x="10388600" y="12218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54738</xdr:rowOff>
    </xdr:from>
    <xdr:to>
      <xdr:col>55</xdr:col>
      <xdr:colOff>0</xdr:colOff>
      <xdr:row>76</xdr:row>
      <xdr:rowOff>107739</xdr:rowOff>
    </xdr:to>
    <xdr:cxnSp macro="">
      <xdr:nvCxnSpPr>
        <xdr:cNvPr id="412" name="直線コネクタ 411"/>
        <xdr:cNvCxnSpPr/>
      </xdr:nvCxnSpPr>
      <xdr:spPr>
        <a:xfrm flipV="1">
          <a:off x="9639300" y="13084938"/>
          <a:ext cx="838200" cy="53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29173</xdr:rowOff>
    </xdr:from>
    <xdr:ext cx="534377" cy="259045"/>
    <xdr:sp macro="" textlink="">
      <xdr:nvSpPr>
        <xdr:cNvPr id="413" name="普通建設事業費 （ うち新規整備　）平均値テキスト"/>
        <xdr:cNvSpPr txBox="1"/>
      </xdr:nvSpPr>
      <xdr:spPr>
        <a:xfrm>
          <a:off x="10528300" y="13402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50746</xdr:rowOff>
    </xdr:from>
    <xdr:to>
      <xdr:col>55</xdr:col>
      <xdr:colOff>50800</xdr:colOff>
      <xdr:row>78</xdr:row>
      <xdr:rowOff>152346</xdr:rowOff>
    </xdr:to>
    <xdr:sp macro="" textlink="">
      <xdr:nvSpPr>
        <xdr:cNvPr id="414" name="フローチャート: 判断 413"/>
        <xdr:cNvSpPr/>
      </xdr:nvSpPr>
      <xdr:spPr>
        <a:xfrm>
          <a:off x="10426700" y="134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107739</xdr:rowOff>
    </xdr:from>
    <xdr:to>
      <xdr:col>50</xdr:col>
      <xdr:colOff>114300</xdr:colOff>
      <xdr:row>77</xdr:row>
      <xdr:rowOff>30451</xdr:rowOff>
    </xdr:to>
    <xdr:cxnSp macro="">
      <xdr:nvCxnSpPr>
        <xdr:cNvPr id="415" name="直線コネクタ 414"/>
        <xdr:cNvCxnSpPr/>
      </xdr:nvCxnSpPr>
      <xdr:spPr>
        <a:xfrm flipV="1">
          <a:off x="8750300" y="13137939"/>
          <a:ext cx="889000" cy="9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50887</xdr:rowOff>
    </xdr:from>
    <xdr:to>
      <xdr:col>50</xdr:col>
      <xdr:colOff>165100</xdr:colOff>
      <xdr:row>78</xdr:row>
      <xdr:rowOff>152487</xdr:rowOff>
    </xdr:to>
    <xdr:sp macro="" textlink="">
      <xdr:nvSpPr>
        <xdr:cNvPr id="416" name="フローチャート: 判断 415"/>
        <xdr:cNvSpPr/>
      </xdr:nvSpPr>
      <xdr:spPr>
        <a:xfrm>
          <a:off x="9588500" y="1342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143614</xdr:rowOff>
    </xdr:from>
    <xdr:ext cx="534377" cy="259045"/>
    <xdr:sp macro="" textlink="">
      <xdr:nvSpPr>
        <xdr:cNvPr id="417" name="テキスト ボックス 416"/>
        <xdr:cNvSpPr txBox="1"/>
      </xdr:nvSpPr>
      <xdr:spPr>
        <a:xfrm>
          <a:off x="9372111" y="1351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30451</xdr:rowOff>
    </xdr:from>
    <xdr:to>
      <xdr:col>45</xdr:col>
      <xdr:colOff>177800</xdr:colOff>
      <xdr:row>77</xdr:row>
      <xdr:rowOff>48837</xdr:rowOff>
    </xdr:to>
    <xdr:cxnSp macro="">
      <xdr:nvCxnSpPr>
        <xdr:cNvPr id="418" name="直線コネクタ 417"/>
        <xdr:cNvCxnSpPr/>
      </xdr:nvCxnSpPr>
      <xdr:spPr>
        <a:xfrm flipV="1">
          <a:off x="7861300" y="13232101"/>
          <a:ext cx="889000" cy="1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54600</xdr:rowOff>
    </xdr:from>
    <xdr:to>
      <xdr:col>46</xdr:col>
      <xdr:colOff>38100</xdr:colOff>
      <xdr:row>78</xdr:row>
      <xdr:rowOff>156200</xdr:rowOff>
    </xdr:to>
    <xdr:sp macro="" textlink="">
      <xdr:nvSpPr>
        <xdr:cNvPr id="419" name="フローチャート: 判断 418"/>
        <xdr:cNvSpPr/>
      </xdr:nvSpPr>
      <xdr:spPr>
        <a:xfrm>
          <a:off x="8699500" y="13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147327</xdr:rowOff>
    </xdr:from>
    <xdr:ext cx="534377" cy="259045"/>
    <xdr:sp macro="" textlink="">
      <xdr:nvSpPr>
        <xdr:cNvPr id="420" name="テキスト ボックス 419"/>
        <xdr:cNvSpPr txBox="1"/>
      </xdr:nvSpPr>
      <xdr:spPr>
        <a:xfrm>
          <a:off x="8483111" y="1352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35241</xdr:rowOff>
    </xdr:from>
    <xdr:to>
      <xdr:col>41</xdr:col>
      <xdr:colOff>50800</xdr:colOff>
      <xdr:row>77</xdr:row>
      <xdr:rowOff>48837</xdr:rowOff>
    </xdr:to>
    <xdr:cxnSp macro="">
      <xdr:nvCxnSpPr>
        <xdr:cNvPr id="421" name="直線コネクタ 420"/>
        <xdr:cNvCxnSpPr/>
      </xdr:nvCxnSpPr>
      <xdr:spPr>
        <a:xfrm>
          <a:off x="6972300" y="13236891"/>
          <a:ext cx="889000" cy="1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127054</xdr:rowOff>
    </xdr:from>
    <xdr:to>
      <xdr:col>41</xdr:col>
      <xdr:colOff>101600</xdr:colOff>
      <xdr:row>78</xdr:row>
      <xdr:rowOff>57204</xdr:rowOff>
    </xdr:to>
    <xdr:sp macro="" textlink="">
      <xdr:nvSpPr>
        <xdr:cNvPr id="422" name="フローチャート: 判断 421"/>
        <xdr:cNvSpPr/>
      </xdr:nvSpPr>
      <xdr:spPr>
        <a:xfrm>
          <a:off x="78105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48331</xdr:rowOff>
    </xdr:from>
    <xdr:ext cx="534377" cy="259045"/>
    <xdr:sp macro="" textlink="">
      <xdr:nvSpPr>
        <xdr:cNvPr id="423" name="テキスト ボックス 422"/>
        <xdr:cNvSpPr txBox="1"/>
      </xdr:nvSpPr>
      <xdr:spPr>
        <a:xfrm>
          <a:off x="7594111" y="1342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145321</xdr:rowOff>
    </xdr:from>
    <xdr:to>
      <xdr:col>36</xdr:col>
      <xdr:colOff>165100</xdr:colOff>
      <xdr:row>78</xdr:row>
      <xdr:rowOff>75471</xdr:rowOff>
    </xdr:to>
    <xdr:sp macro="" textlink="">
      <xdr:nvSpPr>
        <xdr:cNvPr id="424" name="フローチャート: 判断 423"/>
        <xdr:cNvSpPr/>
      </xdr:nvSpPr>
      <xdr:spPr>
        <a:xfrm>
          <a:off x="6921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66598</xdr:rowOff>
    </xdr:from>
    <xdr:ext cx="534377" cy="259045"/>
    <xdr:sp macro="" textlink="">
      <xdr:nvSpPr>
        <xdr:cNvPr id="425" name="テキスト ボックス 424"/>
        <xdr:cNvSpPr txBox="1"/>
      </xdr:nvSpPr>
      <xdr:spPr>
        <a:xfrm>
          <a:off x="6705111" y="134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3938</xdr:rowOff>
    </xdr:from>
    <xdr:to>
      <xdr:col>55</xdr:col>
      <xdr:colOff>50800</xdr:colOff>
      <xdr:row>76</xdr:row>
      <xdr:rowOff>105538</xdr:rowOff>
    </xdr:to>
    <xdr:sp macro="" textlink="">
      <xdr:nvSpPr>
        <xdr:cNvPr id="431" name="楕円 430"/>
        <xdr:cNvSpPr/>
      </xdr:nvSpPr>
      <xdr:spPr>
        <a:xfrm>
          <a:off x="10426700" y="1303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26814</xdr:rowOff>
    </xdr:from>
    <xdr:ext cx="534377" cy="259045"/>
    <xdr:sp macro="" textlink="">
      <xdr:nvSpPr>
        <xdr:cNvPr id="432" name="普通建設事業費 （ うち新規整備　）該当値テキスト"/>
        <xdr:cNvSpPr txBox="1"/>
      </xdr:nvSpPr>
      <xdr:spPr>
        <a:xfrm>
          <a:off x="10528300" y="1288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56939</xdr:rowOff>
    </xdr:from>
    <xdr:to>
      <xdr:col>50</xdr:col>
      <xdr:colOff>165100</xdr:colOff>
      <xdr:row>76</xdr:row>
      <xdr:rowOff>158539</xdr:rowOff>
    </xdr:to>
    <xdr:sp macro="" textlink="">
      <xdr:nvSpPr>
        <xdr:cNvPr id="433" name="楕円 432"/>
        <xdr:cNvSpPr/>
      </xdr:nvSpPr>
      <xdr:spPr>
        <a:xfrm>
          <a:off x="9588500" y="1308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3616</xdr:rowOff>
    </xdr:from>
    <xdr:ext cx="534377" cy="259045"/>
    <xdr:sp macro="" textlink="">
      <xdr:nvSpPr>
        <xdr:cNvPr id="434" name="テキスト ボックス 433"/>
        <xdr:cNvSpPr txBox="1"/>
      </xdr:nvSpPr>
      <xdr:spPr>
        <a:xfrm>
          <a:off x="9372111" y="1286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151101</xdr:rowOff>
    </xdr:from>
    <xdr:to>
      <xdr:col>46</xdr:col>
      <xdr:colOff>38100</xdr:colOff>
      <xdr:row>77</xdr:row>
      <xdr:rowOff>81251</xdr:rowOff>
    </xdr:to>
    <xdr:sp macro="" textlink="">
      <xdr:nvSpPr>
        <xdr:cNvPr id="435" name="楕円 434"/>
        <xdr:cNvSpPr/>
      </xdr:nvSpPr>
      <xdr:spPr>
        <a:xfrm>
          <a:off x="8699500" y="1318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97778</xdr:rowOff>
    </xdr:from>
    <xdr:ext cx="534377" cy="259045"/>
    <xdr:sp macro="" textlink="">
      <xdr:nvSpPr>
        <xdr:cNvPr id="436" name="テキスト ボックス 435"/>
        <xdr:cNvSpPr txBox="1"/>
      </xdr:nvSpPr>
      <xdr:spPr>
        <a:xfrm>
          <a:off x="8483111" y="1295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169487</xdr:rowOff>
    </xdr:from>
    <xdr:to>
      <xdr:col>41</xdr:col>
      <xdr:colOff>101600</xdr:colOff>
      <xdr:row>77</xdr:row>
      <xdr:rowOff>99637</xdr:rowOff>
    </xdr:to>
    <xdr:sp macro="" textlink="">
      <xdr:nvSpPr>
        <xdr:cNvPr id="437" name="楕円 436"/>
        <xdr:cNvSpPr/>
      </xdr:nvSpPr>
      <xdr:spPr>
        <a:xfrm>
          <a:off x="7810500" y="1319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116164</xdr:rowOff>
    </xdr:from>
    <xdr:ext cx="534377" cy="259045"/>
    <xdr:sp macro="" textlink="">
      <xdr:nvSpPr>
        <xdr:cNvPr id="438" name="テキスト ボックス 437"/>
        <xdr:cNvSpPr txBox="1"/>
      </xdr:nvSpPr>
      <xdr:spPr>
        <a:xfrm>
          <a:off x="7594111" y="1297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155891</xdr:rowOff>
    </xdr:from>
    <xdr:to>
      <xdr:col>36</xdr:col>
      <xdr:colOff>165100</xdr:colOff>
      <xdr:row>77</xdr:row>
      <xdr:rowOff>86041</xdr:rowOff>
    </xdr:to>
    <xdr:sp macro="" textlink="">
      <xdr:nvSpPr>
        <xdr:cNvPr id="439" name="楕円 438"/>
        <xdr:cNvSpPr/>
      </xdr:nvSpPr>
      <xdr:spPr>
        <a:xfrm>
          <a:off x="6921500" y="1318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102567</xdr:rowOff>
    </xdr:from>
    <xdr:ext cx="534377" cy="259045"/>
    <xdr:sp macro="" textlink="">
      <xdr:nvSpPr>
        <xdr:cNvPr id="440" name="テキスト ボックス 439"/>
        <xdr:cNvSpPr txBox="1"/>
      </xdr:nvSpPr>
      <xdr:spPr>
        <a:xfrm>
          <a:off x="6705111" y="1296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168160</xdr:rowOff>
    </xdr:from>
    <xdr:to>
      <xdr:col>54</xdr:col>
      <xdr:colOff>189865</xdr:colOff>
      <xdr:row>99</xdr:row>
      <xdr:rowOff>5880</xdr:rowOff>
    </xdr:to>
    <xdr:cxnSp macro="">
      <xdr:nvCxnSpPr>
        <xdr:cNvPr id="464" name="直線コネクタ 463"/>
        <xdr:cNvCxnSpPr/>
      </xdr:nvCxnSpPr>
      <xdr:spPr>
        <a:xfrm flipV="1">
          <a:off x="10475595" y="15427210"/>
          <a:ext cx="1270" cy="15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9707</xdr:rowOff>
    </xdr:from>
    <xdr:ext cx="469744" cy="259045"/>
    <xdr:sp macro="" textlink="">
      <xdr:nvSpPr>
        <xdr:cNvPr id="465" name="普通建設事業費 （ うち更新整備　）最小値テキスト"/>
        <xdr:cNvSpPr txBox="1"/>
      </xdr:nvSpPr>
      <xdr:spPr>
        <a:xfrm>
          <a:off x="10528300" y="169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5880</xdr:rowOff>
    </xdr:from>
    <xdr:to>
      <xdr:col>55</xdr:col>
      <xdr:colOff>88900</xdr:colOff>
      <xdr:row>99</xdr:row>
      <xdr:rowOff>5880</xdr:rowOff>
    </xdr:to>
    <xdr:cxnSp macro="">
      <xdr:nvCxnSpPr>
        <xdr:cNvPr id="466" name="直線コネクタ 465"/>
        <xdr:cNvCxnSpPr/>
      </xdr:nvCxnSpPr>
      <xdr:spPr>
        <a:xfrm>
          <a:off x="10388600" y="1697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114837</xdr:rowOff>
    </xdr:from>
    <xdr:ext cx="599010" cy="259045"/>
    <xdr:sp macro="" textlink="">
      <xdr:nvSpPr>
        <xdr:cNvPr id="467" name="普通建設事業費 （ うち更新整備　）最大値テキスト"/>
        <xdr:cNvSpPr txBox="1"/>
      </xdr:nvSpPr>
      <xdr:spPr>
        <a:xfrm>
          <a:off x="10528300" y="1520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168160</xdr:rowOff>
    </xdr:from>
    <xdr:to>
      <xdr:col>55</xdr:col>
      <xdr:colOff>88900</xdr:colOff>
      <xdr:row>89</xdr:row>
      <xdr:rowOff>168160</xdr:rowOff>
    </xdr:to>
    <xdr:cxnSp macro="">
      <xdr:nvCxnSpPr>
        <xdr:cNvPr id="468" name="直線コネクタ 467"/>
        <xdr:cNvCxnSpPr/>
      </xdr:nvCxnSpPr>
      <xdr:spPr>
        <a:xfrm>
          <a:off x="10388600" y="1542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119380</xdr:rowOff>
    </xdr:from>
    <xdr:to>
      <xdr:col>55</xdr:col>
      <xdr:colOff>0</xdr:colOff>
      <xdr:row>97</xdr:row>
      <xdr:rowOff>160058</xdr:rowOff>
    </xdr:to>
    <xdr:cxnSp macro="">
      <xdr:nvCxnSpPr>
        <xdr:cNvPr id="469" name="直線コネクタ 468"/>
        <xdr:cNvCxnSpPr/>
      </xdr:nvCxnSpPr>
      <xdr:spPr>
        <a:xfrm flipV="1">
          <a:off x="9639300" y="16578580"/>
          <a:ext cx="838200" cy="21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16654</xdr:rowOff>
    </xdr:from>
    <xdr:ext cx="534377" cy="259045"/>
    <xdr:sp macro="" textlink="">
      <xdr:nvSpPr>
        <xdr:cNvPr id="470" name="普通建設事業費 （ うち更新整備　）平均値テキスト"/>
        <xdr:cNvSpPr txBox="1"/>
      </xdr:nvSpPr>
      <xdr:spPr>
        <a:xfrm>
          <a:off x="10528300" y="16647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38227</xdr:rowOff>
    </xdr:from>
    <xdr:to>
      <xdr:col>55</xdr:col>
      <xdr:colOff>50800</xdr:colOff>
      <xdr:row>97</xdr:row>
      <xdr:rowOff>139827</xdr:rowOff>
    </xdr:to>
    <xdr:sp macro="" textlink="">
      <xdr:nvSpPr>
        <xdr:cNvPr id="471" name="フローチャート: 判断 470"/>
        <xdr:cNvSpPr/>
      </xdr:nvSpPr>
      <xdr:spPr>
        <a:xfrm>
          <a:off x="104267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160058</xdr:rowOff>
    </xdr:from>
    <xdr:to>
      <xdr:col>50</xdr:col>
      <xdr:colOff>114300</xdr:colOff>
      <xdr:row>97</xdr:row>
      <xdr:rowOff>161570</xdr:rowOff>
    </xdr:to>
    <xdr:cxnSp macro="">
      <xdr:nvCxnSpPr>
        <xdr:cNvPr id="472" name="直線コネクタ 471"/>
        <xdr:cNvCxnSpPr/>
      </xdr:nvCxnSpPr>
      <xdr:spPr>
        <a:xfrm flipV="1">
          <a:off x="8750300" y="16790708"/>
          <a:ext cx="889000" cy="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166421</xdr:rowOff>
    </xdr:from>
    <xdr:to>
      <xdr:col>50</xdr:col>
      <xdr:colOff>165100</xdr:colOff>
      <xdr:row>97</xdr:row>
      <xdr:rowOff>96571</xdr:rowOff>
    </xdr:to>
    <xdr:sp macro="" textlink="">
      <xdr:nvSpPr>
        <xdr:cNvPr id="473" name="フローチャート: 判断 472"/>
        <xdr:cNvSpPr/>
      </xdr:nvSpPr>
      <xdr:spPr>
        <a:xfrm>
          <a:off x="9588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113098</xdr:rowOff>
    </xdr:from>
    <xdr:ext cx="534377" cy="259045"/>
    <xdr:sp macro="" textlink="">
      <xdr:nvSpPr>
        <xdr:cNvPr id="474" name="テキスト ボックス 473"/>
        <xdr:cNvSpPr txBox="1"/>
      </xdr:nvSpPr>
      <xdr:spPr>
        <a:xfrm>
          <a:off x="9372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161570</xdr:rowOff>
    </xdr:from>
    <xdr:to>
      <xdr:col>45</xdr:col>
      <xdr:colOff>177800</xdr:colOff>
      <xdr:row>98</xdr:row>
      <xdr:rowOff>167869</xdr:rowOff>
    </xdr:to>
    <xdr:cxnSp macro="">
      <xdr:nvCxnSpPr>
        <xdr:cNvPr id="475" name="直線コネクタ 474"/>
        <xdr:cNvCxnSpPr/>
      </xdr:nvCxnSpPr>
      <xdr:spPr>
        <a:xfrm flipV="1">
          <a:off x="7861300" y="16792220"/>
          <a:ext cx="889000" cy="17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29400</xdr:rowOff>
    </xdr:from>
    <xdr:to>
      <xdr:col>46</xdr:col>
      <xdr:colOff>38100</xdr:colOff>
      <xdr:row>97</xdr:row>
      <xdr:rowOff>131000</xdr:rowOff>
    </xdr:to>
    <xdr:sp macro="" textlink="">
      <xdr:nvSpPr>
        <xdr:cNvPr id="476" name="フローチャート: 判断 475"/>
        <xdr:cNvSpPr/>
      </xdr:nvSpPr>
      <xdr:spPr>
        <a:xfrm>
          <a:off x="8699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147527</xdr:rowOff>
    </xdr:from>
    <xdr:ext cx="534377" cy="259045"/>
    <xdr:sp macro="" textlink="">
      <xdr:nvSpPr>
        <xdr:cNvPr id="477" name="テキスト ボックス 476"/>
        <xdr:cNvSpPr txBox="1"/>
      </xdr:nvSpPr>
      <xdr:spPr>
        <a:xfrm>
          <a:off x="8483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167869</xdr:rowOff>
    </xdr:from>
    <xdr:to>
      <xdr:col>41</xdr:col>
      <xdr:colOff>50800</xdr:colOff>
      <xdr:row>99</xdr:row>
      <xdr:rowOff>14960</xdr:rowOff>
    </xdr:to>
    <xdr:cxnSp macro="">
      <xdr:nvCxnSpPr>
        <xdr:cNvPr id="478" name="直線コネクタ 477"/>
        <xdr:cNvCxnSpPr/>
      </xdr:nvCxnSpPr>
      <xdr:spPr>
        <a:xfrm flipV="1">
          <a:off x="6972300" y="16969969"/>
          <a:ext cx="889000" cy="1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109373</xdr:rowOff>
    </xdr:from>
    <xdr:to>
      <xdr:col>41</xdr:col>
      <xdr:colOff>101600</xdr:colOff>
      <xdr:row>98</xdr:row>
      <xdr:rowOff>39523</xdr:rowOff>
    </xdr:to>
    <xdr:sp macro="" textlink="">
      <xdr:nvSpPr>
        <xdr:cNvPr id="479" name="フローチャート: 判断 478"/>
        <xdr:cNvSpPr/>
      </xdr:nvSpPr>
      <xdr:spPr>
        <a:xfrm>
          <a:off x="7810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56050</xdr:rowOff>
    </xdr:from>
    <xdr:ext cx="534377" cy="259045"/>
    <xdr:sp macro="" textlink="">
      <xdr:nvSpPr>
        <xdr:cNvPr id="480" name="テキスト ボックス 479"/>
        <xdr:cNvSpPr txBox="1"/>
      </xdr:nvSpPr>
      <xdr:spPr>
        <a:xfrm>
          <a:off x="7594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50533</xdr:rowOff>
    </xdr:from>
    <xdr:to>
      <xdr:col>36</xdr:col>
      <xdr:colOff>165100</xdr:colOff>
      <xdr:row>97</xdr:row>
      <xdr:rowOff>152133</xdr:rowOff>
    </xdr:to>
    <xdr:sp macro="" textlink="">
      <xdr:nvSpPr>
        <xdr:cNvPr id="481" name="フローチャート: 判断 480"/>
        <xdr:cNvSpPr/>
      </xdr:nvSpPr>
      <xdr:spPr>
        <a:xfrm>
          <a:off x="6921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168660</xdr:rowOff>
    </xdr:from>
    <xdr:ext cx="534377" cy="259045"/>
    <xdr:sp macro="" textlink="">
      <xdr:nvSpPr>
        <xdr:cNvPr id="482" name="テキスト ボックス 481"/>
        <xdr:cNvSpPr txBox="1"/>
      </xdr:nvSpPr>
      <xdr:spPr>
        <a:xfrm>
          <a:off x="6705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68580</xdr:rowOff>
    </xdr:from>
    <xdr:to>
      <xdr:col>55</xdr:col>
      <xdr:colOff>50800</xdr:colOff>
      <xdr:row>96</xdr:row>
      <xdr:rowOff>170180</xdr:rowOff>
    </xdr:to>
    <xdr:sp macro="" textlink="">
      <xdr:nvSpPr>
        <xdr:cNvPr id="488" name="楕円 487"/>
        <xdr:cNvSpPr/>
      </xdr:nvSpPr>
      <xdr:spPr>
        <a:xfrm>
          <a:off x="10426700" y="1652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91457</xdr:rowOff>
    </xdr:from>
    <xdr:ext cx="534377" cy="259045"/>
    <xdr:sp macro="" textlink="">
      <xdr:nvSpPr>
        <xdr:cNvPr id="489" name="普通建設事業費 （ うち更新整備　）該当値テキスト"/>
        <xdr:cNvSpPr txBox="1"/>
      </xdr:nvSpPr>
      <xdr:spPr>
        <a:xfrm>
          <a:off x="10528300" y="1637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109258</xdr:rowOff>
    </xdr:from>
    <xdr:to>
      <xdr:col>50</xdr:col>
      <xdr:colOff>165100</xdr:colOff>
      <xdr:row>98</xdr:row>
      <xdr:rowOff>39408</xdr:rowOff>
    </xdr:to>
    <xdr:sp macro="" textlink="">
      <xdr:nvSpPr>
        <xdr:cNvPr id="490" name="楕円 489"/>
        <xdr:cNvSpPr/>
      </xdr:nvSpPr>
      <xdr:spPr>
        <a:xfrm>
          <a:off x="9588500" y="1673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30535</xdr:rowOff>
    </xdr:from>
    <xdr:ext cx="534377" cy="259045"/>
    <xdr:sp macro="" textlink="">
      <xdr:nvSpPr>
        <xdr:cNvPr id="491" name="テキスト ボックス 490"/>
        <xdr:cNvSpPr txBox="1"/>
      </xdr:nvSpPr>
      <xdr:spPr>
        <a:xfrm>
          <a:off x="9372111" y="1683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110770</xdr:rowOff>
    </xdr:from>
    <xdr:to>
      <xdr:col>46</xdr:col>
      <xdr:colOff>38100</xdr:colOff>
      <xdr:row>98</xdr:row>
      <xdr:rowOff>40920</xdr:rowOff>
    </xdr:to>
    <xdr:sp macro="" textlink="">
      <xdr:nvSpPr>
        <xdr:cNvPr id="492" name="楕円 491"/>
        <xdr:cNvSpPr/>
      </xdr:nvSpPr>
      <xdr:spPr>
        <a:xfrm>
          <a:off x="8699500" y="1674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32047</xdr:rowOff>
    </xdr:from>
    <xdr:ext cx="534377" cy="259045"/>
    <xdr:sp macro="" textlink="">
      <xdr:nvSpPr>
        <xdr:cNvPr id="493" name="テキスト ボックス 492"/>
        <xdr:cNvSpPr txBox="1"/>
      </xdr:nvSpPr>
      <xdr:spPr>
        <a:xfrm>
          <a:off x="8483111" y="1683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117069</xdr:rowOff>
    </xdr:from>
    <xdr:to>
      <xdr:col>41</xdr:col>
      <xdr:colOff>101600</xdr:colOff>
      <xdr:row>99</xdr:row>
      <xdr:rowOff>47219</xdr:rowOff>
    </xdr:to>
    <xdr:sp macro="" textlink="">
      <xdr:nvSpPr>
        <xdr:cNvPr id="494" name="楕円 493"/>
        <xdr:cNvSpPr/>
      </xdr:nvSpPr>
      <xdr:spPr>
        <a:xfrm>
          <a:off x="7810500" y="1691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38346</xdr:rowOff>
    </xdr:from>
    <xdr:ext cx="469744" cy="259045"/>
    <xdr:sp macro="" textlink="">
      <xdr:nvSpPr>
        <xdr:cNvPr id="495" name="テキスト ボックス 494"/>
        <xdr:cNvSpPr txBox="1"/>
      </xdr:nvSpPr>
      <xdr:spPr>
        <a:xfrm>
          <a:off x="7626428" y="1701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135610</xdr:rowOff>
    </xdr:from>
    <xdr:to>
      <xdr:col>36</xdr:col>
      <xdr:colOff>165100</xdr:colOff>
      <xdr:row>99</xdr:row>
      <xdr:rowOff>65760</xdr:rowOff>
    </xdr:to>
    <xdr:sp macro="" textlink="">
      <xdr:nvSpPr>
        <xdr:cNvPr id="496" name="楕円 495"/>
        <xdr:cNvSpPr/>
      </xdr:nvSpPr>
      <xdr:spPr>
        <a:xfrm>
          <a:off x="6921500" y="1693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56887</xdr:rowOff>
    </xdr:from>
    <xdr:ext cx="469744" cy="259045"/>
    <xdr:sp macro="" textlink="">
      <xdr:nvSpPr>
        <xdr:cNvPr id="497" name="テキスト ボックス 496"/>
        <xdr:cNvSpPr txBox="1"/>
      </xdr:nvSpPr>
      <xdr:spPr>
        <a:xfrm>
          <a:off x="6737428" y="1703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1" name="テキスト ボックス 51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3" name="テキスト ボックス 51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5" name="テキスト ボックス 51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7" name="テキスト ボックス 51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15167</xdr:rowOff>
    </xdr:from>
    <xdr:to>
      <xdr:col>85</xdr:col>
      <xdr:colOff>126364</xdr:colOff>
      <xdr:row>39</xdr:row>
      <xdr:rowOff>44450</xdr:rowOff>
    </xdr:to>
    <xdr:cxnSp macro="">
      <xdr:nvCxnSpPr>
        <xdr:cNvPr id="521" name="直線コネクタ 520"/>
        <xdr:cNvCxnSpPr/>
      </xdr:nvCxnSpPr>
      <xdr:spPr>
        <a:xfrm flipV="1">
          <a:off x="16317595" y="5158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93385</xdr:rowOff>
    </xdr:from>
    <xdr:ext cx="249299" cy="259045"/>
    <xdr:sp macro="" textlink="">
      <xdr:nvSpPr>
        <xdr:cNvPr id="522" name="災害復旧事業費最小値テキスト"/>
        <xdr:cNvSpPr txBox="1"/>
      </xdr:nvSpPr>
      <xdr:spPr>
        <a:xfrm>
          <a:off x="16370300" y="6779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133294</xdr:rowOff>
    </xdr:from>
    <xdr:ext cx="599010" cy="259045"/>
    <xdr:sp macro="" textlink="">
      <xdr:nvSpPr>
        <xdr:cNvPr id="524" name="災害復旧事業費最大値テキスト"/>
        <xdr:cNvSpPr txBox="1"/>
      </xdr:nvSpPr>
      <xdr:spPr>
        <a:xfrm>
          <a:off x="16370300" y="493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15167</xdr:rowOff>
    </xdr:from>
    <xdr:to>
      <xdr:col>86</xdr:col>
      <xdr:colOff>25400</xdr:colOff>
      <xdr:row>30</xdr:row>
      <xdr:rowOff>15167</xdr:rowOff>
    </xdr:to>
    <xdr:cxnSp macro="">
      <xdr:nvCxnSpPr>
        <xdr:cNvPr id="525" name="直線コネクタ 524"/>
        <xdr:cNvCxnSpPr/>
      </xdr:nvCxnSpPr>
      <xdr:spPr>
        <a:xfrm>
          <a:off x="16230600" y="51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43273</xdr:rowOff>
    </xdr:from>
    <xdr:to>
      <xdr:col>85</xdr:col>
      <xdr:colOff>127000</xdr:colOff>
      <xdr:row>39</xdr:row>
      <xdr:rowOff>44385</xdr:rowOff>
    </xdr:to>
    <xdr:cxnSp macro="">
      <xdr:nvCxnSpPr>
        <xdr:cNvPr id="526" name="直線コネクタ 525"/>
        <xdr:cNvCxnSpPr/>
      </xdr:nvCxnSpPr>
      <xdr:spPr>
        <a:xfrm flipV="1">
          <a:off x="15481300" y="6729823"/>
          <a:ext cx="838200" cy="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10835</xdr:rowOff>
    </xdr:from>
    <xdr:ext cx="469744" cy="259045"/>
    <xdr:sp macro="" textlink="">
      <xdr:nvSpPr>
        <xdr:cNvPr id="527" name="災害復旧事業費平均値テキスト"/>
        <xdr:cNvSpPr txBox="1"/>
      </xdr:nvSpPr>
      <xdr:spPr>
        <a:xfrm>
          <a:off x="16370300" y="6525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159408</xdr:rowOff>
    </xdr:from>
    <xdr:to>
      <xdr:col>85</xdr:col>
      <xdr:colOff>177800</xdr:colOff>
      <xdr:row>39</xdr:row>
      <xdr:rowOff>89558</xdr:rowOff>
    </xdr:to>
    <xdr:sp macro="" textlink="">
      <xdr:nvSpPr>
        <xdr:cNvPr id="528" name="フローチャート: 判断 527"/>
        <xdr:cNvSpPr/>
      </xdr:nvSpPr>
      <xdr:spPr>
        <a:xfrm>
          <a:off x="162687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43802</xdr:rowOff>
    </xdr:from>
    <xdr:to>
      <xdr:col>81</xdr:col>
      <xdr:colOff>50800</xdr:colOff>
      <xdr:row>39</xdr:row>
      <xdr:rowOff>44385</xdr:rowOff>
    </xdr:to>
    <xdr:cxnSp macro="">
      <xdr:nvCxnSpPr>
        <xdr:cNvPr id="529" name="直線コネクタ 528"/>
        <xdr:cNvCxnSpPr/>
      </xdr:nvCxnSpPr>
      <xdr:spPr>
        <a:xfrm>
          <a:off x="14592300" y="6730352"/>
          <a:ext cx="889000" cy="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162502</xdr:rowOff>
    </xdr:from>
    <xdr:to>
      <xdr:col>81</xdr:col>
      <xdr:colOff>101600</xdr:colOff>
      <xdr:row>39</xdr:row>
      <xdr:rowOff>92652</xdr:rowOff>
    </xdr:to>
    <xdr:sp macro="" textlink="">
      <xdr:nvSpPr>
        <xdr:cNvPr id="530" name="フローチャート: 判断 529"/>
        <xdr:cNvSpPr/>
      </xdr:nvSpPr>
      <xdr:spPr>
        <a:xfrm>
          <a:off x="15430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109179</xdr:rowOff>
    </xdr:from>
    <xdr:ext cx="378565" cy="259045"/>
    <xdr:sp macro="" textlink="">
      <xdr:nvSpPr>
        <xdr:cNvPr id="531" name="テキスト ボックス 530"/>
        <xdr:cNvSpPr txBox="1"/>
      </xdr:nvSpPr>
      <xdr:spPr>
        <a:xfrm>
          <a:off x="15292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43802</xdr:rowOff>
    </xdr:from>
    <xdr:to>
      <xdr:col>76</xdr:col>
      <xdr:colOff>114300</xdr:colOff>
      <xdr:row>39</xdr:row>
      <xdr:rowOff>44092</xdr:rowOff>
    </xdr:to>
    <xdr:cxnSp macro="">
      <xdr:nvCxnSpPr>
        <xdr:cNvPr id="532" name="直線コネクタ 531"/>
        <xdr:cNvCxnSpPr/>
      </xdr:nvCxnSpPr>
      <xdr:spPr>
        <a:xfrm flipV="1">
          <a:off x="13703300" y="6730352"/>
          <a:ext cx="889000" cy="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158326</xdr:rowOff>
    </xdr:from>
    <xdr:to>
      <xdr:col>76</xdr:col>
      <xdr:colOff>165100</xdr:colOff>
      <xdr:row>39</xdr:row>
      <xdr:rowOff>88476</xdr:rowOff>
    </xdr:to>
    <xdr:sp macro="" textlink="">
      <xdr:nvSpPr>
        <xdr:cNvPr id="533" name="フローチャート: 判断 532"/>
        <xdr:cNvSpPr/>
      </xdr:nvSpPr>
      <xdr:spPr>
        <a:xfrm>
          <a:off x="14541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105003</xdr:rowOff>
    </xdr:from>
    <xdr:ext cx="469744" cy="259045"/>
    <xdr:sp macro="" textlink="">
      <xdr:nvSpPr>
        <xdr:cNvPr id="534" name="テキスト ボックス 533"/>
        <xdr:cNvSpPr txBox="1"/>
      </xdr:nvSpPr>
      <xdr:spPr>
        <a:xfrm>
          <a:off x="14357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43619</xdr:rowOff>
    </xdr:from>
    <xdr:to>
      <xdr:col>71</xdr:col>
      <xdr:colOff>177800</xdr:colOff>
      <xdr:row>39</xdr:row>
      <xdr:rowOff>44092</xdr:rowOff>
    </xdr:to>
    <xdr:cxnSp macro="">
      <xdr:nvCxnSpPr>
        <xdr:cNvPr id="535" name="直線コネクタ 534"/>
        <xdr:cNvCxnSpPr/>
      </xdr:nvCxnSpPr>
      <xdr:spPr>
        <a:xfrm>
          <a:off x="12814300" y="6730169"/>
          <a:ext cx="889000" cy="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161461</xdr:rowOff>
    </xdr:from>
    <xdr:to>
      <xdr:col>72</xdr:col>
      <xdr:colOff>38100</xdr:colOff>
      <xdr:row>39</xdr:row>
      <xdr:rowOff>91611</xdr:rowOff>
    </xdr:to>
    <xdr:sp macro="" textlink="">
      <xdr:nvSpPr>
        <xdr:cNvPr id="536" name="フローチャート: 判断 535"/>
        <xdr:cNvSpPr/>
      </xdr:nvSpPr>
      <xdr:spPr>
        <a:xfrm>
          <a:off x="13652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108138</xdr:rowOff>
    </xdr:from>
    <xdr:ext cx="378565" cy="259045"/>
    <xdr:sp macro="" textlink="">
      <xdr:nvSpPr>
        <xdr:cNvPr id="537" name="テキスト ボックス 536"/>
        <xdr:cNvSpPr txBox="1"/>
      </xdr:nvSpPr>
      <xdr:spPr>
        <a:xfrm>
          <a:off x="13514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159995</xdr:rowOff>
    </xdr:from>
    <xdr:to>
      <xdr:col>67</xdr:col>
      <xdr:colOff>101600</xdr:colOff>
      <xdr:row>39</xdr:row>
      <xdr:rowOff>90145</xdr:rowOff>
    </xdr:to>
    <xdr:sp macro="" textlink="">
      <xdr:nvSpPr>
        <xdr:cNvPr id="538" name="フローチャート: 判断 537"/>
        <xdr:cNvSpPr/>
      </xdr:nvSpPr>
      <xdr:spPr>
        <a:xfrm>
          <a:off x="12763500" y="667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106671</xdr:rowOff>
    </xdr:from>
    <xdr:ext cx="469744" cy="259045"/>
    <xdr:sp macro="" textlink="">
      <xdr:nvSpPr>
        <xdr:cNvPr id="539" name="テキスト ボックス 538"/>
        <xdr:cNvSpPr txBox="1"/>
      </xdr:nvSpPr>
      <xdr:spPr>
        <a:xfrm>
          <a:off x="12579428" y="645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163923</xdr:rowOff>
    </xdr:from>
    <xdr:to>
      <xdr:col>85</xdr:col>
      <xdr:colOff>177800</xdr:colOff>
      <xdr:row>39</xdr:row>
      <xdr:rowOff>94073</xdr:rowOff>
    </xdr:to>
    <xdr:sp macro="" textlink="">
      <xdr:nvSpPr>
        <xdr:cNvPr id="545" name="楕円 544"/>
        <xdr:cNvSpPr/>
      </xdr:nvSpPr>
      <xdr:spPr>
        <a:xfrm>
          <a:off x="16268700" y="667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137835</xdr:rowOff>
    </xdr:from>
    <xdr:ext cx="378565" cy="259045"/>
    <xdr:sp macro="" textlink="">
      <xdr:nvSpPr>
        <xdr:cNvPr id="546" name="災害復旧事業費該当値テキスト"/>
        <xdr:cNvSpPr txBox="1"/>
      </xdr:nvSpPr>
      <xdr:spPr>
        <a:xfrm>
          <a:off x="16370300" y="6652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165035</xdr:rowOff>
    </xdr:from>
    <xdr:to>
      <xdr:col>81</xdr:col>
      <xdr:colOff>101600</xdr:colOff>
      <xdr:row>39</xdr:row>
      <xdr:rowOff>95185</xdr:rowOff>
    </xdr:to>
    <xdr:sp macro="" textlink="">
      <xdr:nvSpPr>
        <xdr:cNvPr id="547" name="楕円 546"/>
        <xdr:cNvSpPr/>
      </xdr:nvSpPr>
      <xdr:spPr>
        <a:xfrm>
          <a:off x="15430500" y="668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86312</xdr:rowOff>
    </xdr:from>
    <xdr:ext cx="313932" cy="259045"/>
    <xdr:sp macro="" textlink="">
      <xdr:nvSpPr>
        <xdr:cNvPr id="548" name="テキスト ボックス 547"/>
        <xdr:cNvSpPr txBox="1"/>
      </xdr:nvSpPr>
      <xdr:spPr>
        <a:xfrm>
          <a:off x="15324333" y="67728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164452</xdr:rowOff>
    </xdr:from>
    <xdr:to>
      <xdr:col>76</xdr:col>
      <xdr:colOff>165100</xdr:colOff>
      <xdr:row>39</xdr:row>
      <xdr:rowOff>94602</xdr:rowOff>
    </xdr:to>
    <xdr:sp macro="" textlink="">
      <xdr:nvSpPr>
        <xdr:cNvPr id="549" name="楕円 548"/>
        <xdr:cNvSpPr/>
      </xdr:nvSpPr>
      <xdr:spPr>
        <a:xfrm>
          <a:off x="14541500" y="66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85729</xdr:rowOff>
    </xdr:from>
    <xdr:ext cx="378565" cy="259045"/>
    <xdr:sp macro="" textlink="">
      <xdr:nvSpPr>
        <xdr:cNvPr id="550" name="テキスト ボックス 549"/>
        <xdr:cNvSpPr txBox="1"/>
      </xdr:nvSpPr>
      <xdr:spPr>
        <a:xfrm>
          <a:off x="14403017" y="6772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164742</xdr:rowOff>
    </xdr:from>
    <xdr:to>
      <xdr:col>72</xdr:col>
      <xdr:colOff>38100</xdr:colOff>
      <xdr:row>39</xdr:row>
      <xdr:rowOff>94892</xdr:rowOff>
    </xdr:to>
    <xdr:sp macro="" textlink="">
      <xdr:nvSpPr>
        <xdr:cNvPr id="551" name="楕円 550"/>
        <xdr:cNvSpPr/>
      </xdr:nvSpPr>
      <xdr:spPr>
        <a:xfrm>
          <a:off x="13652500" y="667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86019</xdr:rowOff>
    </xdr:from>
    <xdr:ext cx="313932" cy="259045"/>
    <xdr:sp macro="" textlink="">
      <xdr:nvSpPr>
        <xdr:cNvPr id="552" name="テキスト ボックス 551"/>
        <xdr:cNvSpPr txBox="1"/>
      </xdr:nvSpPr>
      <xdr:spPr>
        <a:xfrm>
          <a:off x="13546333" y="6772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164269</xdr:rowOff>
    </xdr:from>
    <xdr:to>
      <xdr:col>67</xdr:col>
      <xdr:colOff>101600</xdr:colOff>
      <xdr:row>39</xdr:row>
      <xdr:rowOff>94419</xdr:rowOff>
    </xdr:to>
    <xdr:sp macro="" textlink="">
      <xdr:nvSpPr>
        <xdr:cNvPr id="553" name="楕円 552"/>
        <xdr:cNvSpPr/>
      </xdr:nvSpPr>
      <xdr:spPr>
        <a:xfrm>
          <a:off x="12763500" y="667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85546</xdr:rowOff>
    </xdr:from>
    <xdr:ext cx="378565" cy="259045"/>
    <xdr:sp macro="" textlink="">
      <xdr:nvSpPr>
        <xdr:cNvPr id="554" name="テキスト ボックス 553"/>
        <xdr:cNvSpPr txBox="1"/>
      </xdr:nvSpPr>
      <xdr:spPr>
        <a:xfrm>
          <a:off x="12625017" y="6772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125464</xdr:rowOff>
    </xdr:from>
    <xdr:to>
      <xdr:col>85</xdr:col>
      <xdr:colOff>126364</xdr:colOff>
      <xdr:row>78</xdr:row>
      <xdr:rowOff>51105</xdr:rowOff>
    </xdr:to>
    <xdr:cxnSp macro="">
      <xdr:nvCxnSpPr>
        <xdr:cNvPr id="627" name="直線コネクタ 626"/>
        <xdr:cNvCxnSpPr/>
      </xdr:nvCxnSpPr>
      <xdr:spPr>
        <a:xfrm flipV="1">
          <a:off x="16317595" y="12126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54932</xdr:rowOff>
    </xdr:from>
    <xdr:ext cx="534377" cy="259045"/>
    <xdr:sp macro="" textlink="">
      <xdr:nvSpPr>
        <xdr:cNvPr id="628" name="公債費最小値テキスト"/>
        <xdr:cNvSpPr txBox="1"/>
      </xdr:nvSpPr>
      <xdr:spPr>
        <a:xfrm>
          <a:off x="16370300" y="1342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51105</xdr:rowOff>
    </xdr:from>
    <xdr:to>
      <xdr:col>86</xdr:col>
      <xdr:colOff>25400</xdr:colOff>
      <xdr:row>78</xdr:row>
      <xdr:rowOff>51105</xdr:rowOff>
    </xdr:to>
    <xdr:cxnSp macro="">
      <xdr:nvCxnSpPr>
        <xdr:cNvPr id="629" name="直線コネクタ 628"/>
        <xdr:cNvCxnSpPr/>
      </xdr:nvCxnSpPr>
      <xdr:spPr>
        <a:xfrm>
          <a:off x="16230600" y="1342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72141</xdr:rowOff>
    </xdr:from>
    <xdr:ext cx="599010" cy="259045"/>
    <xdr:sp macro="" textlink="">
      <xdr:nvSpPr>
        <xdr:cNvPr id="630" name="公債費最大値テキスト"/>
        <xdr:cNvSpPr txBox="1"/>
      </xdr:nvSpPr>
      <xdr:spPr>
        <a:xfrm>
          <a:off x="16370300" y="1190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125464</xdr:rowOff>
    </xdr:from>
    <xdr:to>
      <xdr:col>86</xdr:col>
      <xdr:colOff>25400</xdr:colOff>
      <xdr:row>70</xdr:row>
      <xdr:rowOff>125464</xdr:rowOff>
    </xdr:to>
    <xdr:cxnSp macro="">
      <xdr:nvCxnSpPr>
        <xdr:cNvPr id="631" name="直線コネクタ 630"/>
        <xdr:cNvCxnSpPr/>
      </xdr:nvCxnSpPr>
      <xdr:spPr>
        <a:xfrm>
          <a:off x="16230600" y="121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13932</xdr:rowOff>
    </xdr:from>
    <xdr:to>
      <xdr:col>85</xdr:col>
      <xdr:colOff>127000</xdr:colOff>
      <xdr:row>77</xdr:row>
      <xdr:rowOff>30823</xdr:rowOff>
    </xdr:to>
    <xdr:cxnSp macro="">
      <xdr:nvCxnSpPr>
        <xdr:cNvPr id="632" name="直線コネクタ 631"/>
        <xdr:cNvCxnSpPr/>
      </xdr:nvCxnSpPr>
      <xdr:spPr>
        <a:xfrm flipV="1">
          <a:off x="15481300" y="13215582"/>
          <a:ext cx="8382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122814</xdr:rowOff>
    </xdr:from>
    <xdr:ext cx="534377" cy="259045"/>
    <xdr:sp macro="" textlink="">
      <xdr:nvSpPr>
        <xdr:cNvPr id="633" name="公債費平均値テキスト"/>
        <xdr:cNvSpPr txBox="1"/>
      </xdr:nvSpPr>
      <xdr:spPr>
        <a:xfrm>
          <a:off x="16370300" y="12981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99937</xdr:rowOff>
    </xdr:from>
    <xdr:to>
      <xdr:col>85</xdr:col>
      <xdr:colOff>177800</xdr:colOff>
      <xdr:row>77</xdr:row>
      <xdr:rowOff>30087</xdr:rowOff>
    </xdr:to>
    <xdr:sp macro="" textlink="">
      <xdr:nvSpPr>
        <xdr:cNvPr id="634" name="フローチャート: 判断 633"/>
        <xdr:cNvSpPr/>
      </xdr:nvSpPr>
      <xdr:spPr>
        <a:xfrm>
          <a:off x="162687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30823</xdr:rowOff>
    </xdr:from>
    <xdr:to>
      <xdr:col>81</xdr:col>
      <xdr:colOff>50800</xdr:colOff>
      <xdr:row>77</xdr:row>
      <xdr:rowOff>55384</xdr:rowOff>
    </xdr:to>
    <xdr:cxnSp macro="">
      <xdr:nvCxnSpPr>
        <xdr:cNvPr id="635" name="直線コネクタ 634"/>
        <xdr:cNvCxnSpPr/>
      </xdr:nvCxnSpPr>
      <xdr:spPr>
        <a:xfrm flipV="1">
          <a:off x="14592300" y="13232473"/>
          <a:ext cx="889000" cy="2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102667</xdr:rowOff>
    </xdr:from>
    <xdr:to>
      <xdr:col>81</xdr:col>
      <xdr:colOff>101600</xdr:colOff>
      <xdr:row>77</xdr:row>
      <xdr:rowOff>32817</xdr:rowOff>
    </xdr:to>
    <xdr:sp macro="" textlink="">
      <xdr:nvSpPr>
        <xdr:cNvPr id="636" name="フローチャート: 判断 635"/>
        <xdr:cNvSpPr/>
      </xdr:nvSpPr>
      <xdr:spPr>
        <a:xfrm>
          <a:off x="15430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49344</xdr:rowOff>
    </xdr:from>
    <xdr:ext cx="534377" cy="259045"/>
    <xdr:sp macro="" textlink="">
      <xdr:nvSpPr>
        <xdr:cNvPr id="637" name="テキスト ボックス 636"/>
        <xdr:cNvSpPr txBox="1"/>
      </xdr:nvSpPr>
      <xdr:spPr>
        <a:xfrm>
          <a:off x="15214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44438</xdr:rowOff>
    </xdr:from>
    <xdr:to>
      <xdr:col>76</xdr:col>
      <xdr:colOff>114300</xdr:colOff>
      <xdr:row>77</xdr:row>
      <xdr:rowOff>55384</xdr:rowOff>
    </xdr:to>
    <xdr:cxnSp macro="">
      <xdr:nvCxnSpPr>
        <xdr:cNvPr id="638" name="直線コネクタ 637"/>
        <xdr:cNvCxnSpPr/>
      </xdr:nvCxnSpPr>
      <xdr:spPr>
        <a:xfrm>
          <a:off x="13703300" y="13246088"/>
          <a:ext cx="889000" cy="1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104826</xdr:rowOff>
    </xdr:from>
    <xdr:to>
      <xdr:col>76</xdr:col>
      <xdr:colOff>165100</xdr:colOff>
      <xdr:row>77</xdr:row>
      <xdr:rowOff>34976</xdr:rowOff>
    </xdr:to>
    <xdr:sp macro="" textlink="">
      <xdr:nvSpPr>
        <xdr:cNvPr id="639" name="フローチャート: 判断 638"/>
        <xdr:cNvSpPr/>
      </xdr:nvSpPr>
      <xdr:spPr>
        <a:xfrm>
          <a:off x="14541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51503</xdr:rowOff>
    </xdr:from>
    <xdr:ext cx="534377" cy="259045"/>
    <xdr:sp macro="" textlink="">
      <xdr:nvSpPr>
        <xdr:cNvPr id="640" name="テキスト ボックス 639"/>
        <xdr:cNvSpPr txBox="1"/>
      </xdr:nvSpPr>
      <xdr:spPr>
        <a:xfrm>
          <a:off x="14325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139433</xdr:rowOff>
    </xdr:from>
    <xdr:to>
      <xdr:col>71</xdr:col>
      <xdr:colOff>177800</xdr:colOff>
      <xdr:row>77</xdr:row>
      <xdr:rowOff>44438</xdr:rowOff>
    </xdr:to>
    <xdr:cxnSp macro="">
      <xdr:nvCxnSpPr>
        <xdr:cNvPr id="641" name="直線コネクタ 640"/>
        <xdr:cNvCxnSpPr/>
      </xdr:nvCxnSpPr>
      <xdr:spPr>
        <a:xfrm>
          <a:off x="12814300" y="13169633"/>
          <a:ext cx="889000" cy="7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130417</xdr:rowOff>
    </xdr:from>
    <xdr:to>
      <xdr:col>72</xdr:col>
      <xdr:colOff>38100</xdr:colOff>
      <xdr:row>77</xdr:row>
      <xdr:rowOff>60567</xdr:rowOff>
    </xdr:to>
    <xdr:sp macro="" textlink="">
      <xdr:nvSpPr>
        <xdr:cNvPr id="642" name="フローチャート: 判断 641"/>
        <xdr:cNvSpPr/>
      </xdr:nvSpPr>
      <xdr:spPr>
        <a:xfrm>
          <a:off x="13652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77093</xdr:rowOff>
    </xdr:from>
    <xdr:ext cx="534377" cy="259045"/>
    <xdr:sp macro="" textlink="">
      <xdr:nvSpPr>
        <xdr:cNvPr id="643" name="テキスト ボックス 642"/>
        <xdr:cNvSpPr txBox="1"/>
      </xdr:nvSpPr>
      <xdr:spPr>
        <a:xfrm>
          <a:off x="13436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73330</xdr:rowOff>
    </xdr:from>
    <xdr:to>
      <xdr:col>67</xdr:col>
      <xdr:colOff>101600</xdr:colOff>
      <xdr:row>77</xdr:row>
      <xdr:rowOff>3480</xdr:rowOff>
    </xdr:to>
    <xdr:sp macro="" textlink="">
      <xdr:nvSpPr>
        <xdr:cNvPr id="644" name="フローチャート: 判断 643"/>
        <xdr:cNvSpPr/>
      </xdr:nvSpPr>
      <xdr:spPr>
        <a:xfrm>
          <a:off x="12763500" y="131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20007</xdr:rowOff>
    </xdr:from>
    <xdr:ext cx="534377" cy="259045"/>
    <xdr:sp macro="" textlink="">
      <xdr:nvSpPr>
        <xdr:cNvPr id="645" name="テキスト ボックス 644"/>
        <xdr:cNvSpPr txBox="1"/>
      </xdr:nvSpPr>
      <xdr:spPr>
        <a:xfrm>
          <a:off x="12547111" y="1287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134582</xdr:rowOff>
    </xdr:from>
    <xdr:to>
      <xdr:col>85</xdr:col>
      <xdr:colOff>177800</xdr:colOff>
      <xdr:row>77</xdr:row>
      <xdr:rowOff>64732</xdr:rowOff>
    </xdr:to>
    <xdr:sp macro="" textlink="">
      <xdr:nvSpPr>
        <xdr:cNvPr id="651" name="楕円 650"/>
        <xdr:cNvSpPr/>
      </xdr:nvSpPr>
      <xdr:spPr>
        <a:xfrm>
          <a:off x="16268700" y="1316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113009</xdr:rowOff>
    </xdr:from>
    <xdr:ext cx="534377" cy="259045"/>
    <xdr:sp macro="" textlink="">
      <xdr:nvSpPr>
        <xdr:cNvPr id="652" name="公債費該当値テキスト"/>
        <xdr:cNvSpPr txBox="1"/>
      </xdr:nvSpPr>
      <xdr:spPr>
        <a:xfrm>
          <a:off x="16370300" y="1314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151473</xdr:rowOff>
    </xdr:from>
    <xdr:to>
      <xdr:col>81</xdr:col>
      <xdr:colOff>101600</xdr:colOff>
      <xdr:row>77</xdr:row>
      <xdr:rowOff>81623</xdr:rowOff>
    </xdr:to>
    <xdr:sp macro="" textlink="">
      <xdr:nvSpPr>
        <xdr:cNvPr id="653" name="楕円 652"/>
        <xdr:cNvSpPr/>
      </xdr:nvSpPr>
      <xdr:spPr>
        <a:xfrm>
          <a:off x="15430500" y="1318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72750</xdr:rowOff>
    </xdr:from>
    <xdr:ext cx="534377" cy="259045"/>
    <xdr:sp macro="" textlink="">
      <xdr:nvSpPr>
        <xdr:cNvPr id="654" name="テキスト ボックス 653"/>
        <xdr:cNvSpPr txBox="1"/>
      </xdr:nvSpPr>
      <xdr:spPr>
        <a:xfrm>
          <a:off x="15214111" y="1327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4584</xdr:rowOff>
    </xdr:from>
    <xdr:to>
      <xdr:col>76</xdr:col>
      <xdr:colOff>165100</xdr:colOff>
      <xdr:row>77</xdr:row>
      <xdr:rowOff>106184</xdr:rowOff>
    </xdr:to>
    <xdr:sp macro="" textlink="">
      <xdr:nvSpPr>
        <xdr:cNvPr id="655" name="楕円 654"/>
        <xdr:cNvSpPr/>
      </xdr:nvSpPr>
      <xdr:spPr>
        <a:xfrm>
          <a:off x="14541500" y="1320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97311</xdr:rowOff>
    </xdr:from>
    <xdr:ext cx="534377" cy="259045"/>
    <xdr:sp macro="" textlink="">
      <xdr:nvSpPr>
        <xdr:cNvPr id="656" name="テキスト ボックス 655"/>
        <xdr:cNvSpPr txBox="1"/>
      </xdr:nvSpPr>
      <xdr:spPr>
        <a:xfrm>
          <a:off x="14325111" y="1329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165088</xdr:rowOff>
    </xdr:from>
    <xdr:to>
      <xdr:col>72</xdr:col>
      <xdr:colOff>38100</xdr:colOff>
      <xdr:row>77</xdr:row>
      <xdr:rowOff>95238</xdr:rowOff>
    </xdr:to>
    <xdr:sp macro="" textlink="">
      <xdr:nvSpPr>
        <xdr:cNvPr id="657" name="楕円 656"/>
        <xdr:cNvSpPr/>
      </xdr:nvSpPr>
      <xdr:spPr>
        <a:xfrm>
          <a:off x="13652500" y="131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86365</xdr:rowOff>
    </xdr:from>
    <xdr:ext cx="534377" cy="259045"/>
    <xdr:sp macro="" textlink="">
      <xdr:nvSpPr>
        <xdr:cNvPr id="658" name="テキスト ボックス 657"/>
        <xdr:cNvSpPr txBox="1"/>
      </xdr:nvSpPr>
      <xdr:spPr>
        <a:xfrm>
          <a:off x="13436111" y="1328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88633</xdr:rowOff>
    </xdr:from>
    <xdr:to>
      <xdr:col>67</xdr:col>
      <xdr:colOff>101600</xdr:colOff>
      <xdr:row>77</xdr:row>
      <xdr:rowOff>18783</xdr:rowOff>
    </xdr:to>
    <xdr:sp macro="" textlink="">
      <xdr:nvSpPr>
        <xdr:cNvPr id="659" name="楕円 658"/>
        <xdr:cNvSpPr/>
      </xdr:nvSpPr>
      <xdr:spPr>
        <a:xfrm>
          <a:off x="12763500" y="1311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9910</xdr:rowOff>
    </xdr:from>
    <xdr:ext cx="534377" cy="259045"/>
    <xdr:sp macro="" textlink="">
      <xdr:nvSpPr>
        <xdr:cNvPr id="660" name="テキスト ボックス 659"/>
        <xdr:cNvSpPr txBox="1"/>
      </xdr:nvSpPr>
      <xdr:spPr>
        <a:xfrm>
          <a:off x="12547111" y="1321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99978</xdr:rowOff>
    </xdr:from>
    <xdr:to>
      <xdr:col>85</xdr:col>
      <xdr:colOff>126364</xdr:colOff>
      <xdr:row>99</xdr:row>
      <xdr:rowOff>44433</xdr:rowOff>
    </xdr:to>
    <xdr:cxnSp macro="">
      <xdr:nvCxnSpPr>
        <xdr:cNvPr id="684" name="直線コネクタ 683"/>
        <xdr:cNvCxnSpPr/>
      </xdr:nvCxnSpPr>
      <xdr:spPr>
        <a:xfrm flipV="1">
          <a:off x="16317595" y="15701928"/>
          <a:ext cx="1269" cy="131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60181</xdr:rowOff>
    </xdr:from>
    <xdr:ext cx="249299" cy="259045"/>
    <xdr:sp macro="" textlink="">
      <xdr:nvSpPr>
        <xdr:cNvPr id="685" name="積立金最小値テキスト"/>
        <xdr:cNvSpPr txBox="1"/>
      </xdr:nvSpPr>
      <xdr:spPr>
        <a:xfrm>
          <a:off x="16370300" y="170337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44433</xdr:rowOff>
    </xdr:from>
    <xdr:to>
      <xdr:col>86</xdr:col>
      <xdr:colOff>25400</xdr:colOff>
      <xdr:row>99</xdr:row>
      <xdr:rowOff>44433</xdr:rowOff>
    </xdr:to>
    <xdr:cxnSp macro="">
      <xdr:nvCxnSpPr>
        <xdr:cNvPr id="686" name="直線コネクタ 685"/>
        <xdr:cNvCxnSpPr/>
      </xdr:nvCxnSpPr>
      <xdr:spPr>
        <a:xfrm>
          <a:off x="16230600" y="1701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46655</xdr:rowOff>
    </xdr:from>
    <xdr:ext cx="599010" cy="259045"/>
    <xdr:sp macro="" textlink="">
      <xdr:nvSpPr>
        <xdr:cNvPr id="687" name="積立金最大値テキスト"/>
        <xdr:cNvSpPr txBox="1"/>
      </xdr:nvSpPr>
      <xdr:spPr>
        <a:xfrm>
          <a:off x="16370300" y="1547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99978</xdr:rowOff>
    </xdr:from>
    <xdr:to>
      <xdr:col>86</xdr:col>
      <xdr:colOff>25400</xdr:colOff>
      <xdr:row>91</xdr:row>
      <xdr:rowOff>99978</xdr:rowOff>
    </xdr:to>
    <xdr:cxnSp macro="">
      <xdr:nvCxnSpPr>
        <xdr:cNvPr id="688" name="直線コネクタ 687"/>
        <xdr:cNvCxnSpPr/>
      </xdr:nvCxnSpPr>
      <xdr:spPr>
        <a:xfrm>
          <a:off x="16230600" y="1570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39853</xdr:rowOff>
    </xdr:from>
    <xdr:to>
      <xdr:col>85</xdr:col>
      <xdr:colOff>127000</xdr:colOff>
      <xdr:row>99</xdr:row>
      <xdr:rowOff>40246</xdr:rowOff>
    </xdr:to>
    <xdr:cxnSp macro="">
      <xdr:nvCxnSpPr>
        <xdr:cNvPr id="689" name="直線コネクタ 688"/>
        <xdr:cNvCxnSpPr/>
      </xdr:nvCxnSpPr>
      <xdr:spPr>
        <a:xfrm>
          <a:off x="15481300" y="17013403"/>
          <a:ext cx="838200" cy="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149080</xdr:rowOff>
    </xdr:from>
    <xdr:ext cx="534377" cy="259045"/>
    <xdr:sp macro="" textlink="">
      <xdr:nvSpPr>
        <xdr:cNvPr id="690" name="積立金平均値テキスト"/>
        <xdr:cNvSpPr txBox="1"/>
      </xdr:nvSpPr>
      <xdr:spPr>
        <a:xfrm>
          <a:off x="16370300" y="16779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126203</xdr:rowOff>
    </xdr:from>
    <xdr:to>
      <xdr:col>85</xdr:col>
      <xdr:colOff>177800</xdr:colOff>
      <xdr:row>99</xdr:row>
      <xdr:rowOff>56353</xdr:rowOff>
    </xdr:to>
    <xdr:sp macro="" textlink="">
      <xdr:nvSpPr>
        <xdr:cNvPr id="691" name="フローチャート: 判断 690"/>
        <xdr:cNvSpPr/>
      </xdr:nvSpPr>
      <xdr:spPr>
        <a:xfrm>
          <a:off x="16268700" y="169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32888</xdr:rowOff>
    </xdr:from>
    <xdr:to>
      <xdr:col>81</xdr:col>
      <xdr:colOff>50800</xdr:colOff>
      <xdr:row>99</xdr:row>
      <xdr:rowOff>39853</xdr:rowOff>
    </xdr:to>
    <xdr:cxnSp macro="">
      <xdr:nvCxnSpPr>
        <xdr:cNvPr id="692" name="直線コネクタ 691"/>
        <xdr:cNvCxnSpPr/>
      </xdr:nvCxnSpPr>
      <xdr:spPr>
        <a:xfrm>
          <a:off x="14592300" y="17006438"/>
          <a:ext cx="889000" cy="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134351</xdr:rowOff>
    </xdr:from>
    <xdr:to>
      <xdr:col>81</xdr:col>
      <xdr:colOff>101600</xdr:colOff>
      <xdr:row>99</xdr:row>
      <xdr:rowOff>64501</xdr:rowOff>
    </xdr:to>
    <xdr:sp macro="" textlink="">
      <xdr:nvSpPr>
        <xdr:cNvPr id="693" name="フローチャート: 判断 692"/>
        <xdr:cNvSpPr/>
      </xdr:nvSpPr>
      <xdr:spPr>
        <a:xfrm>
          <a:off x="15430500" y="1693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81028</xdr:rowOff>
    </xdr:from>
    <xdr:ext cx="534377" cy="259045"/>
    <xdr:sp macro="" textlink="">
      <xdr:nvSpPr>
        <xdr:cNvPr id="694" name="テキスト ボックス 693"/>
        <xdr:cNvSpPr txBox="1"/>
      </xdr:nvSpPr>
      <xdr:spPr>
        <a:xfrm>
          <a:off x="15214111" y="1671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15241</xdr:rowOff>
    </xdr:from>
    <xdr:to>
      <xdr:col>76</xdr:col>
      <xdr:colOff>114300</xdr:colOff>
      <xdr:row>99</xdr:row>
      <xdr:rowOff>32888</xdr:rowOff>
    </xdr:to>
    <xdr:cxnSp macro="">
      <xdr:nvCxnSpPr>
        <xdr:cNvPr id="695" name="直線コネクタ 694"/>
        <xdr:cNvCxnSpPr/>
      </xdr:nvCxnSpPr>
      <xdr:spPr>
        <a:xfrm>
          <a:off x="13703300" y="16988791"/>
          <a:ext cx="889000" cy="17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138350</xdr:rowOff>
    </xdr:from>
    <xdr:to>
      <xdr:col>76</xdr:col>
      <xdr:colOff>165100</xdr:colOff>
      <xdr:row>99</xdr:row>
      <xdr:rowOff>68500</xdr:rowOff>
    </xdr:to>
    <xdr:sp macro="" textlink="">
      <xdr:nvSpPr>
        <xdr:cNvPr id="696" name="フローチャート: 判断 695"/>
        <xdr:cNvSpPr/>
      </xdr:nvSpPr>
      <xdr:spPr>
        <a:xfrm>
          <a:off x="14541500" y="169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85027</xdr:rowOff>
    </xdr:from>
    <xdr:ext cx="534377" cy="259045"/>
    <xdr:sp macro="" textlink="">
      <xdr:nvSpPr>
        <xdr:cNvPr id="697" name="テキスト ボックス 696"/>
        <xdr:cNvSpPr txBox="1"/>
      </xdr:nvSpPr>
      <xdr:spPr>
        <a:xfrm>
          <a:off x="14325111" y="1671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15241</xdr:rowOff>
    </xdr:from>
    <xdr:to>
      <xdr:col>71</xdr:col>
      <xdr:colOff>177800</xdr:colOff>
      <xdr:row>99</xdr:row>
      <xdr:rowOff>37080</xdr:rowOff>
    </xdr:to>
    <xdr:cxnSp macro="">
      <xdr:nvCxnSpPr>
        <xdr:cNvPr id="698" name="直線コネクタ 697"/>
        <xdr:cNvCxnSpPr/>
      </xdr:nvCxnSpPr>
      <xdr:spPr>
        <a:xfrm flipV="1">
          <a:off x="12814300" y="16988791"/>
          <a:ext cx="889000" cy="2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138297</xdr:rowOff>
    </xdr:from>
    <xdr:to>
      <xdr:col>72</xdr:col>
      <xdr:colOff>38100</xdr:colOff>
      <xdr:row>99</xdr:row>
      <xdr:rowOff>68447</xdr:rowOff>
    </xdr:to>
    <xdr:sp macro="" textlink="">
      <xdr:nvSpPr>
        <xdr:cNvPr id="699" name="フローチャート: 判断 698"/>
        <xdr:cNvSpPr/>
      </xdr:nvSpPr>
      <xdr:spPr>
        <a:xfrm>
          <a:off x="13652500" y="1694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59574</xdr:rowOff>
    </xdr:from>
    <xdr:ext cx="534377" cy="259045"/>
    <xdr:sp macro="" textlink="">
      <xdr:nvSpPr>
        <xdr:cNvPr id="700" name="テキスト ボックス 699"/>
        <xdr:cNvSpPr txBox="1"/>
      </xdr:nvSpPr>
      <xdr:spPr>
        <a:xfrm>
          <a:off x="13436111" y="1703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140830</xdr:rowOff>
    </xdr:from>
    <xdr:to>
      <xdr:col>67</xdr:col>
      <xdr:colOff>101600</xdr:colOff>
      <xdr:row>99</xdr:row>
      <xdr:rowOff>70980</xdr:rowOff>
    </xdr:to>
    <xdr:sp macro="" textlink="">
      <xdr:nvSpPr>
        <xdr:cNvPr id="701" name="フローチャート: 判断 700"/>
        <xdr:cNvSpPr/>
      </xdr:nvSpPr>
      <xdr:spPr>
        <a:xfrm>
          <a:off x="12763500" y="169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87507</xdr:rowOff>
    </xdr:from>
    <xdr:ext cx="534377" cy="259045"/>
    <xdr:sp macro="" textlink="">
      <xdr:nvSpPr>
        <xdr:cNvPr id="702" name="テキスト ボックス 701"/>
        <xdr:cNvSpPr txBox="1"/>
      </xdr:nvSpPr>
      <xdr:spPr>
        <a:xfrm>
          <a:off x="12547111" y="1671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160896</xdr:rowOff>
    </xdr:from>
    <xdr:to>
      <xdr:col>85</xdr:col>
      <xdr:colOff>177800</xdr:colOff>
      <xdr:row>99</xdr:row>
      <xdr:rowOff>91046</xdr:rowOff>
    </xdr:to>
    <xdr:sp macro="" textlink="">
      <xdr:nvSpPr>
        <xdr:cNvPr id="708" name="楕円 707"/>
        <xdr:cNvSpPr/>
      </xdr:nvSpPr>
      <xdr:spPr>
        <a:xfrm>
          <a:off x="16268700" y="1696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104631</xdr:rowOff>
    </xdr:from>
    <xdr:ext cx="469744" cy="259045"/>
    <xdr:sp macro="" textlink="">
      <xdr:nvSpPr>
        <xdr:cNvPr id="709" name="積立金該当値テキスト"/>
        <xdr:cNvSpPr txBox="1"/>
      </xdr:nvSpPr>
      <xdr:spPr>
        <a:xfrm>
          <a:off x="16370300" y="1690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160503</xdr:rowOff>
    </xdr:from>
    <xdr:to>
      <xdr:col>81</xdr:col>
      <xdr:colOff>101600</xdr:colOff>
      <xdr:row>99</xdr:row>
      <xdr:rowOff>90653</xdr:rowOff>
    </xdr:to>
    <xdr:sp macro="" textlink="">
      <xdr:nvSpPr>
        <xdr:cNvPr id="710" name="楕円 709"/>
        <xdr:cNvSpPr/>
      </xdr:nvSpPr>
      <xdr:spPr>
        <a:xfrm>
          <a:off x="15430500" y="1696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81780</xdr:rowOff>
    </xdr:from>
    <xdr:ext cx="469744" cy="259045"/>
    <xdr:sp macro="" textlink="">
      <xdr:nvSpPr>
        <xdr:cNvPr id="711" name="テキスト ボックス 710"/>
        <xdr:cNvSpPr txBox="1"/>
      </xdr:nvSpPr>
      <xdr:spPr>
        <a:xfrm>
          <a:off x="15246428" y="1705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153538</xdr:rowOff>
    </xdr:from>
    <xdr:to>
      <xdr:col>76</xdr:col>
      <xdr:colOff>165100</xdr:colOff>
      <xdr:row>99</xdr:row>
      <xdr:rowOff>83688</xdr:rowOff>
    </xdr:to>
    <xdr:sp macro="" textlink="">
      <xdr:nvSpPr>
        <xdr:cNvPr id="712" name="楕円 711"/>
        <xdr:cNvSpPr/>
      </xdr:nvSpPr>
      <xdr:spPr>
        <a:xfrm>
          <a:off x="14541500" y="1695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74815</xdr:rowOff>
    </xdr:from>
    <xdr:ext cx="469744" cy="259045"/>
    <xdr:sp macro="" textlink="">
      <xdr:nvSpPr>
        <xdr:cNvPr id="713" name="テキスト ボックス 712"/>
        <xdr:cNvSpPr txBox="1"/>
      </xdr:nvSpPr>
      <xdr:spPr>
        <a:xfrm>
          <a:off x="14357428" y="17048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135891</xdr:rowOff>
    </xdr:from>
    <xdr:to>
      <xdr:col>72</xdr:col>
      <xdr:colOff>38100</xdr:colOff>
      <xdr:row>99</xdr:row>
      <xdr:rowOff>66041</xdr:rowOff>
    </xdr:to>
    <xdr:sp macro="" textlink="">
      <xdr:nvSpPr>
        <xdr:cNvPr id="714" name="楕円 713"/>
        <xdr:cNvSpPr/>
      </xdr:nvSpPr>
      <xdr:spPr>
        <a:xfrm>
          <a:off x="13652500" y="1693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82568</xdr:rowOff>
    </xdr:from>
    <xdr:ext cx="534377" cy="259045"/>
    <xdr:sp macro="" textlink="">
      <xdr:nvSpPr>
        <xdr:cNvPr id="715" name="テキスト ボックス 714"/>
        <xdr:cNvSpPr txBox="1"/>
      </xdr:nvSpPr>
      <xdr:spPr>
        <a:xfrm>
          <a:off x="13436111" y="1671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157730</xdr:rowOff>
    </xdr:from>
    <xdr:to>
      <xdr:col>67</xdr:col>
      <xdr:colOff>101600</xdr:colOff>
      <xdr:row>99</xdr:row>
      <xdr:rowOff>87880</xdr:rowOff>
    </xdr:to>
    <xdr:sp macro="" textlink="">
      <xdr:nvSpPr>
        <xdr:cNvPr id="716" name="楕円 715"/>
        <xdr:cNvSpPr/>
      </xdr:nvSpPr>
      <xdr:spPr>
        <a:xfrm>
          <a:off x="12763500" y="169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79007</xdr:rowOff>
    </xdr:from>
    <xdr:ext cx="469744" cy="259045"/>
    <xdr:sp macro="" textlink="">
      <xdr:nvSpPr>
        <xdr:cNvPr id="717" name="テキスト ボックス 716"/>
        <xdr:cNvSpPr txBox="1"/>
      </xdr:nvSpPr>
      <xdr:spPr>
        <a:xfrm>
          <a:off x="12579428" y="17052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39" name="直線コネクタ 738"/>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2" name="投資及び出資金最大値テキスト"/>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3" name="直線コネクタ 742"/>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7261</xdr:rowOff>
    </xdr:from>
    <xdr:ext cx="469744" cy="259045"/>
    <xdr:sp macro="" textlink="">
      <xdr:nvSpPr>
        <xdr:cNvPr id="745" name="投資及び出資金平均値テキスト"/>
        <xdr:cNvSpPr txBox="1"/>
      </xdr:nvSpPr>
      <xdr:spPr>
        <a:xfrm>
          <a:off x="22212300" y="635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155834</xdr:rowOff>
    </xdr:from>
    <xdr:to>
      <xdr:col>116</xdr:col>
      <xdr:colOff>114300</xdr:colOff>
      <xdr:row>38</xdr:row>
      <xdr:rowOff>85984</xdr:rowOff>
    </xdr:to>
    <xdr:sp macro="" textlink="">
      <xdr:nvSpPr>
        <xdr:cNvPr id="746" name="フローチャート: 判断 745"/>
        <xdr:cNvSpPr/>
      </xdr:nvSpPr>
      <xdr:spPr>
        <a:xfrm>
          <a:off x="221107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161869</xdr:rowOff>
    </xdr:from>
    <xdr:to>
      <xdr:col>112</xdr:col>
      <xdr:colOff>38100</xdr:colOff>
      <xdr:row>38</xdr:row>
      <xdr:rowOff>92019</xdr:rowOff>
    </xdr:to>
    <xdr:sp macro="" textlink="">
      <xdr:nvSpPr>
        <xdr:cNvPr id="748" name="フローチャート: 判断 747"/>
        <xdr:cNvSpPr/>
      </xdr:nvSpPr>
      <xdr:spPr>
        <a:xfrm>
          <a:off x="21272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108546</xdr:rowOff>
    </xdr:from>
    <xdr:ext cx="469744" cy="259045"/>
    <xdr:sp macro="" textlink="">
      <xdr:nvSpPr>
        <xdr:cNvPr id="749" name="テキスト ボックス 748"/>
        <xdr:cNvSpPr txBox="1"/>
      </xdr:nvSpPr>
      <xdr:spPr>
        <a:xfrm>
          <a:off x="21088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9256</xdr:rowOff>
    </xdr:from>
    <xdr:to>
      <xdr:col>107</xdr:col>
      <xdr:colOff>101600</xdr:colOff>
      <xdr:row>38</xdr:row>
      <xdr:rowOff>110856</xdr:rowOff>
    </xdr:to>
    <xdr:sp macro="" textlink="">
      <xdr:nvSpPr>
        <xdr:cNvPr id="751" name="フローチャート: 判断 750"/>
        <xdr:cNvSpPr/>
      </xdr:nvSpPr>
      <xdr:spPr>
        <a:xfrm>
          <a:off x="20383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127383</xdr:rowOff>
    </xdr:from>
    <xdr:ext cx="378565" cy="259045"/>
    <xdr:sp macro="" textlink="">
      <xdr:nvSpPr>
        <xdr:cNvPr id="752" name="テキスト ボックス 751"/>
        <xdr:cNvSpPr txBox="1"/>
      </xdr:nvSpPr>
      <xdr:spPr>
        <a:xfrm>
          <a:off x="20245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32756</xdr:rowOff>
    </xdr:from>
    <xdr:to>
      <xdr:col>102</xdr:col>
      <xdr:colOff>165100</xdr:colOff>
      <xdr:row>38</xdr:row>
      <xdr:rowOff>134356</xdr:rowOff>
    </xdr:to>
    <xdr:sp macro="" textlink="">
      <xdr:nvSpPr>
        <xdr:cNvPr id="754" name="フローチャート: 判断 753"/>
        <xdr:cNvSpPr/>
      </xdr:nvSpPr>
      <xdr:spPr>
        <a:xfrm>
          <a:off x="19494500" y="654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150883</xdr:rowOff>
    </xdr:from>
    <xdr:ext cx="378565" cy="259045"/>
    <xdr:sp macro="" textlink="">
      <xdr:nvSpPr>
        <xdr:cNvPr id="755" name="テキスト ボックス 754"/>
        <xdr:cNvSpPr txBox="1"/>
      </xdr:nvSpPr>
      <xdr:spPr>
        <a:xfrm>
          <a:off x="19356017" y="632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34493</xdr:rowOff>
    </xdr:from>
    <xdr:to>
      <xdr:col>98</xdr:col>
      <xdr:colOff>38100</xdr:colOff>
      <xdr:row>38</xdr:row>
      <xdr:rowOff>136093</xdr:rowOff>
    </xdr:to>
    <xdr:sp macro="" textlink="">
      <xdr:nvSpPr>
        <xdr:cNvPr id="756" name="フローチャート: 判断 755"/>
        <xdr:cNvSpPr/>
      </xdr:nvSpPr>
      <xdr:spPr>
        <a:xfrm>
          <a:off x="18605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152620</xdr:rowOff>
    </xdr:from>
    <xdr:ext cx="378565" cy="259045"/>
    <xdr:sp macro="" textlink="">
      <xdr:nvSpPr>
        <xdr:cNvPr id="757" name="テキスト ボックス 756"/>
        <xdr:cNvSpPr txBox="1"/>
      </xdr:nvSpPr>
      <xdr:spPr>
        <a:xfrm>
          <a:off x="18467017" y="632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9764</xdr:rowOff>
    </xdr:from>
    <xdr:to>
      <xdr:col>116</xdr:col>
      <xdr:colOff>62864</xdr:colOff>
      <xdr:row>58</xdr:row>
      <xdr:rowOff>139700</xdr:rowOff>
    </xdr:to>
    <xdr:cxnSp macro="">
      <xdr:nvCxnSpPr>
        <xdr:cNvPr id="794" name="直線コネクタ 793"/>
        <xdr:cNvCxnSpPr/>
      </xdr:nvCxnSpPr>
      <xdr:spPr>
        <a:xfrm flipV="1">
          <a:off x="22159595" y="8925164"/>
          <a:ext cx="1269" cy="11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127891</xdr:rowOff>
    </xdr:from>
    <xdr:ext cx="534377" cy="259045"/>
    <xdr:sp macro="" textlink="">
      <xdr:nvSpPr>
        <xdr:cNvPr id="797" name="貸付金最大値テキスト"/>
        <xdr:cNvSpPr txBox="1"/>
      </xdr:nvSpPr>
      <xdr:spPr>
        <a:xfrm>
          <a:off x="22212300" y="87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9764</xdr:rowOff>
    </xdr:from>
    <xdr:to>
      <xdr:col>116</xdr:col>
      <xdr:colOff>152400</xdr:colOff>
      <xdr:row>52</xdr:row>
      <xdr:rowOff>9764</xdr:rowOff>
    </xdr:to>
    <xdr:cxnSp macro="">
      <xdr:nvCxnSpPr>
        <xdr:cNvPr id="798" name="直線コネクタ 797"/>
        <xdr:cNvCxnSpPr/>
      </xdr:nvCxnSpPr>
      <xdr:spPr>
        <a:xfrm>
          <a:off x="22072600" y="89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139563</xdr:rowOff>
    </xdr:from>
    <xdr:to>
      <xdr:col>116</xdr:col>
      <xdr:colOff>63500</xdr:colOff>
      <xdr:row>58</xdr:row>
      <xdr:rowOff>139563</xdr:rowOff>
    </xdr:to>
    <xdr:cxnSp macro="">
      <xdr:nvCxnSpPr>
        <xdr:cNvPr id="799" name="直線コネクタ 798"/>
        <xdr:cNvCxnSpPr/>
      </xdr:nvCxnSpPr>
      <xdr:spPr>
        <a:xfrm>
          <a:off x="21323300" y="100836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48683</xdr:rowOff>
    </xdr:from>
    <xdr:ext cx="469744" cy="259045"/>
    <xdr:sp macro="" textlink="">
      <xdr:nvSpPr>
        <xdr:cNvPr id="800" name="貸付金平均値テキスト"/>
        <xdr:cNvSpPr txBox="1"/>
      </xdr:nvSpPr>
      <xdr:spPr>
        <a:xfrm>
          <a:off x="22212300" y="9821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25806</xdr:rowOff>
    </xdr:from>
    <xdr:to>
      <xdr:col>116</xdr:col>
      <xdr:colOff>114300</xdr:colOff>
      <xdr:row>58</xdr:row>
      <xdr:rowOff>127406</xdr:rowOff>
    </xdr:to>
    <xdr:sp macro="" textlink="">
      <xdr:nvSpPr>
        <xdr:cNvPr id="801" name="フローチャート: 判断 800"/>
        <xdr:cNvSpPr/>
      </xdr:nvSpPr>
      <xdr:spPr>
        <a:xfrm>
          <a:off x="221107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139517</xdr:rowOff>
    </xdr:from>
    <xdr:to>
      <xdr:col>111</xdr:col>
      <xdr:colOff>177800</xdr:colOff>
      <xdr:row>58</xdr:row>
      <xdr:rowOff>139563</xdr:rowOff>
    </xdr:to>
    <xdr:cxnSp macro="">
      <xdr:nvCxnSpPr>
        <xdr:cNvPr id="802" name="直線コネクタ 801"/>
        <xdr:cNvCxnSpPr/>
      </xdr:nvCxnSpPr>
      <xdr:spPr>
        <a:xfrm>
          <a:off x="20434300" y="10083617"/>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26401</xdr:rowOff>
    </xdr:from>
    <xdr:to>
      <xdr:col>112</xdr:col>
      <xdr:colOff>38100</xdr:colOff>
      <xdr:row>58</xdr:row>
      <xdr:rowOff>128001</xdr:rowOff>
    </xdr:to>
    <xdr:sp macro="" textlink="">
      <xdr:nvSpPr>
        <xdr:cNvPr id="803" name="フローチャート: 判断 802"/>
        <xdr:cNvSpPr/>
      </xdr:nvSpPr>
      <xdr:spPr>
        <a:xfrm>
          <a:off x="21272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144528</xdr:rowOff>
    </xdr:from>
    <xdr:ext cx="469744" cy="259045"/>
    <xdr:sp macro="" textlink="">
      <xdr:nvSpPr>
        <xdr:cNvPr id="804" name="テキスト ボックス 803"/>
        <xdr:cNvSpPr txBox="1"/>
      </xdr:nvSpPr>
      <xdr:spPr>
        <a:xfrm>
          <a:off x="21088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139517</xdr:rowOff>
    </xdr:from>
    <xdr:to>
      <xdr:col>107</xdr:col>
      <xdr:colOff>50800</xdr:colOff>
      <xdr:row>58</xdr:row>
      <xdr:rowOff>139517</xdr:rowOff>
    </xdr:to>
    <xdr:cxnSp macro="">
      <xdr:nvCxnSpPr>
        <xdr:cNvPr id="805" name="直線コネクタ 804"/>
        <xdr:cNvCxnSpPr/>
      </xdr:nvCxnSpPr>
      <xdr:spPr>
        <a:xfrm>
          <a:off x="19545300" y="100836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18994</xdr:rowOff>
    </xdr:from>
    <xdr:to>
      <xdr:col>107</xdr:col>
      <xdr:colOff>101600</xdr:colOff>
      <xdr:row>58</xdr:row>
      <xdr:rowOff>120594</xdr:rowOff>
    </xdr:to>
    <xdr:sp macro="" textlink="">
      <xdr:nvSpPr>
        <xdr:cNvPr id="806" name="フローチャート: 判断 805"/>
        <xdr:cNvSpPr/>
      </xdr:nvSpPr>
      <xdr:spPr>
        <a:xfrm>
          <a:off x="20383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137121</xdr:rowOff>
    </xdr:from>
    <xdr:ext cx="469744" cy="259045"/>
    <xdr:sp macro="" textlink="">
      <xdr:nvSpPr>
        <xdr:cNvPr id="807" name="テキスト ボックス 806"/>
        <xdr:cNvSpPr txBox="1"/>
      </xdr:nvSpPr>
      <xdr:spPr>
        <a:xfrm>
          <a:off x="20199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139517</xdr:rowOff>
    </xdr:from>
    <xdr:to>
      <xdr:col>102</xdr:col>
      <xdr:colOff>114300</xdr:colOff>
      <xdr:row>58</xdr:row>
      <xdr:rowOff>139517</xdr:rowOff>
    </xdr:to>
    <xdr:cxnSp macro="">
      <xdr:nvCxnSpPr>
        <xdr:cNvPr id="808" name="直線コネクタ 807"/>
        <xdr:cNvCxnSpPr/>
      </xdr:nvCxnSpPr>
      <xdr:spPr>
        <a:xfrm>
          <a:off x="18656300" y="100836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33944</xdr:rowOff>
    </xdr:from>
    <xdr:to>
      <xdr:col>102</xdr:col>
      <xdr:colOff>165100</xdr:colOff>
      <xdr:row>58</xdr:row>
      <xdr:rowOff>135544</xdr:rowOff>
    </xdr:to>
    <xdr:sp macro="" textlink="">
      <xdr:nvSpPr>
        <xdr:cNvPr id="809" name="フローチャート: 判断 808"/>
        <xdr:cNvSpPr/>
      </xdr:nvSpPr>
      <xdr:spPr>
        <a:xfrm>
          <a:off x="19494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152071</xdr:rowOff>
    </xdr:from>
    <xdr:ext cx="469744" cy="259045"/>
    <xdr:sp macro="" textlink="">
      <xdr:nvSpPr>
        <xdr:cNvPr id="810" name="テキスト ボックス 809"/>
        <xdr:cNvSpPr txBox="1"/>
      </xdr:nvSpPr>
      <xdr:spPr>
        <a:xfrm>
          <a:off x="19310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23932</xdr:rowOff>
    </xdr:from>
    <xdr:to>
      <xdr:col>98</xdr:col>
      <xdr:colOff>38100</xdr:colOff>
      <xdr:row>58</xdr:row>
      <xdr:rowOff>125532</xdr:rowOff>
    </xdr:to>
    <xdr:sp macro="" textlink="">
      <xdr:nvSpPr>
        <xdr:cNvPr id="811" name="フローチャート: 判断 810"/>
        <xdr:cNvSpPr/>
      </xdr:nvSpPr>
      <xdr:spPr>
        <a:xfrm>
          <a:off x="18605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142059</xdr:rowOff>
    </xdr:from>
    <xdr:ext cx="469744" cy="259045"/>
    <xdr:sp macro="" textlink="">
      <xdr:nvSpPr>
        <xdr:cNvPr id="812" name="テキスト ボックス 811"/>
        <xdr:cNvSpPr txBox="1"/>
      </xdr:nvSpPr>
      <xdr:spPr>
        <a:xfrm>
          <a:off x="18421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88763</xdr:rowOff>
    </xdr:from>
    <xdr:to>
      <xdr:col>116</xdr:col>
      <xdr:colOff>114300</xdr:colOff>
      <xdr:row>59</xdr:row>
      <xdr:rowOff>18913</xdr:rowOff>
    </xdr:to>
    <xdr:sp macro="" textlink="">
      <xdr:nvSpPr>
        <xdr:cNvPr id="818" name="楕円 817"/>
        <xdr:cNvSpPr/>
      </xdr:nvSpPr>
      <xdr:spPr>
        <a:xfrm>
          <a:off x="22110700" y="1003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4234</xdr:rowOff>
    </xdr:from>
    <xdr:ext cx="249299" cy="259045"/>
    <xdr:sp macro="" textlink="">
      <xdr:nvSpPr>
        <xdr:cNvPr id="819" name="貸付金該当値テキスト"/>
        <xdr:cNvSpPr txBox="1"/>
      </xdr:nvSpPr>
      <xdr:spPr>
        <a:xfrm>
          <a:off x="22212300" y="99483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88763</xdr:rowOff>
    </xdr:from>
    <xdr:to>
      <xdr:col>112</xdr:col>
      <xdr:colOff>38100</xdr:colOff>
      <xdr:row>59</xdr:row>
      <xdr:rowOff>18913</xdr:rowOff>
    </xdr:to>
    <xdr:sp macro="" textlink="">
      <xdr:nvSpPr>
        <xdr:cNvPr id="820" name="楕円 819"/>
        <xdr:cNvSpPr/>
      </xdr:nvSpPr>
      <xdr:spPr>
        <a:xfrm>
          <a:off x="21272500" y="1003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10040</xdr:rowOff>
    </xdr:from>
    <xdr:ext cx="249299" cy="259045"/>
    <xdr:sp macro="" textlink="">
      <xdr:nvSpPr>
        <xdr:cNvPr id="821" name="テキスト ボックス 820"/>
        <xdr:cNvSpPr txBox="1"/>
      </xdr:nvSpPr>
      <xdr:spPr>
        <a:xfrm>
          <a:off x="21198650" y="10125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88717</xdr:rowOff>
    </xdr:from>
    <xdr:to>
      <xdr:col>107</xdr:col>
      <xdr:colOff>101600</xdr:colOff>
      <xdr:row>59</xdr:row>
      <xdr:rowOff>18867</xdr:rowOff>
    </xdr:to>
    <xdr:sp macro="" textlink="">
      <xdr:nvSpPr>
        <xdr:cNvPr id="822" name="楕円 821"/>
        <xdr:cNvSpPr/>
      </xdr:nvSpPr>
      <xdr:spPr>
        <a:xfrm>
          <a:off x="20383500" y="1003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9994</xdr:rowOff>
    </xdr:from>
    <xdr:ext cx="249299" cy="259045"/>
    <xdr:sp macro="" textlink="">
      <xdr:nvSpPr>
        <xdr:cNvPr id="823" name="テキスト ボックス 822"/>
        <xdr:cNvSpPr txBox="1"/>
      </xdr:nvSpPr>
      <xdr:spPr>
        <a:xfrm>
          <a:off x="20309650" y="10125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88717</xdr:rowOff>
    </xdr:from>
    <xdr:to>
      <xdr:col>102</xdr:col>
      <xdr:colOff>165100</xdr:colOff>
      <xdr:row>59</xdr:row>
      <xdr:rowOff>18867</xdr:rowOff>
    </xdr:to>
    <xdr:sp macro="" textlink="">
      <xdr:nvSpPr>
        <xdr:cNvPr id="824" name="楕円 823"/>
        <xdr:cNvSpPr/>
      </xdr:nvSpPr>
      <xdr:spPr>
        <a:xfrm>
          <a:off x="19494500" y="1003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9994</xdr:rowOff>
    </xdr:from>
    <xdr:ext cx="249299" cy="259045"/>
    <xdr:sp macro="" textlink="">
      <xdr:nvSpPr>
        <xdr:cNvPr id="825" name="テキスト ボックス 824"/>
        <xdr:cNvSpPr txBox="1"/>
      </xdr:nvSpPr>
      <xdr:spPr>
        <a:xfrm>
          <a:off x="19420650" y="10125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88717</xdr:rowOff>
    </xdr:from>
    <xdr:to>
      <xdr:col>98</xdr:col>
      <xdr:colOff>38100</xdr:colOff>
      <xdr:row>59</xdr:row>
      <xdr:rowOff>18867</xdr:rowOff>
    </xdr:to>
    <xdr:sp macro="" textlink="">
      <xdr:nvSpPr>
        <xdr:cNvPr id="826" name="楕円 825"/>
        <xdr:cNvSpPr/>
      </xdr:nvSpPr>
      <xdr:spPr>
        <a:xfrm>
          <a:off x="18605500" y="1003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9994</xdr:rowOff>
    </xdr:from>
    <xdr:ext cx="249299" cy="259045"/>
    <xdr:sp macro="" textlink="">
      <xdr:nvSpPr>
        <xdr:cNvPr id="827" name="テキスト ボックス 826"/>
        <xdr:cNvSpPr txBox="1"/>
      </xdr:nvSpPr>
      <xdr:spPr>
        <a:xfrm>
          <a:off x="18531650" y="10125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9" name="直線コネクタ 83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0" name="テキスト ボックス 83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1" name="直線コネクタ 84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2" name="テキスト ボックス 84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3" name="直線コネクタ 84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4" name="テキスト ボックス 84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5" name="直線コネクタ 84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6" name="テキスト ボックス 84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7" name="直線コネクタ 84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8" name="テキスト ボックス 84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9" name="直線コネクタ 84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0" name="テキスト ボックス 84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124090</xdr:rowOff>
    </xdr:from>
    <xdr:to>
      <xdr:col>116</xdr:col>
      <xdr:colOff>62864</xdr:colOff>
      <xdr:row>79</xdr:row>
      <xdr:rowOff>30169</xdr:rowOff>
    </xdr:to>
    <xdr:cxnSp macro="">
      <xdr:nvCxnSpPr>
        <xdr:cNvPr id="854" name="直線コネクタ 853"/>
        <xdr:cNvCxnSpPr/>
      </xdr:nvCxnSpPr>
      <xdr:spPr>
        <a:xfrm flipV="1">
          <a:off x="22159595" y="11954140"/>
          <a:ext cx="1269" cy="162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33996</xdr:rowOff>
    </xdr:from>
    <xdr:ext cx="534377" cy="259045"/>
    <xdr:sp macro="" textlink="">
      <xdr:nvSpPr>
        <xdr:cNvPr id="855" name="繰出金最小値テキスト"/>
        <xdr:cNvSpPr txBox="1"/>
      </xdr:nvSpPr>
      <xdr:spPr>
        <a:xfrm>
          <a:off x="22212300" y="1357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30169</xdr:rowOff>
    </xdr:from>
    <xdr:to>
      <xdr:col>116</xdr:col>
      <xdr:colOff>152400</xdr:colOff>
      <xdr:row>79</xdr:row>
      <xdr:rowOff>30169</xdr:rowOff>
    </xdr:to>
    <xdr:cxnSp macro="">
      <xdr:nvCxnSpPr>
        <xdr:cNvPr id="856" name="直線コネクタ 855"/>
        <xdr:cNvCxnSpPr/>
      </xdr:nvCxnSpPr>
      <xdr:spPr>
        <a:xfrm>
          <a:off x="22072600" y="1357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70767</xdr:rowOff>
    </xdr:from>
    <xdr:ext cx="534377" cy="259045"/>
    <xdr:sp macro="" textlink="">
      <xdr:nvSpPr>
        <xdr:cNvPr id="857" name="繰出金最大値テキスト"/>
        <xdr:cNvSpPr txBox="1"/>
      </xdr:nvSpPr>
      <xdr:spPr>
        <a:xfrm>
          <a:off x="22212300" y="117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124090</xdr:rowOff>
    </xdr:from>
    <xdr:to>
      <xdr:col>116</xdr:col>
      <xdr:colOff>152400</xdr:colOff>
      <xdr:row>69</xdr:row>
      <xdr:rowOff>124090</xdr:rowOff>
    </xdr:to>
    <xdr:cxnSp macro="">
      <xdr:nvCxnSpPr>
        <xdr:cNvPr id="858" name="直線コネクタ 857"/>
        <xdr:cNvCxnSpPr/>
      </xdr:nvCxnSpPr>
      <xdr:spPr>
        <a:xfrm>
          <a:off x="22072600" y="119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5838</xdr:rowOff>
    </xdr:from>
    <xdr:to>
      <xdr:col>116</xdr:col>
      <xdr:colOff>63500</xdr:colOff>
      <xdr:row>77</xdr:row>
      <xdr:rowOff>9660</xdr:rowOff>
    </xdr:to>
    <xdr:cxnSp macro="">
      <xdr:nvCxnSpPr>
        <xdr:cNvPr id="859" name="直線コネクタ 858"/>
        <xdr:cNvCxnSpPr/>
      </xdr:nvCxnSpPr>
      <xdr:spPr>
        <a:xfrm>
          <a:off x="21323300" y="13207488"/>
          <a:ext cx="838200" cy="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92738</xdr:rowOff>
    </xdr:from>
    <xdr:ext cx="534377" cy="259045"/>
    <xdr:sp macro="" textlink="">
      <xdr:nvSpPr>
        <xdr:cNvPr id="860" name="繰出金平均値テキスト"/>
        <xdr:cNvSpPr txBox="1"/>
      </xdr:nvSpPr>
      <xdr:spPr>
        <a:xfrm>
          <a:off x="22212300" y="12780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69861</xdr:rowOff>
    </xdr:from>
    <xdr:to>
      <xdr:col>116</xdr:col>
      <xdr:colOff>114300</xdr:colOff>
      <xdr:row>76</xdr:row>
      <xdr:rowOff>11</xdr:rowOff>
    </xdr:to>
    <xdr:sp macro="" textlink="">
      <xdr:nvSpPr>
        <xdr:cNvPr id="861" name="フローチャート: 判断 860"/>
        <xdr:cNvSpPr/>
      </xdr:nvSpPr>
      <xdr:spPr>
        <a:xfrm>
          <a:off x="22110700" y="129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5838</xdr:rowOff>
    </xdr:from>
    <xdr:to>
      <xdr:col>111</xdr:col>
      <xdr:colOff>177800</xdr:colOff>
      <xdr:row>77</xdr:row>
      <xdr:rowOff>17661</xdr:rowOff>
    </xdr:to>
    <xdr:cxnSp macro="">
      <xdr:nvCxnSpPr>
        <xdr:cNvPr id="862" name="直線コネクタ 861"/>
        <xdr:cNvCxnSpPr/>
      </xdr:nvCxnSpPr>
      <xdr:spPr>
        <a:xfrm flipV="1">
          <a:off x="20434300" y="13207488"/>
          <a:ext cx="889000" cy="1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12972</xdr:rowOff>
    </xdr:from>
    <xdr:to>
      <xdr:col>112</xdr:col>
      <xdr:colOff>38100</xdr:colOff>
      <xdr:row>75</xdr:row>
      <xdr:rowOff>114572</xdr:rowOff>
    </xdr:to>
    <xdr:sp macro="" textlink="">
      <xdr:nvSpPr>
        <xdr:cNvPr id="863" name="フローチャート: 判断 862"/>
        <xdr:cNvSpPr/>
      </xdr:nvSpPr>
      <xdr:spPr>
        <a:xfrm>
          <a:off x="21272500" y="1287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131099</xdr:rowOff>
    </xdr:from>
    <xdr:ext cx="534377" cy="259045"/>
    <xdr:sp macro="" textlink="">
      <xdr:nvSpPr>
        <xdr:cNvPr id="864" name="テキスト ボックス 863"/>
        <xdr:cNvSpPr txBox="1"/>
      </xdr:nvSpPr>
      <xdr:spPr>
        <a:xfrm>
          <a:off x="21056111" y="1264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162626</xdr:rowOff>
    </xdr:from>
    <xdr:to>
      <xdr:col>107</xdr:col>
      <xdr:colOff>50800</xdr:colOff>
      <xdr:row>77</xdr:row>
      <xdr:rowOff>17661</xdr:rowOff>
    </xdr:to>
    <xdr:cxnSp macro="">
      <xdr:nvCxnSpPr>
        <xdr:cNvPr id="865" name="直線コネクタ 864"/>
        <xdr:cNvCxnSpPr/>
      </xdr:nvCxnSpPr>
      <xdr:spPr>
        <a:xfrm>
          <a:off x="19545300" y="13192826"/>
          <a:ext cx="889000" cy="2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13756</xdr:rowOff>
    </xdr:from>
    <xdr:to>
      <xdr:col>107</xdr:col>
      <xdr:colOff>101600</xdr:colOff>
      <xdr:row>75</xdr:row>
      <xdr:rowOff>115356</xdr:rowOff>
    </xdr:to>
    <xdr:sp macro="" textlink="">
      <xdr:nvSpPr>
        <xdr:cNvPr id="866" name="フローチャート: 判断 865"/>
        <xdr:cNvSpPr/>
      </xdr:nvSpPr>
      <xdr:spPr>
        <a:xfrm>
          <a:off x="20383500" y="128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131883</xdr:rowOff>
    </xdr:from>
    <xdr:ext cx="534377" cy="259045"/>
    <xdr:sp macro="" textlink="">
      <xdr:nvSpPr>
        <xdr:cNvPr id="867" name="テキスト ボックス 866"/>
        <xdr:cNvSpPr txBox="1"/>
      </xdr:nvSpPr>
      <xdr:spPr>
        <a:xfrm>
          <a:off x="20167111" y="1264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162626</xdr:rowOff>
    </xdr:from>
    <xdr:to>
      <xdr:col>102</xdr:col>
      <xdr:colOff>114300</xdr:colOff>
      <xdr:row>77</xdr:row>
      <xdr:rowOff>118571</xdr:rowOff>
    </xdr:to>
    <xdr:cxnSp macro="">
      <xdr:nvCxnSpPr>
        <xdr:cNvPr id="868" name="直線コネクタ 867"/>
        <xdr:cNvCxnSpPr/>
      </xdr:nvCxnSpPr>
      <xdr:spPr>
        <a:xfrm flipV="1">
          <a:off x="18656300" y="13192826"/>
          <a:ext cx="889000" cy="12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8041</xdr:rowOff>
    </xdr:from>
    <xdr:to>
      <xdr:col>102</xdr:col>
      <xdr:colOff>165100</xdr:colOff>
      <xdr:row>75</xdr:row>
      <xdr:rowOff>109641</xdr:rowOff>
    </xdr:to>
    <xdr:sp macro="" textlink="">
      <xdr:nvSpPr>
        <xdr:cNvPr id="869" name="フローチャート: 判断 868"/>
        <xdr:cNvSpPr/>
      </xdr:nvSpPr>
      <xdr:spPr>
        <a:xfrm>
          <a:off x="19494500" y="1286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126168</xdr:rowOff>
    </xdr:from>
    <xdr:ext cx="534377" cy="259045"/>
    <xdr:sp macro="" textlink="">
      <xdr:nvSpPr>
        <xdr:cNvPr id="870" name="テキスト ボックス 869"/>
        <xdr:cNvSpPr txBox="1"/>
      </xdr:nvSpPr>
      <xdr:spPr>
        <a:xfrm>
          <a:off x="19278111" y="126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28419</xdr:rowOff>
    </xdr:from>
    <xdr:to>
      <xdr:col>98</xdr:col>
      <xdr:colOff>38100</xdr:colOff>
      <xdr:row>75</xdr:row>
      <xdr:rowOff>130019</xdr:rowOff>
    </xdr:to>
    <xdr:sp macro="" textlink="">
      <xdr:nvSpPr>
        <xdr:cNvPr id="871" name="フローチャート: 判断 870"/>
        <xdr:cNvSpPr/>
      </xdr:nvSpPr>
      <xdr:spPr>
        <a:xfrm>
          <a:off x="18605500" y="1288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146546</xdr:rowOff>
    </xdr:from>
    <xdr:ext cx="534377" cy="259045"/>
    <xdr:sp macro="" textlink="">
      <xdr:nvSpPr>
        <xdr:cNvPr id="872" name="テキスト ボックス 871"/>
        <xdr:cNvSpPr txBox="1"/>
      </xdr:nvSpPr>
      <xdr:spPr>
        <a:xfrm>
          <a:off x="18389111" y="1266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130310</xdr:rowOff>
    </xdr:from>
    <xdr:to>
      <xdr:col>116</xdr:col>
      <xdr:colOff>114300</xdr:colOff>
      <xdr:row>77</xdr:row>
      <xdr:rowOff>60460</xdr:rowOff>
    </xdr:to>
    <xdr:sp macro="" textlink="">
      <xdr:nvSpPr>
        <xdr:cNvPr id="878" name="楕円 877"/>
        <xdr:cNvSpPr/>
      </xdr:nvSpPr>
      <xdr:spPr>
        <a:xfrm>
          <a:off x="22110700" y="1316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108737</xdr:rowOff>
    </xdr:from>
    <xdr:ext cx="534377" cy="259045"/>
    <xdr:sp macro="" textlink="">
      <xdr:nvSpPr>
        <xdr:cNvPr id="879" name="繰出金該当値テキスト"/>
        <xdr:cNvSpPr txBox="1"/>
      </xdr:nvSpPr>
      <xdr:spPr>
        <a:xfrm>
          <a:off x="22212300" y="1313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126488</xdr:rowOff>
    </xdr:from>
    <xdr:to>
      <xdr:col>112</xdr:col>
      <xdr:colOff>38100</xdr:colOff>
      <xdr:row>77</xdr:row>
      <xdr:rowOff>56638</xdr:rowOff>
    </xdr:to>
    <xdr:sp macro="" textlink="">
      <xdr:nvSpPr>
        <xdr:cNvPr id="880" name="楕円 879"/>
        <xdr:cNvSpPr/>
      </xdr:nvSpPr>
      <xdr:spPr>
        <a:xfrm>
          <a:off x="21272500" y="1315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47765</xdr:rowOff>
    </xdr:from>
    <xdr:ext cx="534377" cy="259045"/>
    <xdr:sp macro="" textlink="">
      <xdr:nvSpPr>
        <xdr:cNvPr id="881" name="テキスト ボックス 880"/>
        <xdr:cNvSpPr txBox="1"/>
      </xdr:nvSpPr>
      <xdr:spPr>
        <a:xfrm>
          <a:off x="21056111" y="1324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138311</xdr:rowOff>
    </xdr:from>
    <xdr:to>
      <xdr:col>107</xdr:col>
      <xdr:colOff>101600</xdr:colOff>
      <xdr:row>77</xdr:row>
      <xdr:rowOff>68461</xdr:rowOff>
    </xdr:to>
    <xdr:sp macro="" textlink="">
      <xdr:nvSpPr>
        <xdr:cNvPr id="882" name="楕円 881"/>
        <xdr:cNvSpPr/>
      </xdr:nvSpPr>
      <xdr:spPr>
        <a:xfrm>
          <a:off x="20383500" y="1316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59588</xdr:rowOff>
    </xdr:from>
    <xdr:ext cx="534377" cy="259045"/>
    <xdr:sp macro="" textlink="">
      <xdr:nvSpPr>
        <xdr:cNvPr id="883" name="テキスト ボックス 882"/>
        <xdr:cNvSpPr txBox="1"/>
      </xdr:nvSpPr>
      <xdr:spPr>
        <a:xfrm>
          <a:off x="20167111" y="1326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111826</xdr:rowOff>
    </xdr:from>
    <xdr:to>
      <xdr:col>102</xdr:col>
      <xdr:colOff>165100</xdr:colOff>
      <xdr:row>77</xdr:row>
      <xdr:rowOff>41976</xdr:rowOff>
    </xdr:to>
    <xdr:sp macro="" textlink="">
      <xdr:nvSpPr>
        <xdr:cNvPr id="884" name="楕円 883"/>
        <xdr:cNvSpPr/>
      </xdr:nvSpPr>
      <xdr:spPr>
        <a:xfrm>
          <a:off x="19494500" y="1314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33103</xdr:rowOff>
    </xdr:from>
    <xdr:ext cx="534377" cy="259045"/>
    <xdr:sp macro="" textlink="">
      <xdr:nvSpPr>
        <xdr:cNvPr id="885" name="テキスト ボックス 884"/>
        <xdr:cNvSpPr txBox="1"/>
      </xdr:nvSpPr>
      <xdr:spPr>
        <a:xfrm>
          <a:off x="19278111" y="1323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67771</xdr:rowOff>
    </xdr:from>
    <xdr:to>
      <xdr:col>98</xdr:col>
      <xdr:colOff>38100</xdr:colOff>
      <xdr:row>77</xdr:row>
      <xdr:rowOff>169371</xdr:rowOff>
    </xdr:to>
    <xdr:sp macro="" textlink="">
      <xdr:nvSpPr>
        <xdr:cNvPr id="886" name="楕円 885"/>
        <xdr:cNvSpPr/>
      </xdr:nvSpPr>
      <xdr:spPr>
        <a:xfrm>
          <a:off x="18605500" y="1326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160498</xdr:rowOff>
    </xdr:from>
    <xdr:ext cx="534377" cy="259045"/>
    <xdr:sp macro="" textlink="">
      <xdr:nvSpPr>
        <xdr:cNvPr id="887" name="テキスト ボックス 886"/>
        <xdr:cNvSpPr txBox="1"/>
      </xdr:nvSpPr>
      <xdr:spPr>
        <a:xfrm>
          <a:off x="18389111" y="1336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すると、人件費に係る住民一人当たりのコストは大幅に下回っている。これは、早くから業務の外部委託に積極的に取り組み、事務の効率化や職員定数の抑制に努めてきた結果である。また、施設型給付費の増加などにより、扶助費が増加している。さらに、時津中央第２区画整理事業や日並左底線道路事業、子々川日並線道路事業など、大型のインフラ整備工事を進めているため、普通建設事業費も増加している。更新整備に係る普通建設事業が増加しているのは、平成３０年度に時津北小学校の屋内運動場改築工事を行ったことなどによ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長崎県時津町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30,019
29,696
20.94
12,200,444
11,503,769
371,692
5,912,585
9,678,601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38</xdr:row>
      <xdr:rowOff>123317</xdr:rowOff>
    </xdr:to>
    <xdr:cxnSp macro="">
      <xdr:nvCxnSpPr>
        <xdr:cNvPr id="56" name="直線コネクタ 55"/>
        <xdr:cNvCxnSpPr/>
      </xdr:nvCxnSpPr>
      <xdr:spPr>
        <a:xfrm flipV="1">
          <a:off x="4633595" y="5294630"/>
          <a:ext cx="1270" cy="1343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127144</xdr:rowOff>
    </xdr:from>
    <xdr:ext cx="469744" cy="259045"/>
    <xdr:sp macro="" textlink="">
      <xdr:nvSpPr>
        <xdr:cNvPr id="57" name="議会費最小値テキスト"/>
        <xdr:cNvSpPr txBox="1"/>
      </xdr:nvSpPr>
      <xdr:spPr>
        <a:xfrm>
          <a:off x="4686300" y="664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123317</xdr:rowOff>
    </xdr:from>
    <xdr:to>
      <xdr:col>24</xdr:col>
      <xdr:colOff>152400</xdr:colOff>
      <xdr:row>38</xdr:row>
      <xdr:rowOff>123317</xdr:rowOff>
    </xdr:to>
    <xdr:cxnSp macro="">
      <xdr:nvCxnSpPr>
        <xdr:cNvPr id="58" name="直線コネクタ 57"/>
        <xdr:cNvCxnSpPr/>
      </xdr:nvCxnSpPr>
      <xdr:spPr>
        <a:xfrm>
          <a:off x="4546600" y="663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59" name="議会費最大値テキスト"/>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0" name="直線コネクタ 59"/>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70739</xdr:rowOff>
    </xdr:from>
    <xdr:to>
      <xdr:col>24</xdr:col>
      <xdr:colOff>63500</xdr:colOff>
      <xdr:row>34</xdr:row>
      <xdr:rowOff>75692</xdr:rowOff>
    </xdr:to>
    <xdr:cxnSp macro="">
      <xdr:nvCxnSpPr>
        <xdr:cNvPr id="61" name="直線コネクタ 60"/>
        <xdr:cNvCxnSpPr/>
      </xdr:nvCxnSpPr>
      <xdr:spPr>
        <a:xfrm>
          <a:off x="3797300" y="5900039"/>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143527</xdr:rowOff>
    </xdr:from>
    <xdr:ext cx="469744" cy="259045"/>
    <xdr:sp macro="" textlink="">
      <xdr:nvSpPr>
        <xdr:cNvPr id="62" name="議会費平均値テキスト"/>
        <xdr:cNvSpPr txBox="1"/>
      </xdr:nvSpPr>
      <xdr:spPr>
        <a:xfrm>
          <a:off x="4686300" y="5972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70739</xdr:rowOff>
    </xdr:from>
    <xdr:to>
      <xdr:col>19</xdr:col>
      <xdr:colOff>177800</xdr:colOff>
      <xdr:row>34</xdr:row>
      <xdr:rowOff>97790</xdr:rowOff>
    </xdr:to>
    <xdr:cxnSp macro="">
      <xdr:nvCxnSpPr>
        <xdr:cNvPr id="64" name="直線コネクタ 63"/>
        <xdr:cNvCxnSpPr/>
      </xdr:nvCxnSpPr>
      <xdr:spPr>
        <a:xfrm flipV="1">
          <a:off x="2908300" y="5900039"/>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155956</xdr:rowOff>
    </xdr:from>
    <xdr:to>
      <xdr:col>20</xdr:col>
      <xdr:colOff>38100</xdr:colOff>
      <xdr:row>35</xdr:row>
      <xdr:rowOff>86106</xdr:rowOff>
    </xdr:to>
    <xdr:sp macro="" textlink="">
      <xdr:nvSpPr>
        <xdr:cNvPr id="65" name="フローチャート: 判断 64"/>
        <xdr:cNvSpPr/>
      </xdr:nvSpPr>
      <xdr:spPr>
        <a:xfrm>
          <a:off x="3746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77233</xdr:rowOff>
    </xdr:from>
    <xdr:ext cx="469744" cy="259045"/>
    <xdr:sp macro="" textlink="">
      <xdr:nvSpPr>
        <xdr:cNvPr id="66" name="テキスト ボックス 65"/>
        <xdr:cNvSpPr txBox="1"/>
      </xdr:nvSpPr>
      <xdr:spPr>
        <a:xfrm>
          <a:off x="3562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114935</xdr:rowOff>
    </xdr:from>
    <xdr:to>
      <xdr:col>15</xdr:col>
      <xdr:colOff>50800</xdr:colOff>
      <xdr:row>34</xdr:row>
      <xdr:rowOff>97790</xdr:rowOff>
    </xdr:to>
    <xdr:cxnSp macro="">
      <xdr:nvCxnSpPr>
        <xdr:cNvPr id="67" name="直線コネクタ 66"/>
        <xdr:cNvCxnSpPr/>
      </xdr:nvCxnSpPr>
      <xdr:spPr>
        <a:xfrm>
          <a:off x="2019300" y="5772785"/>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69613</xdr:rowOff>
    </xdr:from>
    <xdr:ext cx="469744" cy="259045"/>
    <xdr:sp macro="" textlink="">
      <xdr:nvSpPr>
        <xdr:cNvPr id="69" name="テキスト ボックス 68"/>
        <xdr:cNvSpPr txBox="1"/>
      </xdr:nvSpPr>
      <xdr:spPr>
        <a:xfrm>
          <a:off x="2673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167132</xdr:rowOff>
    </xdr:from>
    <xdr:to>
      <xdr:col>10</xdr:col>
      <xdr:colOff>114300</xdr:colOff>
      <xdr:row>33</xdr:row>
      <xdr:rowOff>114935</xdr:rowOff>
    </xdr:to>
    <xdr:cxnSp macro="">
      <xdr:nvCxnSpPr>
        <xdr:cNvPr id="70" name="直線コネクタ 69"/>
        <xdr:cNvCxnSpPr/>
      </xdr:nvCxnSpPr>
      <xdr:spPr>
        <a:xfrm>
          <a:off x="1130300" y="5653532"/>
          <a:ext cx="889000" cy="11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54229</xdr:rowOff>
    </xdr:from>
    <xdr:to>
      <xdr:col>10</xdr:col>
      <xdr:colOff>165100</xdr:colOff>
      <xdr:row>34</xdr:row>
      <xdr:rowOff>155829</xdr:rowOff>
    </xdr:to>
    <xdr:sp macro="" textlink="">
      <xdr:nvSpPr>
        <xdr:cNvPr id="71" name="フローチャート: 判断 70"/>
        <xdr:cNvSpPr/>
      </xdr:nvSpPr>
      <xdr:spPr>
        <a:xfrm>
          <a:off x="1968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146956</xdr:rowOff>
    </xdr:from>
    <xdr:ext cx="469744" cy="259045"/>
    <xdr:sp macro="" textlink="">
      <xdr:nvSpPr>
        <xdr:cNvPr id="72" name="テキスト ボックス 71"/>
        <xdr:cNvSpPr txBox="1"/>
      </xdr:nvSpPr>
      <xdr:spPr>
        <a:xfrm>
          <a:off x="1784428"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43180</xdr:rowOff>
    </xdr:from>
    <xdr:to>
      <xdr:col>6</xdr:col>
      <xdr:colOff>38100</xdr:colOff>
      <xdr:row>34</xdr:row>
      <xdr:rowOff>144780</xdr:rowOff>
    </xdr:to>
    <xdr:sp macro="" textlink="">
      <xdr:nvSpPr>
        <xdr:cNvPr id="73" name="フローチャート: 判断 72"/>
        <xdr:cNvSpPr/>
      </xdr:nvSpPr>
      <xdr:spPr>
        <a:xfrm>
          <a:off x="1079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135907</xdr:rowOff>
    </xdr:from>
    <xdr:ext cx="469744" cy="259045"/>
    <xdr:sp macro="" textlink="">
      <xdr:nvSpPr>
        <xdr:cNvPr id="74" name="テキスト ボックス 73"/>
        <xdr:cNvSpPr txBox="1"/>
      </xdr:nvSpPr>
      <xdr:spPr>
        <a:xfrm>
          <a:off x="895428"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24892</xdr:rowOff>
    </xdr:from>
    <xdr:to>
      <xdr:col>24</xdr:col>
      <xdr:colOff>114300</xdr:colOff>
      <xdr:row>34</xdr:row>
      <xdr:rowOff>126492</xdr:rowOff>
    </xdr:to>
    <xdr:sp macro="" textlink="">
      <xdr:nvSpPr>
        <xdr:cNvPr id="80" name="楕円 79"/>
        <xdr:cNvSpPr/>
      </xdr:nvSpPr>
      <xdr:spPr>
        <a:xfrm>
          <a:off x="4584700" y="585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47769</xdr:rowOff>
    </xdr:from>
    <xdr:ext cx="469744" cy="259045"/>
    <xdr:sp macro="" textlink="">
      <xdr:nvSpPr>
        <xdr:cNvPr id="81" name="議会費該当値テキスト"/>
        <xdr:cNvSpPr txBox="1"/>
      </xdr:nvSpPr>
      <xdr:spPr>
        <a:xfrm>
          <a:off x="4686300" y="5705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19939</xdr:rowOff>
    </xdr:from>
    <xdr:to>
      <xdr:col>20</xdr:col>
      <xdr:colOff>38100</xdr:colOff>
      <xdr:row>34</xdr:row>
      <xdr:rowOff>121539</xdr:rowOff>
    </xdr:to>
    <xdr:sp macro="" textlink="">
      <xdr:nvSpPr>
        <xdr:cNvPr id="82" name="楕円 81"/>
        <xdr:cNvSpPr/>
      </xdr:nvSpPr>
      <xdr:spPr>
        <a:xfrm>
          <a:off x="3746500" y="584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138066</xdr:rowOff>
    </xdr:from>
    <xdr:ext cx="469744" cy="259045"/>
    <xdr:sp macro="" textlink="">
      <xdr:nvSpPr>
        <xdr:cNvPr id="83" name="テキスト ボックス 82"/>
        <xdr:cNvSpPr txBox="1"/>
      </xdr:nvSpPr>
      <xdr:spPr>
        <a:xfrm>
          <a:off x="3562428" y="562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46990</xdr:rowOff>
    </xdr:from>
    <xdr:to>
      <xdr:col>15</xdr:col>
      <xdr:colOff>101600</xdr:colOff>
      <xdr:row>34</xdr:row>
      <xdr:rowOff>148590</xdr:rowOff>
    </xdr:to>
    <xdr:sp macro="" textlink="">
      <xdr:nvSpPr>
        <xdr:cNvPr id="84" name="楕円 83"/>
        <xdr:cNvSpPr/>
      </xdr:nvSpPr>
      <xdr:spPr>
        <a:xfrm>
          <a:off x="2857500" y="587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165117</xdr:rowOff>
    </xdr:from>
    <xdr:ext cx="469744" cy="259045"/>
    <xdr:sp macro="" textlink="">
      <xdr:nvSpPr>
        <xdr:cNvPr id="85" name="テキスト ボックス 84"/>
        <xdr:cNvSpPr txBox="1"/>
      </xdr:nvSpPr>
      <xdr:spPr>
        <a:xfrm>
          <a:off x="2673428" y="565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64135</xdr:rowOff>
    </xdr:from>
    <xdr:to>
      <xdr:col>10</xdr:col>
      <xdr:colOff>165100</xdr:colOff>
      <xdr:row>33</xdr:row>
      <xdr:rowOff>165735</xdr:rowOff>
    </xdr:to>
    <xdr:sp macro="" textlink="">
      <xdr:nvSpPr>
        <xdr:cNvPr id="86" name="楕円 85"/>
        <xdr:cNvSpPr/>
      </xdr:nvSpPr>
      <xdr:spPr>
        <a:xfrm>
          <a:off x="1968500" y="572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10812</xdr:rowOff>
    </xdr:from>
    <xdr:ext cx="469744" cy="259045"/>
    <xdr:sp macro="" textlink="">
      <xdr:nvSpPr>
        <xdr:cNvPr id="87" name="テキスト ボックス 86"/>
        <xdr:cNvSpPr txBox="1"/>
      </xdr:nvSpPr>
      <xdr:spPr>
        <a:xfrm>
          <a:off x="1784428" y="5497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116332</xdr:rowOff>
    </xdr:from>
    <xdr:to>
      <xdr:col>6</xdr:col>
      <xdr:colOff>38100</xdr:colOff>
      <xdr:row>33</xdr:row>
      <xdr:rowOff>46482</xdr:rowOff>
    </xdr:to>
    <xdr:sp macro="" textlink="">
      <xdr:nvSpPr>
        <xdr:cNvPr id="88" name="楕円 87"/>
        <xdr:cNvSpPr/>
      </xdr:nvSpPr>
      <xdr:spPr>
        <a:xfrm>
          <a:off x="1079500" y="560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63009</xdr:rowOff>
    </xdr:from>
    <xdr:ext cx="469744" cy="259045"/>
    <xdr:sp macro="" textlink="">
      <xdr:nvSpPr>
        <xdr:cNvPr id="89" name="テキスト ボックス 88"/>
        <xdr:cNvSpPr txBox="1"/>
      </xdr:nvSpPr>
      <xdr:spPr>
        <a:xfrm>
          <a:off x="895428" y="5377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125085</xdr:rowOff>
    </xdr:from>
    <xdr:to>
      <xdr:col>24</xdr:col>
      <xdr:colOff>62865</xdr:colOff>
      <xdr:row>59</xdr:row>
      <xdr:rowOff>8715</xdr:rowOff>
    </xdr:to>
    <xdr:cxnSp macro="">
      <xdr:nvCxnSpPr>
        <xdr:cNvPr id="113" name="直線コネクタ 112"/>
        <xdr:cNvCxnSpPr/>
      </xdr:nvCxnSpPr>
      <xdr:spPr>
        <a:xfrm flipV="1">
          <a:off x="4633595" y="8697585"/>
          <a:ext cx="1270" cy="142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16286</xdr:rowOff>
    </xdr:from>
    <xdr:ext cx="534377" cy="259045"/>
    <xdr:sp macro="" textlink="">
      <xdr:nvSpPr>
        <xdr:cNvPr id="114" name="総務費最小値テキスト"/>
        <xdr:cNvSpPr txBox="1"/>
      </xdr:nvSpPr>
      <xdr:spPr>
        <a:xfrm>
          <a:off x="4686300" y="1013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8715</xdr:rowOff>
    </xdr:from>
    <xdr:to>
      <xdr:col>24</xdr:col>
      <xdr:colOff>152400</xdr:colOff>
      <xdr:row>59</xdr:row>
      <xdr:rowOff>8715</xdr:rowOff>
    </xdr:to>
    <xdr:cxnSp macro="">
      <xdr:nvCxnSpPr>
        <xdr:cNvPr id="115" name="直線コネクタ 114"/>
        <xdr:cNvCxnSpPr/>
      </xdr:nvCxnSpPr>
      <xdr:spPr>
        <a:xfrm>
          <a:off x="4546600" y="1012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71762</xdr:rowOff>
    </xdr:from>
    <xdr:ext cx="690189" cy="259045"/>
    <xdr:sp macro="" textlink="">
      <xdr:nvSpPr>
        <xdr:cNvPr id="116" name="総務費最大値テキスト"/>
        <xdr:cNvSpPr txBox="1"/>
      </xdr:nvSpPr>
      <xdr:spPr>
        <a:xfrm>
          <a:off x="4686300" y="8472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125085</xdr:rowOff>
    </xdr:from>
    <xdr:to>
      <xdr:col>24</xdr:col>
      <xdr:colOff>152400</xdr:colOff>
      <xdr:row>50</xdr:row>
      <xdr:rowOff>125085</xdr:rowOff>
    </xdr:to>
    <xdr:cxnSp macro="">
      <xdr:nvCxnSpPr>
        <xdr:cNvPr id="117" name="直線コネクタ 116"/>
        <xdr:cNvCxnSpPr/>
      </xdr:nvCxnSpPr>
      <xdr:spPr>
        <a:xfrm>
          <a:off x="4546600" y="869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3683</xdr:rowOff>
    </xdr:from>
    <xdr:to>
      <xdr:col>24</xdr:col>
      <xdr:colOff>63500</xdr:colOff>
      <xdr:row>59</xdr:row>
      <xdr:rowOff>4900</xdr:rowOff>
    </xdr:to>
    <xdr:cxnSp macro="">
      <xdr:nvCxnSpPr>
        <xdr:cNvPr id="118" name="直線コネクタ 117"/>
        <xdr:cNvCxnSpPr/>
      </xdr:nvCxnSpPr>
      <xdr:spPr>
        <a:xfrm flipV="1">
          <a:off x="3797300" y="10119233"/>
          <a:ext cx="838200" cy="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105186</xdr:rowOff>
    </xdr:from>
    <xdr:ext cx="534377" cy="259045"/>
    <xdr:sp macro="" textlink="">
      <xdr:nvSpPr>
        <xdr:cNvPr id="119" name="総務費平均値テキスト"/>
        <xdr:cNvSpPr txBox="1"/>
      </xdr:nvSpPr>
      <xdr:spPr>
        <a:xfrm>
          <a:off x="4686300" y="9877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82309</xdr:rowOff>
    </xdr:from>
    <xdr:to>
      <xdr:col>24</xdr:col>
      <xdr:colOff>114300</xdr:colOff>
      <xdr:row>59</xdr:row>
      <xdr:rowOff>12459</xdr:rowOff>
    </xdr:to>
    <xdr:sp macro="" textlink="">
      <xdr:nvSpPr>
        <xdr:cNvPr id="120" name="フローチャート: 判断 119"/>
        <xdr:cNvSpPr/>
      </xdr:nvSpPr>
      <xdr:spPr>
        <a:xfrm>
          <a:off x="45847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4900</xdr:rowOff>
    </xdr:from>
    <xdr:to>
      <xdr:col>19</xdr:col>
      <xdr:colOff>177800</xdr:colOff>
      <xdr:row>59</xdr:row>
      <xdr:rowOff>4981</xdr:rowOff>
    </xdr:to>
    <xdr:cxnSp macro="">
      <xdr:nvCxnSpPr>
        <xdr:cNvPr id="121" name="直線コネクタ 120"/>
        <xdr:cNvCxnSpPr/>
      </xdr:nvCxnSpPr>
      <xdr:spPr>
        <a:xfrm flipV="1">
          <a:off x="2908300" y="10120450"/>
          <a:ext cx="889000" cy="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92508</xdr:rowOff>
    </xdr:from>
    <xdr:to>
      <xdr:col>20</xdr:col>
      <xdr:colOff>38100</xdr:colOff>
      <xdr:row>59</xdr:row>
      <xdr:rowOff>22658</xdr:rowOff>
    </xdr:to>
    <xdr:sp macro="" textlink="">
      <xdr:nvSpPr>
        <xdr:cNvPr id="122" name="フローチャート: 判断 121"/>
        <xdr:cNvSpPr/>
      </xdr:nvSpPr>
      <xdr:spPr>
        <a:xfrm>
          <a:off x="3746500" y="1003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39185</xdr:rowOff>
    </xdr:from>
    <xdr:ext cx="534377" cy="259045"/>
    <xdr:sp macro="" textlink="">
      <xdr:nvSpPr>
        <xdr:cNvPr id="123" name="テキスト ボックス 122"/>
        <xdr:cNvSpPr txBox="1"/>
      </xdr:nvSpPr>
      <xdr:spPr>
        <a:xfrm>
          <a:off x="3530111" y="981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4981</xdr:rowOff>
    </xdr:from>
    <xdr:to>
      <xdr:col>15</xdr:col>
      <xdr:colOff>50800</xdr:colOff>
      <xdr:row>59</xdr:row>
      <xdr:rowOff>5311</xdr:rowOff>
    </xdr:to>
    <xdr:cxnSp macro="">
      <xdr:nvCxnSpPr>
        <xdr:cNvPr id="124" name="直線コネクタ 123"/>
        <xdr:cNvCxnSpPr/>
      </xdr:nvCxnSpPr>
      <xdr:spPr>
        <a:xfrm flipV="1">
          <a:off x="2019300" y="10120531"/>
          <a:ext cx="889000" cy="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96730</xdr:rowOff>
    </xdr:from>
    <xdr:to>
      <xdr:col>15</xdr:col>
      <xdr:colOff>101600</xdr:colOff>
      <xdr:row>59</xdr:row>
      <xdr:rowOff>26880</xdr:rowOff>
    </xdr:to>
    <xdr:sp macro="" textlink="">
      <xdr:nvSpPr>
        <xdr:cNvPr id="125" name="フローチャート: 判断 124"/>
        <xdr:cNvSpPr/>
      </xdr:nvSpPr>
      <xdr:spPr>
        <a:xfrm>
          <a:off x="2857500" y="100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43407</xdr:rowOff>
    </xdr:from>
    <xdr:ext cx="534377" cy="259045"/>
    <xdr:sp macro="" textlink="">
      <xdr:nvSpPr>
        <xdr:cNvPr id="126" name="テキスト ボックス 125"/>
        <xdr:cNvSpPr txBox="1"/>
      </xdr:nvSpPr>
      <xdr:spPr>
        <a:xfrm>
          <a:off x="2641111" y="981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5311</xdr:rowOff>
    </xdr:from>
    <xdr:to>
      <xdr:col>10</xdr:col>
      <xdr:colOff>114300</xdr:colOff>
      <xdr:row>59</xdr:row>
      <xdr:rowOff>5380</xdr:rowOff>
    </xdr:to>
    <xdr:cxnSp macro="">
      <xdr:nvCxnSpPr>
        <xdr:cNvPr id="127" name="直線コネクタ 126"/>
        <xdr:cNvCxnSpPr/>
      </xdr:nvCxnSpPr>
      <xdr:spPr>
        <a:xfrm flipV="1">
          <a:off x="1130300" y="10120861"/>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96979</xdr:rowOff>
    </xdr:from>
    <xdr:to>
      <xdr:col>10</xdr:col>
      <xdr:colOff>165100</xdr:colOff>
      <xdr:row>59</xdr:row>
      <xdr:rowOff>27129</xdr:rowOff>
    </xdr:to>
    <xdr:sp macro="" textlink="">
      <xdr:nvSpPr>
        <xdr:cNvPr id="128" name="フローチャート: 判断 127"/>
        <xdr:cNvSpPr/>
      </xdr:nvSpPr>
      <xdr:spPr>
        <a:xfrm>
          <a:off x="1968500" y="100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43656</xdr:rowOff>
    </xdr:from>
    <xdr:ext cx="534377" cy="259045"/>
    <xdr:sp macro="" textlink="">
      <xdr:nvSpPr>
        <xdr:cNvPr id="129" name="テキスト ボックス 128"/>
        <xdr:cNvSpPr txBox="1"/>
      </xdr:nvSpPr>
      <xdr:spPr>
        <a:xfrm>
          <a:off x="1752111" y="981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96911</xdr:rowOff>
    </xdr:from>
    <xdr:to>
      <xdr:col>6</xdr:col>
      <xdr:colOff>38100</xdr:colOff>
      <xdr:row>59</xdr:row>
      <xdr:rowOff>27061</xdr:rowOff>
    </xdr:to>
    <xdr:sp macro="" textlink="">
      <xdr:nvSpPr>
        <xdr:cNvPr id="130" name="フローチャート: 判断 129"/>
        <xdr:cNvSpPr/>
      </xdr:nvSpPr>
      <xdr:spPr>
        <a:xfrm>
          <a:off x="1079500" y="100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43588</xdr:rowOff>
    </xdr:from>
    <xdr:ext cx="534377" cy="259045"/>
    <xdr:sp macro="" textlink="">
      <xdr:nvSpPr>
        <xdr:cNvPr id="131" name="テキスト ボックス 130"/>
        <xdr:cNvSpPr txBox="1"/>
      </xdr:nvSpPr>
      <xdr:spPr>
        <a:xfrm>
          <a:off x="863111" y="981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124333</xdr:rowOff>
    </xdr:from>
    <xdr:to>
      <xdr:col>24</xdr:col>
      <xdr:colOff>114300</xdr:colOff>
      <xdr:row>59</xdr:row>
      <xdr:rowOff>54483</xdr:rowOff>
    </xdr:to>
    <xdr:sp macro="" textlink="">
      <xdr:nvSpPr>
        <xdr:cNvPr id="137" name="楕円 136"/>
        <xdr:cNvSpPr/>
      </xdr:nvSpPr>
      <xdr:spPr>
        <a:xfrm>
          <a:off x="4584700" y="1006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60736</xdr:rowOff>
    </xdr:from>
    <xdr:ext cx="534377" cy="259045"/>
    <xdr:sp macro="" textlink="">
      <xdr:nvSpPr>
        <xdr:cNvPr id="138" name="総務費該当値テキスト"/>
        <xdr:cNvSpPr txBox="1"/>
      </xdr:nvSpPr>
      <xdr:spPr>
        <a:xfrm>
          <a:off x="4686300" y="1000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125550</xdr:rowOff>
    </xdr:from>
    <xdr:to>
      <xdr:col>20</xdr:col>
      <xdr:colOff>38100</xdr:colOff>
      <xdr:row>59</xdr:row>
      <xdr:rowOff>55700</xdr:rowOff>
    </xdr:to>
    <xdr:sp macro="" textlink="">
      <xdr:nvSpPr>
        <xdr:cNvPr id="139" name="楕円 138"/>
        <xdr:cNvSpPr/>
      </xdr:nvSpPr>
      <xdr:spPr>
        <a:xfrm>
          <a:off x="3746500" y="1006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46827</xdr:rowOff>
    </xdr:from>
    <xdr:ext cx="534377" cy="259045"/>
    <xdr:sp macro="" textlink="">
      <xdr:nvSpPr>
        <xdr:cNvPr id="140" name="テキスト ボックス 139"/>
        <xdr:cNvSpPr txBox="1"/>
      </xdr:nvSpPr>
      <xdr:spPr>
        <a:xfrm>
          <a:off x="3530111" y="1016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125631</xdr:rowOff>
    </xdr:from>
    <xdr:to>
      <xdr:col>15</xdr:col>
      <xdr:colOff>101600</xdr:colOff>
      <xdr:row>59</xdr:row>
      <xdr:rowOff>55781</xdr:rowOff>
    </xdr:to>
    <xdr:sp macro="" textlink="">
      <xdr:nvSpPr>
        <xdr:cNvPr id="141" name="楕円 140"/>
        <xdr:cNvSpPr/>
      </xdr:nvSpPr>
      <xdr:spPr>
        <a:xfrm>
          <a:off x="2857500" y="1006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46908</xdr:rowOff>
    </xdr:from>
    <xdr:ext cx="534377" cy="259045"/>
    <xdr:sp macro="" textlink="">
      <xdr:nvSpPr>
        <xdr:cNvPr id="142" name="テキスト ボックス 141"/>
        <xdr:cNvSpPr txBox="1"/>
      </xdr:nvSpPr>
      <xdr:spPr>
        <a:xfrm>
          <a:off x="2641111" y="1016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125961</xdr:rowOff>
    </xdr:from>
    <xdr:to>
      <xdr:col>10</xdr:col>
      <xdr:colOff>165100</xdr:colOff>
      <xdr:row>59</xdr:row>
      <xdr:rowOff>56111</xdr:rowOff>
    </xdr:to>
    <xdr:sp macro="" textlink="">
      <xdr:nvSpPr>
        <xdr:cNvPr id="143" name="楕円 142"/>
        <xdr:cNvSpPr/>
      </xdr:nvSpPr>
      <xdr:spPr>
        <a:xfrm>
          <a:off x="1968500" y="1007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47238</xdr:rowOff>
    </xdr:from>
    <xdr:ext cx="534377" cy="259045"/>
    <xdr:sp macro="" textlink="">
      <xdr:nvSpPr>
        <xdr:cNvPr id="144" name="テキスト ボックス 143"/>
        <xdr:cNvSpPr txBox="1"/>
      </xdr:nvSpPr>
      <xdr:spPr>
        <a:xfrm>
          <a:off x="1752111" y="1016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126030</xdr:rowOff>
    </xdr:from>
    <xdr:to>
      <xdr:col>6</xdr:col>
      <xdr:colOff>38100</xdr:colOff>
      <xdr:row>59</xdr:row>
      <xdr:rowOff>56180</xdr:rowOff>
    </xdr:to>
    <xdr:sp macro="" textlink="">
      <xdr:nvSpPr>
        <xdr:cNvPr id="145" name="楕円 144"/>
        <xdr:cNvSpPr/>
      </xdr:nvSpPr>
      <xdr:spPr>
        <a:xfrm>
          <a:off x="1079500" y="1007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47307</xdr:rowOff>
    </xdr:from>
    <xdr:ext cx="534377" cy="259045"/>
    <xdr:sp macro="" textlink="">
      <xdr:nvSpPr>
        <xdr:cNvPr id="146" name="テキスト ボックス 145"/>
        <xdr:cNvSpPr txBox="1"/>
      </xdr:nvSpPr>
      <xdr:spPr>
        <a:xfrm>
          <a:off x="863111" y="1016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5262</xdr:rowOff>
    </xdr:from>
    <xdr:to>
      <xdr:col>24</xdr:col>
      <xdr:colOff>62865</xdr:colOff>
      <xdr:row>79</xdr:row>
      <xdr:rowOff>41892</xdr:rowOff>
    </xdr:to>
    <xdr:cxnSp macro="">
      <xdr:nvCxnSpPr>
        <xdr:cNvPr id="173" name="直線コネクタ 172"/>
        <xdr:cNvCxnSpPr/>
      </xdr:nvCxnSpPr>
      <xdr:spPr>
        <a:xfrm flipV="1">
          <a:off x="4633595" y="12178212"/>
          <a:ext cx="1270" cy="140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45719</xdr:rowOff>
    </xdr:from>
    <xdr:ext cx="534377" cy="259045"/>
    <xdr:sp macro="" textlink="">
      <xdr:nvSpPr>
        <xdr:cNvPr id="174" name="民生費最小値テキスト"/>
        <xdr:cNvSpPr txBox="1"/>
      </xdr:nvSpPr>
      <xdr:spPr>
        <a:xfrm>
          <a:off x="4686300" y="135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41892</xdr:rowOff>
    </xdr:from>
    <xdr:to>
      <xdr:col>24</xdr:col>
      <xdr:colOff>152400</xdr:colOff>
      <xdr:row>79</xdr:row>
      <xdr:rowOff>41892</xdr:rowOff>
    </xdr:to>
    <xdr:cxnSp macro="">
      <xdr:nvCxnSpPr>
        <xdr:cNvPr id="175" name="直線コネクタ 174"/>
        <xdr:cNvCxnSpPr/>
      </xdr:nvCxnSpPr>
      <xdr:spPr>
        <a:xfrm>
          <a:off x="4546600" y="1358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123389</xdr:rowOff>
    </xdr:from>
    <xdr:ext cx="599010" cy="259045"/>
    <xdr:sp macro="" textlink="">
      <xdr:nvSpPr>
        <xdr:cNvPr id="176" name="民生費最大値テキスト"/>
        <xdr:cNvSpPr txBox="1"/>
      </xdr:nvSpPr>
      <xdr:spPr>
        <a:xfrm>
          <a:off x="4686300" y="1195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224,600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5262</xdr:rowOff>
    </xdr:from>
    <xdr:to>
      <xdr:col>24</xdr:col>
      <xdr:colOff>152400</xdr:colOff>
      <xdr:row>71</xdr:row>
      <xdr:rowOff>5262</xdr:rowOff>
    </xdr:to>
    <xdr:cxnSp macro="">
      <xdr:nvCxnSpPr>
        <xdr:cNvPr id="177" name="直線コネクタ 176"/>
        <xdr:cNvCxnSpPr/>
      </xdr:nvCxnSpPr>
      <xdr:spPr>
        <a:xfrm>
          <a:off x="4546600" y="1217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141540</xdr:rowOff>
    </xdr:from>
    <xdr:to>
      <xdr:col>24</xdr:col>
      <xdr:colOff>63500</xdr:colOff>
      <xdr:row>77</xdr:row>
      <xdr:rowOff>55640</xdr:rowOff>
    </xdr:to>
    <xdr:cxnSp macro="">
      <xdr:nvCxnSpPr>
        <xdr:cNvPr id="178" name="直線コネクタ 177"/>
        <xdr:cNvCxnSpPr/>
      </xdr:nvCxnSpPr>
      <xdr:spPr>
        <a:xfrm flipV="1">
          <a:off x="3797300" y="13171740"/>
          <a:ext cx="838200" cy="8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xdr:rowOff>
    </xdr:from>
    <xdr:ext cx="599010" cy="259045"/>
    <xdr:sp macro="" textlink="">
      <xdr:nvSpPr>
        <xdr:cNvPr id="179" name="民生費平均値テキスト"/>
        <xdr:cNvSpPr txBox="1"/>
      </xdr:nvSpPr>
      <xdr:spPr>
        <a:xfrm>
          <a:off x="4686300" y="13203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23194</xdr:rowOff>
    </xdr:from>
    <xdr:to>
      <xdr:col>24</xdr:col>
      <xdr:colOff>114300</xdr:colOff>
      <xdr:row>77</xdr:row>
      <xdr:rowOff>124794</xdr:rowOff>
    </xdr:to>
    <xdr:sp macro="" textlink="">
      <xdr:nvSpPr>
        <xdr:cNvPr id="180" name="フローチャート: 判断 179"/>
        <xdr:cNvSpPr/>
      </xdr:nvSpPr>
      <xdr:spPr>
        <a:xfrm>
          <a:off x="45847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55640</xdr:rowOff>
    </xdr:from>
    <xdr:to>
      <xdr:col>19</xdr:col>
      <xdr:colOff>177800</xdr:colOff>
      <xdr:row>77</xdr:row>
      <xdr:rowOff>75735</xdr:rowOff>
    </xdr:to>
    <xdr:cxnSp macro="">
      <xdr:nvCxnSpPr>
        <xdr:cNvPr id="181" name="直線コネクタ 180"/>
        <xdr:cNvCxnSpPr/>
      </xdr:nvCxnSpPr>
      <xdr:spPr>
        <a:xfrm flipV="1">
          <a:off x="2908300" y="13257290"/>
          <a:ext cx="889000" cy="2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15149</xdr:rowOff>
    </xdr:from>
    <xdr:to>
      <xdr:col>20</xdr:col>
      <xdr:colOff>38100</xdr:colOff>
      <xdr:row>77</xdr:row>
      <xdr:rowOff>116749</xdr:rowOff>
    </xdr:to>
    <xdr:sp macro="" textlink="">
      <xdr:nvSpPr>
        <xdr:cNvPr id="182" name="フローチャート: 判断 181"/>
        <xdr:cNvSpPr/>
      </xdr:nvSpPr>
      <xdr:spPr>
        <a:xfrm>
          <a:off x="3746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107876</xdr:rowOff>
    </xdr:from>
    <xdr:ext cx="599010" cy="259045"/>
    <xdr:sp macro="" textlink="">
      <xdr:nvSpPr>
        <xdr:cNvPr id="183" name="テキスト ボックス 182"/>
        <xdr:cNvSpPr txBox="1"/>
      </xdr:nvSpPr>
      <xdr:spPr>
        <a:xfrm>
          <a:off x="3497795" y="1330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75735</xdr:rowOff>
    </xdr:from>
    <xdr:to>
      <xdr:col>15</xdr:col>
      <xdr:colOff>50800</xdr:colOff>
      <xdr:row>77</xdr:row>
      <xdr:rowOff>106052</xdr:rowOff>
    </xdr:to>
    <xdr:cxnSp macro="">
      <xdr:nvCxnSpPr>
        <xdr:cNvPr id="184" name="直線コネクタ 183"/>
        <xdr:cNvCxnSpPr/>
      </xdr:nvCxnSpPr>
      <xdr:spPr>
        <a:xfrm flipV="1">
          <a:off x="2019300" y="13277385"/>
          <a:ext cx="889000" cy="3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43148</xdr:rowOff>
    </xdr:from>
    <xdr:to>
      <xdr:col>15</xdr:col>
      <xdr:colOff>101600</xdr:colOff>
      <xdr:row>77</xdr:row>
      <xdr:rowOff>144748</xdr:rowOff>
    </xdr:to>
    <xdr:sp macro="" textlink="">
      <xdr:nvSpPr>
        <xdr:cNvPr id="185" name="フローチャート: 判断 184"/>
        <xdr:cNvSpPr/>
      </xdr:nvSpPr>
      <xdr:spPr>
        <a:xfrm>
          <a:off x="2857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135875</xdr:rowOff>
    </xdr:from>
    <xdr:ext cx="599010" cy="259045"/>
    <xdr:sp macro="" textlink="">
      <xdr:nvSpPr>
        <xdr:cNvPr id="186" name="テキスト ボックス 185"/>
        <xdr:cNvSpPr txBox="1"/>
      </xdr:nvSpPr>
      <xdr:spPr>
        <a:xfrm>
          <a:off x="2608795" y="133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106052</xdr:rowOff>
    </xdr:from>
    <xdr:to>
      <xdr:col>10</xdr:col>
      <xdr:colOff>114300</xdr:colOff>
      <xdr:row>78</xdr:row>
      <xdr:rowOff>42785</xdr:rowOff>
    </xdr:to>
    <xdr:cxnSp macro="">
      <xdr:nvCxnSpPr>
        <xdr:cNvPr id="187" name="直線コネクタ 186"/>
        <xdr:cNvCxnSpPr/>
      </xdr:nvCxnSpPr>
      <xdr:spPr>
        <a:xfrm flipV="1">
          <a:off x="1130300" y="13307702"/>
          <a:ext cx="889000" cy="108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123909</xdr:rowOff>
    </xdr:from>
    <xdr:to>
      <xdr:col>10</xdr:col>
      <xdr:colOff>165100</xdr:colOff>
      <xdr:row>78</xdr:row>
      <xdr:rowOff>54059</xdr:rowOff>
    </xdr:to>
    <xdr:sp macro="" textlink="">
      <xdr:nvSpPr>
        <xdr:cNvPr id="188" name="フローチャート: 判断 187"/>
        <xdr:cNvSpPr/>
      </xdr:nvSpPr>
      <xdr:spPr>
        <a:xfrm>
          <a:off x="1968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45186</xdr:rowOff>
    </xdr:from>
    <xdr:ext cx="599010" cy="259045"/>
    <xdr:sp macro="" textlink="">
      <xdr:nvSpPr>
        <xdr:cNvPr id="189" name="テキスト ボックス 188"/>
        <xdr:cNvSpPr txBox="1"/>
      </xdr:nvSpPr>
      <xdr:spPr>
        <a:xfrm>
          <a:off x="1719795" y="1341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154257</xdr:rowOff>
    </xdr:from>
    <xdr:to>
      <xdr:col>6</xdr:col>
      <xdr:colOff>38100</xdr:colOff>
      <xdr:row>78</xdr:row>
      <xdr:rowOff>84407</xdr:rowOff>
    </xdr:to>
    <xdr:sp macro="" textlink="">
      <xdr:nvSpPr>
        <xdr:cNvPr id="190" name="フローチャート: 判断 189"/>
        <xdr:cNvSpPr/>
      </xdr:nvSpPr>
      <xdr:spPr>
        <a:xfrm>
          <a:off x="1079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100934</xdr:rowOff>
    </xdr:from>
    <xdr:ext cx="599010" cy="259045"/>
    <xdr:sp macro="" textlink="">
      <xdr:nvSpPr>
        <xdr:cNvPr id="191" name="テキスト ボックス 190"/>
        <xdr:cNvSpPr txBox="1"/>
      </xdr:nvSpPr>
      <xdr:spPr>
        <a:xfrm>
          <a:off x="830795"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90740</xdr:rowOff>
    </xdr:from>
    <xdr:to>
      <xdr:col>24</xdr:col>
      <xdr:colOff>114300</xdr:colOff>
      <xdr:row>77</xdr:row>
      <xdr:rowOff>20890</xdr:rowOff>
    </xdr:to>
    <xdr:sp macro="" textlink="">
      <xdr:nvSpPr>
        <xdr:cNvPr id="197" name="楕円 196"/>
        <xdr:cNvSpPr/>
      </xdr:nvSpPr>
      <xdr:spPr>
        <a:xfrm>
          <a:off x="4584700" y="1312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113617</xdr:rowOff>
    </xdr:from>
    <xdr:ext cx="599010" cy="259045"/>
    <xdr:sp macro="" textlink="">
      <xdr:nvSpPr>
        <xdr:cNvPr id="198" name="民生費該当値テキスト"/>
        <xdr:cNvSpPr txBox="1"/>
      </xdr:nvSpPr>
      <xdr:spPr>
        <a:xfrm>
          <a:off x="4686300" y="1297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4840</xdr:rowOff>
    </xdr:from>
    <xdr:to>
      <xdr:col>20</xdr:col>
      <xdr:colOff>38100</xdr:colOff>
      <xdr:row>77</xdr:row>
      <xdr:rowOff>106440</xdr:rowOff>
    </xdr:to>
    <xdr:sp macro="" textlink="">
      <xdr:nvSpPr>
        <xdr:cNvPr id="199" name="楕円 198"/>
        <xdr:cNvSpPr/>
      </xdr:nvSpPr>
      <xdr:spPr>
        <a:xfrm>
          <a:off x="3746500" y="132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122967</xdr:rowOff>
    </xdr:from>
    <xdr:ext cx="599010" cy="259045"/>
    <xdr:sp macro="" textlink="">
      <xdr:nvSpPr>
        <xdr:cNvPr id="200" name="テキスト ボックス 199"/>
        <xdr:cNvSpPr txBox="1"/>
      </xdr:nvSpPr>
      <xdr:spPr>
        <a:xfrm>
          <a:off x="3497795" y="12981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24935</xdr:rowOff>
    </xdr:from>
    <xdr:to>
      <xdr:col>15</xdr:col>
      <xdr:colOff>101600</xdr:colOff>
      <xdr:row>77</xdr:row>
      <xdr:rowOff>126535</xdr:rowOff>
    </xdr:to>
    <xdr:sp macro="" textlink="">
      <xdr:nvSpPr>
        <xdr:cNvPr id="201" name="楕円 200"/>
        <xdr:cNvSpPr/>
      </xdr:nvSpPr>
      <xdr:spPr>
        <a:xfrm>
          <a:off x="2857500" y="1322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143062</xdr:rowOff>
    </xdr:from>
    <xdr:ext cx="599010" cy="259045"/>
    <xdr:sp macro="" textlink="">
      <xdr:nvSpPr>
        <xdr:cNvPr id="202" name="テキスト ボックス 201"/>
        <xdr:cNvSpPr txBox="1"/>
      </xdr:nvSpPr>
      <xdr:spPr>
        <a:xfrm>
          <a:off x="2608795" y="13001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55252</xdr:rowOff>
    </xdr:from>
    <xdr:to>
      <xdr:col>10</xdr:col>
      <xdr:colOff>165100</xdr:colOff>
      <xdr:row>77</xdr:row>
      <xdr:rowOff>156852</xdr:rowOff>
    </xdr:to>
    <xdr:sp macro="" textlink="">
      <xdr:nvSpPr>
        <xdr:cNvPr id="203" name="楕円 202"/>
        <xdr:cNvSpPr/>
      </xdr:nvSpPr>
      <xdr:spPr>
        <a:xfrm>
          <a:off x="1968500" y="1325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1929</xdr:rowOff>
    </xdr:from>
    <xdr:ext cx="599010" cy="259045"/>
    <xdr:sp macro="" textlink="">
      <xdr:nvSpPr>
        <xdr:cNvPr id="204" name="テキスト ボックス 203"/>
        <xdr:cNvSpPr txBox="1"/>
      </xdr:nvSpPr>
      <xdr:spPr>
        <a:xfrm>
          <a:off x="1719795" y="13032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163435</xdr:rowOff>
    </xdr:from>
    <xdr:to>
      <xdr:col>6</xdr:col>
      <xdr:colOff>38100</xdr:colOff>
      <xdr:row>78</xdr:row>
      <xdr:rowOff>93585</xdr:rowOff>
    </xdr:to>
    <xdr:sp macro="" textlink="">
      <xdr:nvSpPr>
        <xdr:cNvPr id="205" name="楕円 204"/>
        <xdr:cNvSpPr/>
      </xdr:nvSpPr>
      <xdr:spPr>
        <a:xfrm>
          <a:off x="1079500" y="1336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84712</xdr:rowOff>
    </xdr:from>
    <xdr:ext cx="599010" cy="259045"/>
    <xdr:sp macro="" textlink="">
      <xdr:nvSpPr>
        <xdr:cNvPr id="206" name="テキスト ボックス 205"/>
        <xdr:cNvSpPr txBox="1"/>
      </xdr:nvSpPr>
      <xdr:spPr>
        <a:xfrm>
          <a:off x="830795" y="13457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102619</xdr:rowOff>
    </xdr:from>
    <xdr:to>
      <xdr:col>24</xdr:col>
      <xdr:colOff>62865</xdr:colOff>
      <xdr:row>99</xdr:row>
      <xdr:rowOff>158934</xdr:rowOff>
    </xdr:to>
    <xdr:cxnSp macro="">
      <xdr:nvCxnSpPr>
        <xdr:cNvPr id="233" name="直線コネクタ 232"/>
        <xdr:cNvCxnSpPr/>
      </xdr:nvCxnSpPr>
      <xdr:spPr>
        <a:xfrm flipV="1">
          <a:off x="4633595" y="15533119"/>
          <a:ext cx="1270" cy="159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162761</xdr:rowOff>
    </xdr:from>
    <xdr:ext cx="534377" cy="259045"/>
    <xdr:sp macro="" textlink="">
      <xdr:nvSpPr>
        <xdr:cNvPr id="234" name="衛生費最小値テキスト"/>
        <xdr:cNvSpPr txBox="1"/>
      </xdr:nvSpPr>
      <xdr:spPr>
        <a:xfrm>
          <a:off x="4686300" y="171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158934</xdr:rowOff>
    </xdr:from>
    <xdr:to>
      <xdr:col>24</xdr:col>
      <xdr:colOff>152400</xdr:colOff>
      <xdr:row>99</xdr:row>
      <xdr:rowOff>158934</xdr:rowOff>
    </xdr:to>
    <xdr:cxnSp macro="">
      <xdr:nvCxnSpPr>
        <xdr:cNvPr id="235" name="直線コネクタ 234"/>
        <xdr:cNvCxnSpPr/>
      </xdr:nvCxnSpPr>
      <xdr:spPr>
        <a:xfrm>
          <a:off x="4546600" y="17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49296</xdr:rowOff>
    </xdr:from>
    <xdr:ext cx="599010" cy="259045"/>
    <xdr:sp macro="" textlink="">
      <xdr:nvSpPr>
        <xdr:cNvPr id="236" name="衛生費最大値テキスト"/>
        <xdr:cNvSpPr txBox="1"/>
      </xdr:nvSpPr>
      <xdr:spPr>
        <a:xfrm>
          <a:off x="4686300" y="1530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114,271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102619</xdr:rowOff>
    </xdr:from>
    <xdr:to>
      <xdr:col>24</xdr:col>
      <xdr:colOff>152400</xdr:colOff>
      <xdr:row>90</xdr:row>
      <xdr:rowOff>102619</xdr:rowOff>
    </xdr:to>
    <xdr:cxnSp macro="">
      <xdr:nvCxnSpPr>
        <xdr:cNvPr id="237" name="直線コネクタ 236"/>
        <xdr:cNvCxnSpPr/>
      </xdr:nvCxnSpPr>
      <xdr:spPr>
        <a:xfrm>
          <a:off x="4546600" y="155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48456</xdr:rowOff>
    </xdr:from>
    <xdr:to>
      <xdr:col>24</xdr:col>
      <xdr:colOff>63500</xdr:colOff>
      <xdr:row>99</xdr:row>
      <xdr:rowOff>65911</xdr:rowOff>
    </xdr:to>
    <xdr:cxnSp macro="">
      <xdr:nvCxnSpPr>
        <xdr:cNvPr id="238" name="直線コネクタ 237"/>
        <xdr:cNvCxnSpPr/>
      </xdr:nvCxnSpPr>
      <xdr:spPr>
        <a:xfrm flipV="1">
          <a:off x="3797300" y="17022006"/>
          <a:ext cx="838200" cy="1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59216</xdr:rowOff>
    </xdr:from>
    <xdr:ext cx="534377" cy="259045"/>
    <xdr:sp macro="" textlink="">
      <xdr:nvSpPr>
        <xdr:cNvPr id="239" name="衛生費平均値テキスト"/>
        <xdr:cNvSpPr txBox="1"/>
      </xdr:nvSpPr>
      <xdr:spPr>
        <a:xfrm>
          <a:off x="4686300" y="16689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36339</xdr:rowOff>
    </xdr:from>
    <xdr:to>
      <xdr:col>24</xdr:col>
      <xdr:colOff>114300</xdr:colOff>
      <xdr:row>98</xdr:row>
      <xdr:rowOff>137939</xdr:rowOff>
    </xdr:to>
    <xdr:sp macro="" textlink="">
      <xdr:nvSpPr>
        <xdr:cNvPr id="240" name="フローチャート: 判断 239"/>
        <xdr:cNvSpPr/>
      </xdr:nvSpPr>
      <xdr:spPr>
        <a:xfrm>
          <a:off x="45847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56800</xdr:rowOff>
    </xdr:from>
    <xdr:to>
      <xdr:col>19</xdr:col>
      <xdr:colOff>177800</xdr:colOff>
      <xdr:row>99</xdr:row>
      <xdr:rowOff>65911</xdr:rowOff>
    </xdr:to>
    <xdr:cxnSp macro="">
      <xdr:nvCxnSpPr>
        <xdr:cNvPr id="241" name="直線コネクタ 240"/>
        <xdr:cNvCxnSpPr/>
      </xdr:nvCxnSpPr>
      <xdr:spPr>
        <a:xfrm>
          <a:off x="2908300" y="17030350"/>
          <a:ext cx="889000" cy="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169139</xdr:rowOff>
    </xdr:from>
    <xdr:to>
      <xdr:col>20</xdr:col>
      <xdr:colOff>38100</xdr:colOff>
      <xdr:row>98</xdr:row>
      <xdr:rowOff>99289</xdr:rowOff>
    </xdr:to>
    <xdr:sp macro="" textlink="">
      <xdr:nvSpPr>
        <xdr:cNvPr id="242" name="フローチャート: 判断 241"/>
        <xdr:cNvSpPr/>
      </xdr:nvSpPr>
      <xdr:spPr>
        <a:xfrm>
          <a:off x="3746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115816</xdr:rowOff>
    </xdr:from>
    <xdr:ext cx="534377" cy="259045"/>
    <xdr:sp macro="" textlink="">
      <xdr:nvSpPr>
        <xdr:cNvPr id="243" name="テキスト ボックス 242"/>
        <xdr:cNvSpPr txBox="1"/>
      </xdr:nvSpPr>
      <xdr:spPr>
        <a:xfrm>
          <a:off x="3530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56800</xdr:rowOff>
    </xdr:from>
    <xdr:to>
      <xdr:col>15</xdr:col>
      <xdr:colOff>50800</xdr:colOff>
      <xdr:row>99</xdr:row>
      <xdr:rowOff>67348</xdr:rowOff>
    </xdr:to>
    <xdr:cxnSp macro="">
      <xdr:nvCxnSpPr>
        <xdr:cNvPr id="244" name="直線コネクタ 243"/>
        <xdr:cNvCxnSpPr/>
      </xdr:nvCxnSpPr>
      <xdr:spPr>
        <a:xfrm flipV="1">
          <a:off x="2019300" y="17030350"/>
          <a:ext cx="889000" cy="1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108869</xdr:rowOff>
    </xdr:from>
    <xdr:to>
      <xdr:col>15</xdr:col>
      <xdr:colOff>101600</xdr:colOff>
      <xdr:row>98</xdr:row>
      <xdr:rowOff>39019</xdr:rowOff>
    </xdr:to>
    <xdr:sp macro="" textlink="">
      <xdr:nvSpPr>
        <xdr:cNvPr id="245" name="フローチャート: 判断 244"/>
        <xdr:cNvSpPr/>
      </xdr:nvSpPr>
      <xdr:spPr>
        <a:xfrm>
          <a:off x="2857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55546</xdr:rowOff>
    </xdr:from>
    <xdr:ext cx="534377" cy="259045"/>
    <xdr:sp macro="" textlink="">
      <xdr:nvSpPr>
        <xdr:cNvPr id="246" name="テキスト ボックス 245"/>
        <xdr:cNvSpPr txBox="1"/>
      </xdr:nvSpPr>
      <xdr:spPr>
        <a:xfrm>
          <a:off x="2641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112922</xdr:rowOff>
    </xdr:from>
    <xdr:to>
      <xdr:col>10</xdr:col>
      <xdr:colOff>114300</xdr:colOff>
      <xdr:row>99</xdr:row>
      <xdr:rowOff>67348</xdr:rowOff>
    </xdr:to>
    <xdr:cxnSp macro="">
      <xdr:nvCxnSpPr>
        <xdr:cNvPr id="247" name="直線コネクタ 246"/>
        <xdr:cNvCxnSpPr/>
      </xdr:nvCxnSpPr>
      <xdr:spPr>
        <a:xfrm>
          <a:off x="1130300" y="16915022"/>
          <a:ext cx="889000" cy="125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12058</xdr:rowOff>
    </xdr:from>
    <xdr:to>
      <xdr:col>10</xdr:col>
      <xdr:colOff>165100</xdr:colOff>
      <xdr:row>98</xdr:row>
      <xdr:rowOff>113658</xdr:rowOff>
    </xdr:to>
    <xdr:sp macro="" textlink="">
      <xdr:nvSpPr>
        <xdr:cNvPr id="248" name="フローチャート: 判断 247"/>
        <xdr:cNvSpPr/>
      </xdr:nvSpPr>
      <xdr:spPr>
        <a:xfrm>
          <a:off x="1968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130185</xdr:rowOff>
    </xdr:from>
    <xdr:ext cx="534377" cy="259045"/>
    <xdr:sp macro="" textlink="">
      <xdr:nvSpPr>
        <xdr:cNvPr id="249" name="テキスト ボックス 248"/>
        <xdr:cNvSpPr txBox="1"/>
      </xdr:nvSpPr>
      <xdr:spPr>
        <a:xfrm>
          <a:off x="1752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50" name="フローチャート: 判断 249"/>
        <xdr:cNvSpPr/>
      </xdr:nvSpPr>
      <xdr:spPr>
        <a:xfrm>
          <a:off x="1079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120028</xdr:rowOff>
    </xdr:from>
    <xdr:ext cx="534377" cy="259045"/>
    <xdr:sp macro="" textlink="">
      <xdr:nvSpPr>
        <xdr:cNvPr id="251" name="テキスト ボックス 250"/>
        <xdr:cNvSpPr txBox="1"/>
      </xdr:nvSpPr>
      <xdr:spPr>
        <a:xfrm>
          <a:off x="863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169106</xdr:rowOff>
    </xdr:from>
    <xdr:to>
      <xdr:col>24</xdr:col>
      <xdr:colOff>114300</xdr:colOff>
      <xdr:row>99</xdr:row>
      <xdr:rowOff>99256</xdr:rowOff>
    </xdr:to>
    <xdr:sp macro="" textlink="">
      <xdr:nvSpPr>
        <xdr:cNvPr id="257" name="楕円 256"/>
        <xdr:cNvSpPr/>
      </xdr:nvSpPr>
      <xdr:spPr>
        <a:xfrm>
          <a:off x="4584700" y="1697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84033</xdr:rowOff>
    </xdr:from>
    <xdr:ext cx="534377" cy="259045"/>
    <xdr:sp macro="" textlink="">
      <xdr:nvSpPr>
        <xdr:cNvPr id="258" name="衛生費該当値テキスト"/>
        <xdr:cNvSpPr txBox="1"/>
      </xdr:nvSpPr>
      <xdr:spPr>
        <a:xfrm>
          <a:off x="4686300" y="1688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15111</xdr:rowOff>
    </xdr:from>
    <xdr:to>
      <xdr:col>20</xdr:col>
      <xdr:colOff>38100</xdr:colOff>
      <xdr:row>99</xdr:row>
      <xdr:rowOff>116711</xdr:rowOff>
    </xdr:to>
    <xdr:sp macro="" textlink="">
      <xdr:nvSpPr>
        <xdr:cNvPr id="259" name="楕円 258"/>
        <xdr:cNvSpPr/>
      </xdr:nvSpPr>
      <xdr:spPr>
        <a:xfrm>
          <a:off x="3746500" y="169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107838</xdr:rowOff>
    </xdr:from>
    <xdr:ext cx="534377" cy="259045"/>
    <xdr:sp macro="" textlink="">
      <xdr:nvSpPr>
        <xdr:cNvPr id="260" name="テキスト ボックス 259"/>
        <xdr:cNvSpPr txBox="1"/>
      </xdr:nvSpPr>
      <xdr:spPr>
        <a:xfrm>
          <a:off x="3530111" y="1708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6000</xdr:rowOff>
    </xdr:from>
    <xdr:to>
      <xdr:col>15</xdr:col>
      <xdr:colOff>101600</xdr:colOff>
      <xdr:row>99</xdr:row>
      <xdr:rowOff>107600</xdr:rowOff>
    </xdr:to>
    <xdr:sp macro="" textlink="">
      <xdr:nvSpPr>
        <xdr:cNvPr id="261" name="楕円 260"/>
        <xdr:cNvSpPr/>
      </xdr:nvSpPr>
      <xdr:spPr>
        <a:xfrm>
          <a:off x="2857500" y="169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98727</xdr:rowOff>
    </xdr:from>
    <xdr:ext cx="534377" cy="259045"/>
    <xdr:sp macro="" textlink="">
      <xdr:nvSpPr>
        <xdr:cNvPr id="262" name="テキスト ボックス 261"/>
        <xdr:cNvSpPr txBox="1"/>
      </xdr:nvSpPr>
      <xdr:spPr>
        <a:xfrm>
          <a:off x="2641111" y="1707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16548</xdr:rowOff>
    </xdr:from>
    <xdr:to>
      <xdr:col>10</xdr:col>
      <xdr:colOff>165100</xdr:colOff>
      <xdr:row>99</xdr:row>
      <xdr:rowOff>118148</xdr:rowOff>
    </xdr:to>
    <xdr:sp macro="" textlink="">
      <xdr:nvSpPr>
        <xdr:cNvPr id="263" name="楕円 262"/>
        <xdr:cNvSpPr/>
      </xdr:nvSpPr>
      <xdr:spPr>
        <a:xfrm>
          <a:off x="1968500" y="1699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109275</xdr:rowOff>
    </xdr:from>
    <xdr:ext cx="534377" cy="259045"/>
    <xdr:sp macro="" textlink="">
      <xdr:nvSpPr>
        <xdr:cNvPr id="264" name="テキスト ボックス 263"/>
        <xdr:cNvSpPr txBox="1"/>
      </xdr:nvSpPr>
      <xdr:spPr>
        <a:xfrm>
          <a:off x="1752111" y="1708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62122</xdr:rowOff>
    </xdr:from>
    <xdr:to>
      <xdr:col>6</xdr:col>
      <xdr:colOff>38100</xdr:colOff>
      <xdr:row>98</xdr:row>
      <xdr:rowOff>163722</xdr:rowOff>
    </xdr:to>
    <xdr:sp macro="" textlink="">
      <xdr:nvSpPr>
        <xdr:cNvPr id="265" name="楕円 264"/>
        <xdr:cNvSpPr/>
      </xdr:nvSpPr>
      <xdr:spPr>
        <a:xfrm>
          <a:off x="1079500" y="1686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154849</xdr:rowOff>
    </xdr:from>
    <xdr:ext cx="534377" cy="259045"/>
    <xdr:sp macro="" textlink="">
      <xdr:nvSpPr>
        <xdr:cNvPr id="266" name="テキスト ボックス 265"/>
        <xdr:cNvSpPr txBox="1"/>
      </xdr:nvSpPr>
      <xdr:spPr>
        <a:xfrm>
          <a:off x="863111" y="1695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44450</xdr:rowOff>
    </xdr:to>
    <xdr:cxnSp macro="">
      <xdr:nvCxnSpPr>
        <xdr:cNvPr id="290" name="直線コネクタ 289"/>
        <xdr:cNvCxnSpPr/>
      </xdr:nvCxnSpPr>
      <xdr:spPr>
        <a:xfrm flipV="1">
          <a:off x="10475595" y="5222240"/>
          <a:ext cx="127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93" name="労働費最大値テキスト"/>
        <xdr:cNvSpPr txBox="1"/>
      </xdr:nvSpPr>
      <xdr:spPr>
        <a:xfrm>
          <a:off x="10528300" y="49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94" name="直線コネクタ 293"/>
        <xdr:cNvCxnSpPr/>
      </xdr:nvCxnSpPr>
      <xdr:spPr>
        <a:xfrm>
          <a:off x="10388600" y="522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132461</xdr:rowOff>
    </xdr:from>
    <xdr:to>
      <xdr:col>55</xdr:col>
      <xdr:colOff>0</xdr:colOff>
      <xdr:row>38</xdr:row>
      <xdr:rowOff>132461</xdr:rowOff>
    </xdr:to>
    <xdr:cxnSp macro="">
      <xdr:nvCxnSpPr>
        <xdr:cNvPr id="295" name="直線コネクタ 294"/>
        <xdr:cNvCxnSpPr/>
      </xdr:nvCxnSpPr>
      <xdr:spPr>
        <a:xfrm>
          <a:off x="9639300" y="66475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29862</xdr:rowOff>
    </xdr:from>
    <xdr:ext cx="378565" cy="259045"/>
    <xdr:sp macro="" textlink="">
      <xdr:nvSpPr>
        <xdr:cNvPr id="296" name="労働費平均値テキスト"/>
        <xdr:cNvSpPr txBox="1"/>
      </xdr:nvSpPr>
      <xdr:spPr>
        <a:xfrm>
          <a:off x="10528300" y="63735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6985</xdr:rowOff>
    </xdr:from>
    <xdr:to>
      <xdr:col>55</xdr:col>
      <xdr:colOff>50800</xdr:colOff>
      <xdr:row>38</xdr:row>
      <xdr:rowOff>108585</xdr:rowOff>
    </xdr:to>
    <xdr:sp macro="" textlink="">
      <xdr:nvSpPr>
        <xdr:cNvPr id="297" name="フローチャート: 判断 296"/>
        <xdr:cNvSpPr/>
      </xdr:nvSpPr>
      <xdr:spPr>
        <a:xfrm>
          <a:off x="104267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132461</xdr:rowOff>
    </xdr:from>
    <xdr:to>
      <xdr:col>50</xdr:col>
      <xdr:colOff>114300</xdr:colOff>
      <xdr:row>38</xdr:row>
      <xdr:rowOff>134366</xdr:rowOff>
    </xdr:to>
    <xdr:cxnSp macro="">
      <xdr:nvCxnSpPr>
        <xdr:cNvPr id="298" name="直線コネクタ 297"/>
        <xdr:cNvCxnSpPr/>
      </xdr:nvCxnSpPr>
      <xdr:spPr>
        <a:xfrm flipV="1">
          <a:off x="8750300" y="6647561"/>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155575</xdr:rowOff>
    </xdr:from>
    <xdr:to>
      <xdr:col>50</xdr:col>
      <xdr:colOff>165100</xdr:colOff>
      <xdr:row>38</xdr:row>
      <xdr:rowOff>85725</xdr:rowOff>
    </xdr:to>
    <xdr:sp macro="" textlink="">
      <xdr:nvSpPr>
        <xdr:cNvPr id="299" name="フローチャート: 判断 298"/>
        <xdr:cNvSpPr/>
      </xdr:nvSpPr>
      <xdr:spPr>
        <a:xfrm>
          <a:off x="9588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102252</xdr:rowOff>
    </xdr:from>
    <xdr:ext cx="378565" cy="259045"/>
    <xdr:sp macro="" textlink="">
      <xdr:nvSpPr>
        <xdr:cNvPr id="300" name="テキスト ボックス 299"/>
        <xdr:cNvSpPr txBox="1"/>
      </xdr:nvSpPr>
      <xdr:spPr>
        <a:xfrm>
          <a:off x="9450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129413</xdr:rowOff>
    </xdr:from>
    <xdr:to>
      <xdr:col>45</xdr:col>
      <xdr:colOff>177800</xdr:colOff>
      <xdr:row>38</xdr:row>
      <xdr:rowOff>134366</xdr:rowOff>
    </xdr:to>
    <xdr:cxnSp macro="">
      <xdr:nvCxnSpPr>
        <xdr:cNvPr id="301" name="直線コネクタ 300"/>
        <xdr:cNvCxnSpPr/>
      </xdr:nvCxnSpPr>
      <xdr:spPr>
        <a:xfrm>
          <a:off x="7861300" y="6644513"/>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157099</xdr:rowOff>
    </xdr:from>
    <xdr:to>
      <xdr:col>46</xdr:col>
      <xdr:colOff>38100</xdr:colOff>
      <xdr:row>38</xdr:row>
      <xdr:rowOff>87249</xdr:rowOff>
    </xdr:to>
    <xdr:sp macro="" textlink="">
      <xdr:nvSpPr>
        <xdr:cNvPr id="302" name="フローチャート: 判断 301"/>
        <xdr:cNvSpPr/>
      </xdr:nvSpPr>
      <xdr:spPr>
        <a:xfrm>
          <a:off x="8699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103776</xdr:rowOff>
    </xdr:from>
    <xdr:ext cx="378565" cy="259045"/>
    <xdr:sp macro="" textlink="">
      <xdr:nvSpPr>
        <xdr:cNvPr id="303" name="テキスト ボックス 302"/>
        <xdr:cNvSpPr txBox="1"/>
      </xdr:nvSpPr>
      <xdr:spPr>
        <a:xfrm>
          <a:off x="8561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129413</xdr:rowOff>
    </xdr:from>
    <xdr:to>
      <xdr:col>41</xdr:col>
      <xdr:colOff>50800</xdr:colOff>
      <xdr:row>38</xdr:row>
      <xdr:rowOff>142367</xdr:rowOff>
    </xdr:to>
    <xdr:cxnSp macro="">
      <xdr:nvCxnSpPr>
        <xdr:cNvPr id="304" name="直線コネクタ 303"/>
        <xdr:cNvCxnSpPr/>
      </xdr:nvCxnSpPr>
      <xdr:spPr>
        <a:xfrm flipV="1">
          <a:off x="6972300" y="6644513"/>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117856</xdr:rowOff>
    </xdr:from>
    <xdr:to>
      <xdr:col>41</xdr:col>
      <xdr:colOff>101600</xdr:colOff>
      <xdr:row>38</xdr:row>
      <xdr:rowOff>48006</xdr:rowOff>
    </xdr:to>
    <xdr:sp macro="" textlink="">
      <xdr:nvSpPr>
        <xdr:cNvPr id="305" name="フローチャート: 判断 304"/>
        <xdr:cNvSpPr/>
      </xdr:nvSpPr>
      <xdr:spPr>
        <a:xfrm>
          <a:off x="7810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64533</xdr:rowOff>
    </xdr:from>
    <xdr:ext cx="378565" cy="259045"/>
    <xdr:sp macro="" textlink="">
      <xdr:nvSpPr>
        <xdr:cNvPr id="306" name="テキスト ボックス 305"/>
        <xdr:cNvSpPr txBox="1"/>
      </xdr:nvSpPr>
      <xdr:spPr>
        <a:xfrm>
          <a:off x="7672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7" name="フローチャート: 判断 306"/>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85107</xdr:rowOff>
    </xdr:from>
    <xdr:ext cx="378565" cy="259045"/>
    <xdr:sp macro="" textlink="">
      <xdr:nvSpPr>
        <xdr:cNvPr id="308" name="テキスト ボックス 307"/>
        <xdr:cNvSpPr txBox="1"/>
      </xdr:nvSpPr>
      <xdr:spPr>
        <a:xfrm>
          <a:off x="6783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81661</xdr:rowOff>
    </xdr:from>
    <xdr:to>
      <xdr:col>55</xdr:col>
      <xdr:colOff>50800</xdr:colOff>
      <xdr:row>39</xdr:row>
      <xdr:rowOff>11811</xdr:rowOff>
    </xdr:to>
    <xdr:sp macro="" textlink="">
      <xdr:nvSpPr>
        <xdr:cNvPr id="314" name="楕円 313"/>
        <xdr:cNvSpPr/>
      </xdr:nvSpPr>
      <xdr:spPr>
        <a:xfrm>
          <a:off x="10426700" y="659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168038</xdr:rowOff>
    </xdr:from>
    <xdr:ext cx="378565" cy="259045"/>
    <xdr:sp macro="" textlink="">
      <xdr:nvSpPr>
        <xdr:cNvPr id="315" name="労働費該当値テキスト"/>
        <xdr:cNvSpPr txBox="1"/>
      </xdr:nvSpPr>
      <xdr:spPr>
        <a:xfrm>
          <a:off x="10528300" y="6511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81661</xdr:rowOff>
    </xdr:from>
    <xdr:to>
      <xdr:col>50</xdr:col>
      <xdr:colOff>165100</xdr:colOff>
      <xdr:row>39</xdr:row>
      <xdr:rowOff>11811</xdr:rowOff>
    </xdr:to>
    <xdr:sp macro="" textlink="">
      <xdr:nvSpPr>
        <xdr:cNvPr id="316" name="楕円 315"/>
        <xdr:cNvSpPr/>
      </xdr:nvSpPr>
      <xdr:spPr>
        <a:xfrm>
          <a:off x="9588500" y="659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2938</xdr:rowOff>
    </xdr:from>
    <xdr:ext cx="378565" cy="259045"/>
    <xdr:sp macro="" textlink="">
      <xdr:nvSpPr>
        <xdr:cNvPr id="317" name="テキスト ボックス 316"/>
        <xdr:cNvSpPr txBox="1"/>
      </xdr:nvSpPr>
      <xdr:spPr>
        <a:xfrm>
          <a:off x="9450017" y="6689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83566</xdr:rowOff>
    </xdr:from>
    <xdr:to>
      <xdr:col>46</xdr:col>
      <xdr:colOff>38100</xdr:colOff>
      <xdr:row>39</xdr:row>
      <xdr:rowOff>13716</xdr:rowOff>
    </xdr:to>
    <xdr:sp macro="" textlink="">
      <xdr:nvSpPr>
        <xdr:cNvPr id="318" name="楕円 317"/>
        <xdr:cNvSpPr/>
      </xdr:nvSpPr>
      <xdr:spPr>
        <a:xfrm>
          <a:off x="8699500" y="659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4843</xdr:rowOff>
    </xdr:from>
    <xdr:ext cx="378565" cy="259045"/>
    <xdr:sp macro="" textlink="">
      <xdr:nvSpPr>
        <xdr:cNvPr id="319" name="テキスト ボックス 318"/>
        <xdr:cNvSpPr txBox="1"/>
      </xdr:nvSpPr>
      <xdr:spPr>
        <a:xfrm>
          <a:off x="8561017" y="6691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78613</xdr:rowOff>
    </xdr:from>
    <xdr:to>
      <xdr:col>41</xdr:col>
      <xdr:colOff>101600</xdr:colOff>
      <xdr:row>39</xdr:row>
      <xdr:rowOff>8763</xdr:rowOff>
    </xdr:to>
    <xdr:sp macro="" textlink="">
      <xdr:nvSpPr>
        <xdr:cNvPr id="320" name="楕円 319"/>
        <xdr:cNvSpPr/>
      </xdr:nvSpPr>
      <xdr:spPr>
        <a:xfrm>
          <a:off x="7810500" y="659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171340</xdr:rowOff>
    </xdr:from>
    <xdr:ext cx="378565" cy="259045"/>
    <xdr:sp macro="" textlink="">
      <xdr:nvSpPr>
        <xdr:cNvPr id="321" name="テキスト ボックス 320"/>
        <xdr:cNvSpPr txBox="1"/>
      </xdr:nvSpPr>
      <xdr:spPr>
        <a:xfrm>
          <a:off x="7672017" y="6686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91567</xdr:rowOff>
    </xdr:from>
    <xdr:to>
      <xdr:col>36</xdr:col>
      <xdr:colOff>165100</xdr:colOff>
      <xdr:row>39</xdr:row>
      <xdr:rowOff>21717</xdr:rowOff>
    </xdr:to>
    <xdr:sp macro="" textlink="">
      <xdr:nvSpPr>
        <xdr:cNvPr id="322" name="楕円 321"/>
        <xdr:cNvSpPr/>
      </xdr:nvSpPr>
      <xdr:spPr>
        <a:xfrm>
          <a:off x="6921500" y="660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12844</xdr:rowOff>
    </xdr:from>
    <xdr:ext cx="378565" cy="259045"/>
    <xdr:sp macro="" textlink="">
      <xdr:nvSpPr>
        <xdr:cNvPr id="323" name="テキスト ボックス 322"/>
        <xdr:cNvSpPr txBox="1"/>
      </xdr:nvSpPr>
      <xdr:spPr>
        <a:xfrm>
          <a:off x="6783017" y="6699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16142</xdr:rowOff>
    </xdr:from>
    <xdr:to>
      <xdr:col>54</xdr:col>
      <xdr:colOff>189865</xdr:colOff>
      <xdr:row>59</xdr:row>
      <xdr:rowOff>90404</xdr:rowOff>
    </xdr:to>
    <xdr:cxnSp macro="">
      <xdr:nvCxnSpPr>
        <xdr:cNvPr id="349" name="直線コネクタ 348"/>
        <xdr:cNvCxnSpPr/>
      </xdr:nvCxnSpPr>
      <xdr:spPr>
        <a:xfrm flipV="1">
          <a:off x="10475595" y="8760092"/>
          <a:ext cx="1270" cy="1445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94231</xdr:rowOff>
    </xdr:from>
    <xdr:ext cx="378565" cy="259045"/>
    <xdr:sp macro="" textlink="">
      <xdr:nvSpPr>
        <xdr:cNvPr id="350" name="農林水産業費最小値テキスト"/>
        <xdr:cNvSpPr txBox="1"/>
      </xdr:nvSpPr>
      <xdr:spPr>
        <a:xfrm>
          <a:off x="10528300" y="1020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90404</xdr:rowOff>
    </xdr:from>
    <xdr:to>
      <xdr:col>55</xdr:col>
      <xdr:colOff>88900</xdr:colOff>
      <xdr:row>59</xdr:row>
      <xdr:rowOff>90404</xdr:rowOff>
    </xdr:to>
    <xdr:cxnSp macro="">
      <xdr:nvCxnSpPr>
        <xdr:cNvPr id="351" name="直線コネクタ 350"/>
        <xdr:cNvCxnSpPr/>
      </xdr:nvCxnSpPr>
      <xdr:spPr>
        <a:xfrm>
          <a:off x="10388600" y="1020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134269</xdr:rowOff>
    </xdr:from>
    <xdr:ext cx="534377" cy="259045"/>
    <xdr:sp macro="" textlink="">
      <xdr:nvSpPr>
        <xdr:cNvPr id="352" name="農林水産業費最大値テキスト"/>
        <xdr:cNvSpPr txBox="1"/>
      </xdr:nvSpPr>
      <xdr:spPr>
        <a:xfrm>
          <a:off x="10528300" y="853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16142</xdr:rowOff>
    </xdr:from>
    <xdr:to>
      <xdr:col>55</xdr:col>
      <xdr:colOff>88900</xdr:colOff>
      <xdr:row>51</xdr:row>
      <xdr:rowOff>16142</xdr:rowOff>
    </xdr:to>
    <xdr:cxnSp macro="">
      <xdr:nvCxnSpPr>
        <xdr:cNvPr id="353" name="直線コネクタ 352"/>
        <xdr:cNvCxnSpPr/>
      </xdr:nvCxnSpPr>
      <xdr:spPr>
        <a:xfrm>
          <a:off x="10388600" y="876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36079</xdr:rowOff>
    </xdr:from>
    <xdr:to>
      <xdr:col>55</xdr:col>
      <xdr:colOff>0</xdr:colOff>
      <xdr:row>59</xdr:row>
      <xdr:rowOff>40798</xdr:rowOff>
    </xdr:to>
    <xdr:cxnSp macro="">
      <xdr:nvCxnSpPr>
        <xdr:cNvPr id="354" name="直線コネクタ 353"/>
        <xdr:cNvCxnSpPr/>
      </xdr:nvCxnSpPr>
      <xdr:spPr>
        <a:xfrm>
          <a:off x="9639300" y="10151629"/>
          <a:ext cx="838200" cy="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55411</xdr:rowOff>
    </xdr:from>
    <xdr:ext cx="534377" cy="259045"/>
    <xdr:sp macro="" textlink="">
      <xdr:nvSpPr>
        <xdr:cNvPr id="355" name="農林水産業費平均値テキスト"/>
        <xdr:cNvSpPr txBox="1"/>
      </xdr:nvSpPr>
      <xdr:spPr>
        <a:xfrm>
          <a:off x="10528300" y="982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32534</xdr:rowOff>
    </xdr:from>
    <xdr:to>
      <xdr:col>55</xdr:col>
      <xdr:colOff>50800</xdr:colOff>
      <xdr:row>58</xdr:row>
      <xdr:rowOff>134134</xdr:rowOff>
    </xdr:to>
    <xdr:sp macro="" textlink="">
      <xdr:nvSpPr>
        <xdr:cNvPr id="356" name="フローチャート: 判断 355"/>
        <xdr:cNvSpPr/>
      </xdr:nvSpPr>
      <xdr:spPr>
        <a:xfrm>
          <a:off x="104267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36079</xdr:rowOff>
    </xdr:from>
    <xdr:to>
      <xdr:col>50</xdr:col>
      <xdr:colOff>114300</xdr:colOff>
      <xdr:row>59</xdr:row>
      <xdr:rowOff>48815</xdr:rowOff>
    </xdr:to>
    <xdr:cxnSp macro="">
      <xdr:nvCxnSpPr>
        <xdr:cNvPr id="357" name="直線コネクタ 356"/>
        <xdr:cNvCxnSpPr/>
      </xdr:nvCxnSpPr>
      <xdr:spPr>
        <a:xfrm flipV="1">
          <a:off x="8750300" y="10151629"/>
          <a:ext cx="889000"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40812</xdr:rowOff>
    </xdr:from>
    <xdr:to>
      <xdr:col>50</xdr:col>
      <xdr:colOff>165100</xdr:colOff>
      <xdr:row>58</xdr:row>
      <xdr:rowOff>142412</xdr:rowOff>
    </xdr:to>
    <xdr:sp macro="" textlink="">
      <xdr:nvSpPr>
        <xdr:cNvPr id="358" name="フローチャート: 判断 357"/>
        <xdr:cNvSpPr/>
      </xdr:nvSpPr>
      <xdr:spPr>
        <a:xfrm>
          <a:off x="9588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158939</xdr:rowOff>
    </xdr:from>
    <xdr:ext cx="534377" cy="259045"/>
    <xdr:sp macro="" textlink="">
      <xdr:nvSpPr>
        <xdr:cNvPr id="359" name="テキスト ボックス 358"/>
        <xdr:cNvSpPr txBox="1"/>
      </xdr:nvSpPr>
      <xdr:spPr>
        <a:xfrm>
          <a:off x="9372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47803</xdr:rowOff>
    </xdr:from>
    <xdr:to>
      <xdr:col>45</xdr:col>
      <xdr:colOff>177800</xdr:colOff>
      <xdr:row>59</xdr:row>
      <xdr:rowOff>48815</xdr:rowOff>
    </xdr:to>
    <xdr:cxnSp macro="">
      <xdr:nvCxnSpPr>
        <xdr:cNvPr id="360" name="直線コネクタ 359"/>
        <xdr:cNvCxnSpPr/>
      </xdr:nvCxnSpPr>
      <xdr:spPr>
        <a:xfrm>
          <a:off x="7861300" y="10163353"/>
          <a:ext cx="889000" cy="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45074</xdr:rowOff>
    </xdr:from>
    <xdr:to>
      <xdr:col>46</xdr:col>
      <xdr:colOff>38100</xdr:colOff>
      <xdr:row>58</xdr:row>
      <xdr:rowOff>146674</xdr:rowOff>
    </xdr:to>
    <xdr:sp macro="" textlink="">
      <xdr:nvSpPr>
        <xdr:cNvPr id="361" name="フローチャート: 判断 360"/>
        <xdr:cNvSpPr/>
      </xdr:nvSpPr>
      <xdr:spPr>
        <a:xfrm>
          <a:off x="8699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163201</xdr:rowOff>
    </xdr:from>
    <xdr:ext cx="534377" cy="259045"/>
    <xdr:sp macro="" textlink="">
      <xdr:nvSpPr>
        <xdr:cNvPr id="362" name="テキスト ボックス 361"/>
        <xdr:cNvSpPr txBox="1"/>
      </xdr:nvSpPr>
      <xdr:spPr>
        <a:xfrm>
          <a:off x="8483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47803</xdr:rowOff>
    </xdr:from>
    <xdr:to>
      <xdr:col>41</xdr:col>
      <xdr:colOff>50800</xdr:colOff>
      <xdr:row>59</xdr:row>
      <xdr:rowOff>53126</xdr:rowOff>
    </xdr:to>
    <xdr:cxnSp macro="">
      <xdr:nvCxnSpPr>
        <xdr:cNvPr id="363" name="直線コネクタ 362"/>
        <xdr:cNvCxnSpPr/>
      </xdr:nvCxnSpPr>
      <xdr:spPr>
        <a:xfrm flipV="1">
          <a:off x="6972300" y="10163353"/>
          <a:ext cx="889000" cy="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68245</xdr:rowOff>
    </xdr:from>
    <xdr:to>
      <xdr:col>41</xdr:col>
      <xdr:colOff>101600</xdr:colOff>
      <xdr:row>58</xdr:row>
      <xdr:rowOff>169845</xdr:rowOff>
    </xdr:to>
    <xdr:sp macro="" textlink="">
      <xdr:nvSpPr>
        <xdr:cNvPr id="364" name="フローチャート: 判断 363"/>
        <xdr:cNvSpPr/>
      </xdr:nvSpPr>
      <xdr:spPr>
        <a:xfrm>
          <a:off x="7810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14922</xdr:rowOff>
    </xdr:from>
    <xdr:ext cx="469744" cy="259045"/>
    <xdr:sp macro="" textlink="">
      <xdr:nvSpPr>
        <xdr:cNvPr id="365" name="テキスト ボックス 364"/>
        <xdr:cNvSpPr txBox="1"/>
      </xdr:nvSpPr>
      <xdr:spPr>
        <a:xfrm>
          <a:off x="7626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40061</xdr:rowOff>
    </xdr:from>
    <xdr:to>
      <xdr:col>36</xdr:col>
      <xdr:colOff>165100</xdr:colOff>
      <xdr:row>58</xdr:row>
      <xdr:rowOff>141661</xdr:rowOff>
    </xdr:to>
    <xdr:sp macro="" textlink="">
      <xdr:nvSpPr>
        <xdr:cNvPr id="366" name="フローチャート: 判断 365"/>
        <xdr:cNvSpPr/>
      </xdr:nvSpPr>
      <xdr:spPr>
        <a:xfrm>
          <a:off x="6921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158188</xdr:rowOff>
    </xdr:from>
    <xdr:ext cx="534377" cy="259045"/>
    <xdr:sp macro="" textlink="">
      <xdr:nvSpPr>
        <xdr:cNvPr id="367" name="テキスト ボックス 366"/>
        <xdr:cNvSpPr txBox="1"/>
      </xdr:nvSpPr>
      <xdr:spPr>
        <a:xfrm>
          <a:off x="6705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161448</xdr:rowOff>
    </xdr:from>
    <xdr:to>
      <xdr:col>55</xdr:col>
      <xdr:colOff>50800</xdr:colOff>
      <xdr:row>59</xdr:row>
      <xdr:rowOff>91598</xdr:rowOff>
    </xdr:to>
    <xdr:sp macro="" textlink="">
      <xdr:nvSpPr>
        <xdr:cNvPr id="373" name="楕円 372"/>
        <xdr:cNvSpPr/>
      </xdr:nvSpPr>
      <xdr:spPr>
        <a:xfrm>
          <a:off x="10426700" y="1010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76375</xdr:rowOff>
    </xdr:from>
    <xdr:ext cx="469744" cy="259045"/>
    <xdr:sp macro="" textlink="">
      <xdr:nvSpPr>
        <xdr:cNvPr id="374" name="農林水産業費該当値テキスト"/>
        <xdr:cNvSpPr txBox="1"/>
      </xdr:nvSpPr>
      <xdr:spPr>
        <a:xfrm>
          <a:off x="10528300" y="10020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156729</xdr:rowOff>
    </xdr:from>
    <xdr:to>
      <xdr:col>50</xdr:col>
      <xdr:colOff>165100</xdr:colOff>
      <xdr:row>59</xdr:row>
      <xdr:rowOff>86879</xdr:rowOff>
    </xdr:to>
    <xdr:sp macro="" textlink="">
      <xdr:nvSpPr>
        <xdr:cNvPr id="375" name="楕円 374"/>
        <xdr:cNvSpPr/>
      </xdr:nvSpPr>
      <xdr:spPr>
        <a:xfrm>
          <a:off x="9588500" y="1010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78006</xdr:rowOff>
    </xdr:from>
    <xdr:ext cx="469744" cy="259045"/>
    <xdr:sp macro="" textlink="">
      <xdr:nvSpPr>
        <xdr:cNvPr id="376" name="テキスト ボックス 375"/>
        <xdr:cNvSpPr txBox="1"/>
      </xdr:nvSpPr>
      <xdr:spPr>
        <a:xfrm>
          <a:off x="9404428" y="1019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169465</xdr:rowOff>
    </xdr:from>
    <xdr:to>
      <xdr:col>46</xdr:col>
      <xdr:colOff>38100</xdr:colOff>
      <xdr:row>59</xdr:row>
      <xdr:rowOff>99615</xdr:rowOff>
    </xdr:to>
    <xdr:sp macro="" textlink="">
      <xdr:nvSpPr>
        <xdr:cNvPr id="377" name="楕円 376"/>
        <xdr:cNvSpPr/>
      </xdr:nvSpPr>
      <xdr:spPr>
        <a:xfrm>
          <a:off x="8699500" y="1011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90742</xdr:rowOff>
    </xdr:from>
    <xdr:ext cx="469744" cy="259045"/>
    <xdr:sp macro="" textlink="">
      <xdr:nvSpPr>
        <xdr:cNvPr id="378" name="テキスト ボックス 377"/>
        <xdr:cNvSpPr txBox="1"/>
      </xdr:nvSpPr>
      <xdr:spPr>
        <a:xfrm>
          <a:off x="8515428" y="10206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168453</xdr:rowOff>
    </xdr:from>
    <xdr:to>
      <xdr:col>41</xdr:col>
      <xdr:colOff>101600</xdr:colOff>
      <xdr:row>59</xdr:row>
      <xdr:rowOff>98603</xdr:rowOff>
    </xdr:to>
    <xdr:sp macro="" textlink="">
      <xdr:nvSpPr>
        <xdr:cNvPr id="379" name="楕円 378"/>
        <xdr:cNvSpPr/>
      </xdr:nvSpPr>
      <xdr:spPr>
        <a:xfrm>
          <a:off x="7810500" y="1011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89730</xdr:rowOff>
    </xdr:from>
    <xdr:ext cx="469744" cy="259045"/>
    <xdr:sp macro="" textlink="">
      <xdr:nvSpPr>
        <xdr:cNvPr id="380" name="テキスト ボックス 379"/>
        <xdr:cNvSpPr txBox="1"/>
      </xdr:nvSpPr>
      <xdr:spPr>
        <a:xfrm>
          <a:off x="7626428" y="1020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2326</xdr:rowOff>
    </xdr:from>
    <xdr:to>
      <xdr:col>36</xdr:col>
      <xdr:colOff>165100</xdr:colOff>
      <xdr:row>59</xdr:row>
      <xdr:rowOff>103926</xdr:rowOff>
    </xdr:to>
    <xdr:sp macro="" textlink="">
      <xdr:nvSpPr>
        <xdr:cNvPr id="381" name="楕円 380"/>
        <xdr:cNvSpPr/>
      </xdr:nvSpPr>
      <xdr:spPr>
        <a:xfrm>
          <a:off x="6921500" y="1011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95053</xdr:rowOff>
    </xdr:from>
    <xdr:ext cx="469744" cy="259045"/>
    <xdr:sp macro="" textlink="">
      <xdr:nvSpPr>
        <xdr:cNvPr id="382" name="テキスト ボックス 381"/>
        <xdr:cNvSpPr txBox="1"/>
      </xdr:nvSpPr>
      <xdr:spPr>
        <a:xfrm>
          <a:off x="6737428" y="10210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95555</xdr:rowOff>
    </xdr:from>
    <xdr:to>
      <xdr:col>54</xdr:col>
      <xdr:colOff>189865</xdr:colOff>
      <xdr:row>79</xdr:row>
      <xdr:rowOff>43751</xdr:rowOff>
    </xdr:to>
    <xdr:cxnSp macro="">
      <xdr:nvCxnSpPr>
        <xdr:cNvPr id="406" name="直線コネクタ 405"/>
        <xdr:cNvCxnSpPr/>
      </xdr:nvCxnSpPr>
      <xdr:spPr>
        <a:xfrm flipV="1">
          <a:off x="10475595" y="12268505"/>
          <a:ext cx="1270" cy="131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47578</xdr:rowOff>
    </xdr:from>
    <xdr:ext cx="313932" cy="259045"/>
    <xdr:sp macro="" textlink="">
      <xdr:nvSpPr>
        <xdr:cNvPr id="407" name="商工費最小値テキスト"/>
        <xdr:cNvSpPr txBox="1"/>
      </xdr:nvSpPr>
      <xdr:spPr>
        <a:xfrm>
          <a:off x="10528300" y="135921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43751</xdr:rowOff>
    </xdr:from>
    <xdr:to>
      <xdr:col>55</xdr:col>
      <xdr:colOff>88900</xdr:colOff>
      <xdr:row>79</xdr:row>
      <xdr:rowOff>43751</xdr:rowOff>
    </xdr:to>
    <xdr:cxnSp macro="">
      <xdr:nvCxnSpPr>
        <xdr:cNvPr id="408" name="直線コネクタ 407"/>
        <xdr:cNvCxnSpPr/>
      </xdr:nvCxnSpPr>
      <xdr:spPr>
        <a:xfrm>
          <a:off x="10388600" y="1358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42232</xdr:rowOff>
    </xdr:from>
    <xdr:ext cx="599010" cy="259045"/>
    <xdr:sp macro="" textlink="">
      <xdr:nvSpPr>
        <xdr:cNvPr id="409" name="商工費最大値テキスト"/>
        <xdr:cNvSpPr txBox="1"/>
      </xdr:nvSpPr>
      <xdr:spPr>
        <a:xfrm>
          <a:off x="10528300" y="120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95555</xdr:rowOff>
    </xdr:from>
    <xdr:to>
      <xdr:col>55</xdr:col>
      <xdr:colOff>88900</xdr:colOff>
      <xdr:row>71</xdr:row>
      <xdr:rowOff>95555</xdr:rowOff>
    </xdr:to>
    <xdr:cxnSp macro="">
      <xdr:nvCxnSpPr>
        <xdr:cNvPr id="410" name="直線コネクタ 409"/>
        <xdr:cNvCxnSpPr/>
      </xdr:nvCxnSpPr>
      <xdr:spPr>
        <a:xfrm>
          <a:off x="10388600" y="1226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146329</xdr:rowOff>
    </xdr:from>
    <xdr:to>
      <xdr:col>55</xdr:col>
      <xdr:colOff>0</xdr:colOff>
      <xdr:row>78</xdr:row>
      <xdr:rowOff>75412</xdr:rowOff>
    </xdr:to>
    <xdr:cxnSp macro="">
      <xdr:nvCxnSpPr>
        <xdr:cNvPr id="411" name="直線コネクタ 410"/>
        <xdr:cNvCxnSpPr/>
      </xdr:nvCxnSpPr>
      <xdr:spPr>
        <a:xfrm>
          <a:off x="9639300" y="13347979"/>
          <a:ext cx="838200" cy="100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57802</xdr:rowOff>
    </xdr:from>
    <xdr:ext cx="469744" cy="259045"/>
    <xdr:sp macro="" textlink="">
      <xdr:nvSpPr>
        <xdr:cNvPr id="412" name="商工費平均値テキスト"/>
        <xdr:cNvSpPr txBox="1"/>
      </xdr:nvSpPr>
      <xdr:spPr>
        <a:xfrm>
          <a:off x="10528300" y="13430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79375</xdr:rowOff>
    </xdr:from>
    <xdr:to>
      <xdr:col>55</xdr:col>
      <xdr:colOff>50800</xdr:colOff>
      <xdr:row>79</xdr:row>
      <xdr:rowOff>9525</xdr:rowOff>
    </xdr:to>
    <xdr:sp macro="" textlink="">
      <xdr:nvSpPr>
        <xdr:cNvPr id="413" name="フローチャート: 判断 412"/>
        <xdr:cNvSpPr/>
      </xdr:nvSpPr>
      <xdr:spPr>
        <a:xfrm>
          <a:off x="104267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146329</xdr:rowOff>
    </xdr:from>
    <xdr:to>
      <xdr:col>50</xdr:col>
      <xdr:colOff>114300</xdr:colOff>
      <xdr:row>78</xdr:row>
      <xdr:rowOff>58598</xdr:rowOff>
    </xdr:to>
    <xdr:cxnSp macro="">
      <xdr:nvCxnSpPr>
        <xdr:cNvPr id="414" name="直線コネクタ 413"/>
        <xdr:cNvCxnSpPr/>
      </xdr:nvCxnSpPr>
      <xdr:spPr>
        <a:xfrm flipV="1">
          <a:off x="8750300" y="13347979"/>
          <a:ext cx="889000" cy="8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87618</xdr:rowOff>
    </xdr:from>
    <xdr:to>
      <xdr:col>50</xdr:col>
      <xdr:colOff>165100</xdr:colOff>
      <xdr:row>79</xdr:row>
      <xdr:rowOff>17768</xdr:rowOff>
    </xdr:to>
    <xdr:sp macro="" textlink="">
      <xdr:nvSpPr>
        <xdr:cNvPr id="415" name="フローチャート: 判断 414"/>
        <xdr:cNvSpPr/>
      </xdr:nvSpPr>
      <xdr:spPr>
        <a:xfrm>
          <a:off x="9588500" y="1346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8895</xdr:rowOff>
    </xdr:from>
    <xdr:ext cx="469744" cy="259045"/>
    <xdr:sp macro="" textlink="">
      <xdr:nvSpPr>
        <xdr:cNvPr id="416" name="テキスト ボックス 415"/>
        <xdr:cNvSpPr txBox="1"/>
      </xdr:nvSpPr>
      <xdr:spPr>
        <a:xfrm>
          <a:off x="9404428" y="1355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58598</xdr:rowOff>
    </xdr:from>
    <xdr:to>
      <xdr:col>45</xdr:col>
      <xdr:colOff>177800</xdr:colOff>
      <xdr:row>78</xdr:row>
      <xdr:rowOff>119698</xdr:rowOff>
    </xdr:to>
    <xdr:cxnSp macro="">
      <xdr:nvCxnSpPr>
        <xdr:cNvPr id="417" name="直線コネクタ 416"/>
        <xdr:cNvCxnSpPr/>
      </xdr:nvCxnSpPr>
      <xdr:spPr>
        <a:xfrm flipV="1">
          <a:off x="7861300" y="13431698"/>
          <a:ext cx="889000" cy="6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87415</xdr:rowOff>
    </xdr:from>
    <xdr:to>
      <xdr:col>46</xdr:col>
      <xdr:colOff>38100</xdr:colOff>
      <xdr:row>79</xdr:row>
      <xdr:rowOff>17565</xdr:rowOff>
    </xdr:to>
    <xdr:sp macro="" textlink="">
      <xdr:nvSpPr>
        <xdr:cNvPr id="418" name="フローチャート: 判断 417"/>
        <xdr:cNvSpPr/>
      </xdr:nvSpPr>
      <xdr:spPr>
        <a:xfrm>
          <a:off x="8699500" y="134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8692</xdr:rowOff>
    </xdr:from>
    <xdr:ext cx="469744" cy="259045"/>
    <xdr:sp macro="" textlink="">
      <xdr:nvSpPr>
        <xdr:cNvPr id="419" name="テキスト ボックス 418"/>
        <xdr:cNvSpPr txBox="1"/>
      </xdr:nvSpPr>
      <xdr:spPr>
        <a:xfrm>
          <a:off x="8515428" y="1355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119698</xdr:rowOff>
    </xdr:from>
    <xdr:to>
      <xdr:col>41</xdr:col>
      <xdr:colOff>50800</xdr:colOff>
      <xdr:row>79</xdr:row>
      <xdr:rowOff>35192</xdr:rowOff>
    </xdr:to>
    <xdr:cxnSp macro="">
      <xdr:nvCxnSpPr>
        <xdr:cNvPr id="420" name="直線コネクタ 419"/>
        <xdr:cNvCxnSpPr/>
      </xdr:nvCxnSpPr>
      <xdr:spPr>
        <a:xfrm flipV="1">
          <a:off x="6972300" y="13492798"/>
          <a:ext cx="889000" cy="8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82195</xdr:rowOff>
    </xdr:from>
    <xdr:to>
      <xdr:col>41</xdr:col>
      <xdr:colOff>101600</xdr:colOff>
      <xdr:row>79</xdr:row>
      <xdr:rowOff>12345</xdr:rowOff>
    </xdr:to>
    <xdr:sp macro="" textlink="">
      <xdr:nvSpPr>
        <xdr:cNvPr id="421" name="フローチャート: 判断 420"/>
        <xdr:cNvSpPr/>
      </xdr:nvSpPr>
      <xdr:spPr>
        <a:xfrm>
          <a:off x="7810500" y="134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3472</xdr:rowOff>
    </xdr:from>
    <xdr:ext cx="469744" cy="259045"/>
    <xdr:sp macro="" textlink="">
      <xdr:nvSpPr>
        <xdr:cNvPr id="422" name="テキスト ボックス 421"/>
        <xdr:cNvSpPr txBox="1"/>
      </xdr:nvSpPr>
      <xdr:spPr>
        <a:xfrm>
          <a:off x="7626428" y="1354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95022</xdr:rowOff>
    </xdr:from>
    <xdr:to>
      <xdr:col>36</xdr:col>
      <xdr:colOff>165100</xdr:colOff>
      <xdr:row>79</xdr:row>
      <xdr:rowOff>25172</xdr:rowOff>
    </xdr:to>
    <xdr:sp macro="" textlink="">
      <xdr:nvSpPr>
        <xdr:cNvPr id="423" name="フローチャート: 判断 422"/>
        <xdr:cNvSpPr/>
      </xdr:nvSpPr>
      <xdr:spPr>
        <a:xfrm>
          <a:off x="6921500" y="1346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41699</xdr:rowOff>
    </xdr:from>
    <xdr:ext cx="469744" cy="259045"/>
    <xdr:sp macro="" textlink="">
      <xdr:nvSpPr>
        <xdr:cNvPr id="424" name="テキスト ボックス 423"/>
        <xdr:cNvSpPr txBox="1"/>
      </xdr:nvSpPr>
      <xdr:spPr>
        <a:xfrm>
          <a:off x="6737428" y="13243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24612</xdr:rowOff>
    </xdr:from>
    <xdr:to>
      <xdr:col>55</xdr:col>
      <xdr:colOff>50800</xdr:colOff>
      <xdr:row>78</xdr:row>
      <xdr:rowOff>126212</xdr:rowOff>
    </xdr:to>
    <xdr:sp macro="" textlink="">
      <xdr:nvSpPr>
        <xdr:cNvPr id="430" name="楕円 429"/>
        <xdr:cNvSpPr/>
      </xdr:nvSpPr>
      <xdr:spPr>
        <a:xfrm>
          <a:off x="10426700" y="1339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47489</xdr:rowOff>
    </xdr:from>
    <xdr:ext cx="534377" cy="259045"/>
    <xdr:sp macro="" textlink="">
      <xdr:nvSpPr>
        <xdr:cNvPr id="431" name="商工費該当値テキスト"/>
        <xdr:cNvSpPr txBox="1"/>
      </xdr:nvSpPr>
      <xdr:spPr>
        <a:xfrm>
          <a:off x="10528300" y="1324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95529</xdr:rowOff>
    </xdr:from>
    <xdr:to>
      <xdr:col>50</xdr:col>
      <xdr:colOff>165100</xdr:colOff>
      <xdr:row>78</xdr:row>
      <xdr:rowOff>25679</xdr:rowOff>
    </xdr:to>
    <xdr:sp macro="" textlink="">
      <xdr:nvSpPr>
        <xdr:cNvPr id="432" name="楕円 431"/>
        <xdr:cNvSpPr/>
      </xdr:nvSpPr>
      <xdr:spPr>
        <a:xfrm>
          <a:off x="9588500" y="1329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42206</xdr:rowOff>
    </xdr:from>
    <xdr:ext cx="534377" cy="259045"/>
    <xdr:sp macro="" textlink="">
      <xdr:nvSpPr>
        <xdr:cNvPr id="433" name="テキスト ボックス 432"/>
        <xdr:cNvSpPr txBox="1"/>
      </xdr:nvSpPr>
      <xdr:spPr>
        <a:xfrm>
          <a:off x="9372111" y="1307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7798</xdr:rowOff>
    </xdr:from>
    <xdr:to>
      <xdr:col>46</xdr:col>
      <xdr:colOff>38100</xdr:colOff>
      <xdr:row>78</xdr:row>
      <xdr:rowOff>109398</xdr:rowOff>
    </xdr:to>
    <xdr:sp macro="" textlink="">
      <xdr:nvSpPr>
        <xdr:cNvPr id="434" name="楕円 433"/>
        <xdr:cNvSpPr/>
      </xdr:nvSpPr>
      <xdr:spPr>
        <a:xfrm>
          <a:off x="8699500" y="1338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125925</xdr:rowOff>
    </xdr:from>
    <xdr:ext cx="534377" cy="259045"/>
    <xdr:sp macro="" textlink="">
      <xdr:nvSpPr>
        <xdr:cNvPr id="435" name="テキスト ボックス 434"/>
        <xdr:cNvSpPr txBox="1"/>
      </xdr:nvSpPr>
      <xdr:spPr>
        <a:xfrm>
          <a:off x="8483111" y="1315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68898</xdr:rowOff>
    </xdr:from>
    <xdr:to>
      <xdr:col>41</xdr:col>
      <xdr:colOff>101600</xdr:colOff>
      <xdr:row>78</xdr:row>
      <xdr:rowOff>170498</xdr:rowOff>
    </xdr:to>
    <xdr:sp macro="" textlink="">
      <xdr:nvSpPr>
        <xdr:cNvPr id="436" name="楕円 435"/>
        <xdr:cNvSpPr/>
      </xdr:nvSpPr>
      <xdr:spPr>
        <a:xfrm>
          <a:off x="7810500" y="1344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15575</xdr:rowOff>
    </xdr:from>
    <xdr:ext cx="469744" cy="259045"/>
    <xdr:sp macro="" textlink="">
      <xdr:nvSpPr>
        <xdr:cNvPr id="437" name="テキスト ボックス 436"/>
        <xdr:cNvSpPr txBox="1"/>
      </xdr:nvSpPr>
      <xdr:spPr>
        <a:xfrm>
          <a:off x="7626428" y="13217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155842</xdr:rowOff>
    </xdr:from>
    <xdr:to>
      <xdr:col>36</xdr:col>
      <xdr:colOff>165100</xdr:colOff>
      <xdr:row>79</xdr:row>
      <xdr:rowOff>85992</xdr:rowOff>
    </xdr:to>
    <xdr:sp macro="" textlink="">
      <xdr:nvSpPr>
        <xdr:cNvPr id="438" name="楕円 437"/>
        <xdr:cNvSpPr/>
      </xdr:nvSpPr>
      <xdr:spPr>
        <a:xfrm>
          <a:off x="6921500" y="1352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77119</xdr:rowOff>
    </xdr:from>
    <xdr:ext cx="378565" cy="259045"/>
    <xdr:sp macro="" textlink="">
      <xdr:nvSpPr>
        <xdr:cNvPr id="439" name="テキスト ボックス 438"/>
        <xdr:cNvSpPr txBox="1"/>
      </xdr:nvSpPr>
      <xdr:spPr>
        <a:xfrm>
          <a:off x="6783017" y="13621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156714</xdr:rowOff>
    </xdr:from>
    <xdr:to>
      <xdr:col>54</xdr:col>
      <xdr:colOff>189865</xdr:colOff>
      <xdr:row>98</xdr:row>
      <xdr:rowOff>148158</xdr:rowOff>
    </xdr:to>
    <xdr:cxnSp macro="">
      <xdr:nvCxnSpPr>
        <xdr:cNvPr id="465" name="直線コネクタ 464"/>
        <xdr:cNvCxnSpPr/>
      </xdr:nvCxnSpPr>
      <xdr:spPr>
        <a:xfrm flipV="1">
          <a:off x="10475595" y="15415764"/>
          <a:ext cx="1270" cy="1534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151985</xdr:rowOff>
    </xdr:from>
    <xdr:ext cx="534377" cy="259045"/>
    <xdr:sp macro="" textlink="">
      <xdr:nvSpPr>
        <xdr:cNvPr id="466" name="土木費最小値テキスト"/>
        <xdr:cNvSpPr txBox="1"/>
      </xdr:nvSpPr>
      <xdr:spPr>
        <a:xfrm>
          <a:off x="10528300" y="169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148158</xdr:rowOff>
    </xdr:from>
    <xdr:to>
      <xdr:col>55</xdr:col>
      <xdr:colOff>88900</xdr:colOff>
      <xdr:row>98</xdr:row>
      <xdr:rowOff>148158</xdr:rowOff>
    </xdr:to>
    <xdr:cxnSp macro="">
      <xdr:nvCxnSpPr>
        <xdr:cNvPr id="467" name="直線コネクタ 466"/>
        <xdr:cNvCxnSpPr/>
      </xdr:nvCxnSpPr>
      <xdr:spPr>
        <a:xfrm>
          <a:off x="10388600" y="1695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103391</xdr:rowOff>
    </xdr:from>
    <xdr:ext cx="599010" cy="259045"/>
    <xdr:sp macro="" textlink="">
      <xdr:nvSpPr>
        <xdr:cNvPr id="468" name="土木費最大値テキスト"/>
        <xdr:cNvSpPr txBox="1"/>
      </xdr:nvSpPr>
      <xdr:spPr>
        <a:xfrm>
          <a:off x="10528300" y="151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152,187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156714</xdr:rowOff>
    </xdr:from>
    <xdr:to>
      <xdr:col>55</xdr:col>
      <xdr:colOff>88900</xdr:colOff>
      <xdr:row>89</xdr:row>
      <xdr:rowOff>156714</xdr:rowOff>
    </xdr:to>
    <xdr:cxnSp macro="">
      <xdr:nvCxnSpPr>
        <xdr:cNvPr id="469" name="直線コネクタ 468"/>
        <xdr:cNvCxnSpPr/>
      </xdr:nvCxnSpPr>
      <xdr:spPr>
        <a:xfrm>
          <a:off x="10388600" y="1541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53355</xdr:rowOff>
    </xdr:from>
    <xdr:to>
      <xdr:col>55</xdr:col>
      <xdr:colOff>0</xdr:colOff>
      <xdr:row>94</xdr:row>
      <xdr:rowOff>87764</xdr:rowOff>
    </xdr:to>
    <xdr:cxnSp macro="">
      <xdr:nvCxnSpPr>
        <xdr:cNvPr id="470" name="直線コネクタ 469"/>
        <xdr:cNvCxnSpPr/>
      </xdr:nvCxnSpPr>
      <xdr:spPr>
        <a:xfrm flipV="1">
          <a:off x="9639300" y="16169655"/>
          <a:ext cx="838200" cy="3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108083</xdr:rowOff>
    </xdr:from>
    <xdr:ext cx="534377" cy="259045"/>
    <xdr:sp macro="" textlink="">
      <xdr:nvSpPr>
        <xdr:cNvPr id="471" name="土木費平均値テキスト"/>
        <xdr:cNvSpPr txBox="1"/>
      </xdr:nvSpPr>
      <xdr:spPr>
        <a:xfrm>
          <a:off x="10528300" y="16567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129656</xdr:rowOff>
    </xdr:from>
    <xdr:to>
      <xdr:col>55</xdr:col>
      <xdr:colOff>50800</xdr:colOff>
      <xdr:row>97</xdr:row>
      <xdr:rowOff>59806</xdr:rowOff>
    </xdr:to>
    <xdr:sp macro="" textlink="">
      <xdr:nvSpPr>
        <xdr:cNvPr id="472" name="フローチャート: 判断 471"/>
        <xdr:cNvSpPr/>
      </xdr:nvSpPr>
      <xdr:spPr>
        <a:xfrm>
          <a:off x="104267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59178</xdr:rowOff>
    </xdr:from>
    <xdr:to>
      <xdr:col>50</xdr:col>
      <xdr:colOff>114300</xdr:colOff>
      <xdr:row>94</xdr:row>
      <xdr:rowOff>87764</xdr:rowOff>
    </xdr:to>
    <xdr:cxnSp macro="">
      <xdr:nvCxnSpPr>
        <xdr:cNvPr id="473" name="直線コネクタ 472"/>
        <xdr:cNvCxnSpPr/>
      </xdr:nvCxnSpPr>
      <xdr:spPr>
        <a:xfrm>
          <a:off x="8750300" y="16175478"/>
          <a:ext cx="889000" cy="2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117377</xdr:rowOff>
    </xdr:from>
    <xdr:to>
      <xdr:col>50</xdr:col>
      <xdr:colOff>165100</xdr:colOff>
      <xdr:row>97</xdr:row>
      <xdr:rowOff>47527</xdr:rowOff>
    </xdr:to>
    <xdr:sp macro="" textlink="">
      <xdr:nvSpPr>
        <xdr:cNvPr id="474" name="フローチャート: 判断 473"/>
        <xdr:cNvSpPr/>
      </xdr:nvSpPr>
      <xdr:spPr>
        <a:xfrm>
          <a:off x="9588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38654</xdr:rowOff>
    </xdr:from>
    <xdr:ext cx="534377" cy="259045"/>
    <xdr:sp macro="" textlink="">
      <xdr:nvSpPr>
        <xdr:cNvPr id="475" name="テキスト ボックス 474"/>
        <xdr:cNvSpPr txBox="1"/>
      </xdr:nvSpPr>
      <xdr:spPr>
        <a:xfrm>
          <a:off x="9372111" y="1666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59178</xdr:rowOff>
    </xdr:from>
    <xdr:to>
      <xdr:col>45</xdr:col>
      <xdr:colOff>177800</xdr:colOff>
      <xdr:row>94</xdr:row>
      <xdr:rowOff>133104</xdr:rowOff>
    </xdr:to>
    <xdr:cxnSp macro="">
      <xdr:nvCxnSpPr>
        <xdr:cNvPr id="476" name="直線コネクタ 475"/>
        <xdr:cNvCxnSpPr/>
      </xdr:nvCxnSpPr>
      <xdr:spPr>
        <a:xfrm flipV="1">
          <a:off x="7861300" y="16175478"/>
          <a:ext cx="889000" cy="7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129471</xdr:rowOff>
    </xdr:from>
    <xdr:to>
      <xdr:col>46</xdr:col>
      <xdr:colOff>38100</xdr:colOff>
      <xdr:row>97</xdr:row>
      <xdr:rowOff>59621</xdr:rowOff>
    </xdr:to>
    <xdr:sp macro="" textlink="">
      <xdr:nvSpPr>
        <xdr:cNvPr id="477" name="フローチャート: 判断 476"/>
        <xdr:cNvSpPr/>
      </xdr:nvSpPr>
      <xdr:spPr>
        <a:xfrm>
          <a:off x="8699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50748</xdr:rowOff>
    </xdr:from>
    <xdr:ext cx="534377" cy="259045"/>
    <xdr:sp macro="" textlink="">
      <xdr:nvSpPr>
        <xdr:cNvPr id="478" name="テキスト ボックス 477"/>
        <xdr:cNvSpPr txBox="1"/>
      </xdr:nvSpPr>
      <xdr:spPr>
        <a:xfrm>
          <a:off x="8483111" y="1668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133104</xdr:rowOff>
    </xdr:from>
    <xdr:to>
      <xdr:col>41</xdr:col>
      <xdr:colOff>50800</xdr:colOff>
      <xdr:row>95</xdr:row>
      <xdr:rowOff>132178</xdr:rowOff>
    </xdr:to>
    <xdr:cxnSp macro="">
      <xdr:nvCxnSpPr>
        <xdr:cNvPr id="479" name="直線コネクタ 478"/>
        <xdr:cNvCxnSpPr/>
      </xdr:nvCxnSpPr>
      <xdr:spPr>
        <a:xfrm flipV="1">
          <a:off x="6972300" y="16249404"/>
          <a:ext cx="889000" cy="170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141108</xdr:rowOff>
    </xdr:from>
    <xdr:to>
      <xdr:col>41</xdr:col>
      <xdr:colOff>101600</xdr:colOff>
      <xdr:row>97</xdr:row>
      <xdr:rowOff>71258</xdr:rowOff>
    </xdr:to>
    <xdr:sp macro="" textlink="">
      <xdr:nvSpPr>
        <xdr:cNvPr id="480" name="フローチャート: 判断 479"/>
        <xdr:cNvSpPr/>
      </xdr:nvSpPr>
      <xdr:spPr>
        <a:xfrm>
          <a:off x="7810500" y="166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62385</xdr:rowOff>
    </xdr:from>
    <xdr:ext cx="534377" cy="259045"/>
    <xdr:sp macro="" textlink="">
      <xdr:nvSpPr>
        <xdr:cNvPr id="481" name="テキスト ボックス 480"/>
        <xdr:cNvSpPr txBox="1"/>
      </xdr:nvSpPr>
      <xdr:spPr>
        <a:xfrm>
          <a:off x="7594111" y="1669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134130</xdr:rowOff>
    </xdr:from>
    <xdr:to>
      <xdr:col>36</xdr:col>
      <xdr:colOff>165100</xdr:colOff>
      <xdr:row>97</xdr:row>
      <xdr:rowOff>64280</xdr:rowOff>
    </xdr:to>
    <xdr:sp macro="" textlink="">
      <xdr:nvSpPr>
        <xdr:cNvPr id="482" name="フローチャート: 判断 481"/>
        <xdr:cNvSpPr/>
      </xdr:nvSpPr>
      <xdr:spPr>
        <a:xfrm>
          <a:off x="6921500" y="1659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55407</xdr:rowOff>
    </xdr:from>
    <xdr:ext cx="534377" cy="259045"/>
    <xdr:sp macro="" textlink="">
      <xdr:nvSpPr>
        <xdr:cNvPr id="483" name="テキスト ボックス 482"/>
        <xdr:cNvSpPr txBox="1"/>
      </xdr:nvSpPr>
      <xdr:spPr>
        <a:xfrm>
          <a:off x="6705111" y="1668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2555</xdr:rowOff>
    </xdr:from>
    <xdr:to>
      <xdr:col>55</xdr:col>
      <xdr:colOff>50800</xdr:colOff>
      <xdr:row>94</xdr:row>
      <xdr:rowOff>104155</xdr:rowOff>
    </xdr:to>
    <xdr:sp macro="" textlink="">
      <xdr:nvSpPr>
        <xdr:cNvPr id="489" name="楕円 488"/>
        <xdr:cNvSpPr/>
      </xdr:nvSpPr>
      <xdr:spPr>
        <a:xfrm>
          <a:off x="10426700" y="1611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25432</xdr:rowOff>
    </xdr:from>
    <xdr:ext cx="534377" cy="259045"/>
    <xdr:sp macro="" textlink="">
      <xdr:nvSpPr>
        <xdr:cNvPr id="490" name="土木費該当値テキスト"/>
        <xdr:cNvSpPr txBox="1"/>
      </xdr:nvSpPr>
      <xdr:spPr>
        <a:xfrm>
          <a:off x="10528300" y="1597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36964</xdr:rowOff>
    </xdr:from>
    <xdr:to>
      <xdr:col>50</xdr:col>
      <xdr:colOff>165100</xdr:colOff>
      <xdr:row>94</xdr:row>
      <xdr:rowOff>138564</xdr:rowOff>
    </xdr:to>
    <xdr:sp macro="" textlink="">
      <xdr:nvSpPr>
        <xdr:cNvPr id="491" name="楕円 490"/>
        <xdr:cNvSpPr/>
      </xdr:nvSpPr>
      <xdr:spPr>
        <a:xfrm>
          <a:off x="9588500" y="1615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155091</xdr:rowOff>
    </xdr:from>
    <xdr:ext cx="534377" cy="259045"/>
    <xdr:sp macro="" textlink="">
      <xdr:nvSpPr>
        <xdr:cNvPr id="492" name="テキスト ボックス 491"/>
        <xdr:cNvSpPr txBox="1"/>
      </xdr:nvSpPr>
      <xdr:spPr>
        <a:xfrm>
          <a:off x="9372111" y="1592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8378</xdr:rowOff>
    </xdr:from>
    <xdr:to>
      <xdr:col>46</xdr:col>
      <xdr:colOff>38100</xdr:colOff>
      <xdr:row>94</xdr:row>
      <xdr:rowOff>109978</xdr:rowOff>
    </xdr:to>
    <xdr:sp macro="" textlink="">
      <xdr:nvSpPr>
        <xdr:cNvPr id="493" name="楕円 492"/>
        <xdr:cNvSpPr/>
      </xdr:nvSpPr>
      <xdr:spPr>
        <a:xfrm>
          <a:off x="8699500" y="1612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126505</xdr:rowOff>
    </xdr:from>
    <xdr:ext cx="534377" cy="259045"/>
    <xdr:sp macro="" textlink="">
      <xdr:nvSpPr>
        <xdr:cNvPr id="494" name="テキスト ボックス 493"/>
        <xdr:cNvSpPr txBox="1"/>
      </xdr:nvSpPr>
      <xdr:spPr>
        <a:xfrm>
          <a:off x="8483111" y="15899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82304</xdr:rowOff>
    </xdr:from>
    <xdr:to>
      <xdr:col>41</xdr:col>
      <xdr:colOff>101600</xdr:colOff>
      <xdr:row>95</xdr:row>
      <xdr:rowOff>12454</xdr:rowOff>
    </xdr:to>
    <xdr:sp macro="" textlink="">
      <xdr:nvSpPr>
        <xdr:cNvPr id="495" name="楕円 494"/>
        <xdr:cNvSpPr/>
      </xdr:nvSpPr>
      <xdr:spPr>
        <a:xfrm>
          <a:off x="7810500" y="1619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28981</xdr:rowOff>
    </xdr:from>
    <xdr:ext cx="534377" cy="259045"/>
    <xdr:sp macro="" textlink="">
      <xdr:nvSpPr>
        <xdr:cNvPr id="496" name="テキスト ボックス 495"/>
        <xdr:cNvSpPr txBox="1"/>
      </xdr:nvSpPr>
      <xdr:spPr>
        <a:xfrm>
          <a:off x="7594111" y="1597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81378</xdr:rowOff>
    </xdr:from>
    <xdr:to>
      <xdr:col>36</xdr:col>
      <xdr:colOff>165100</xdr:colOff>
      <xdr:row>96</xdr:row>
      <xdr:rowOff>11528</xdr:rowOff>
    </xdr:to>
    <xdr:sp macro="" textlink="">
      <xdr:nvSpPr>
        <xdr:cNvPr id="497" name="楕円 496"/>
        <xdr:cNvSpPr/>
      </xdr:nvSpPr>
      <xdr:spPr>
        <a:xfrm>
          <a:off x="6921500" y="1636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28055</xdr:rowOff>
    </xdr:from>
    <xdr:ext cx="534377" cy="259045"/>
    <xdr:sp macro="" textlink="">
      <xdr:nvSpPr>
        <xdr:cNvPr id="498" name="テキスト ボックス 497"/>
        <xdr:cNvSpPr txBox="1"/>
      </xdr:nvSpPr>
      <xdr:spPr>
        <a:xfrm>
          <a:off x="6705111" y="1614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137917</xdr:rowOff>
    </xdr:from>
    <xdr:to>
      <xdr:col>85</xdr:col>
      <xdr:colOff>126364</xdr:colOff>
      <xdr:row>37</xdr:row>
      <xdr:rowOff>115925</xdr:rowOff>
    </xdr:to>
    <xdr:cxnSp macro="">
      <xdr:nvCxnSpPr>
        <xdr:cNvPr id="520" name="直線コネクタ 519"/>
        <xdr:cNvCxnSpPr/>
      </xdr:nvCxnSpPr>
      <xdr:spPr>
        <a:xfrm flipV="1">
          <a:off x="16317595" y="5281417"/>
          <a:ext cx="1269" cy="1178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119752</xdr:rowOff>
    </xdr:from>
    <xdr:ext cx="469744" cy="259045"/>
    <xdr:sp macro="" textlink="">
      <xdr:nvSpPr>
        <xdr:cNvPr id="521" name="消防費最小値テキスト"/>
        <xdr:cNvSpPr txBox="1"/>
      </xdr:nvSpPr>
      <xdr:spPr>
        <a:xfrm>
          <a:off x="16370300" y="646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115925</xdr:rowOff>
    </xdr:from>
    <xdr:to>
      <xdr:col>86</xdr:col>
      <xdr:colOff>25400</xdr:colOff>
      <xdr:row>37</xdr:row>
      <xdr:rowOff>115925</xdr:rowOff>
    </xdr:to>
    <xdr:cxnSp macro="">
      <xdr:nvCxnSpPr>
        <xdr:cNvPr id="522" name="直線コネクタ 521"/>
        <xdr:cNvCxnSpPr/>
      </xdr:nvCxnSpPr>
      <xdr:spPr>
        <a:xfrm>
          <a:off x="16230600" y="645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84594</xdr:rowOff>
    </xdr:from>
    <xdr:ext cx="534377" cy="259045"/>
    <xdr:sp macro="" textlink="">
      <xdr:nvSpPr>
        <xdr:cNvPr id="523" name="消防費最大値テキスト"/>
        <xdr:cNvSpPr txBox="1"/>
      </xdr:nvSpPr>
      <xdr:spPr>
        <a:xfrm>
          <a:off x="16370300" y="50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137917</xdr:rowOff>
    </xdr:from>
    <xdr:to>
      <xdr:col>86</xdr:col>
      <xdr:colOff>25400</xdr:colOff>
      <xdr:row>30</xdr:row>
      <xdr:rowOff>137917</xdr:rowOff>
    </xdr:to>
    <xdr:cxnSp macro="">
      <xdr:nvCxnSpPr>
        <xdr:cNvPr id="524" name="直線コネクタ 523"/>
        <xdr:cNvCxnSpPr/>
      </xdr:nvCxnSpPr>
      <xdr:spPr>
        <a:xfrm>
          <a:off x="16230600" y="528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63508</xdr:rowOff>
    </xdr:from>
    <xdr:to>
      <xdr:col>85</xdr:col>
      <xdr:colOff>127000</xdr:colOff>
      <xdr:row>37</xdr:row>
      <xdr:rowOff>105296</xdr:rowOff>
    </xdr:to>
    <xdr:cxnSp macro="">
      <xdr:nvCxnSpPr>
        <xdr:cNvPr id="525" name="直線コネクタ 524"/>
        <xdr:cNvCxnSpPr/>
      </xdr:nvCxnSpPr>
      <xdr:spPr>
        <a:xfrm>
          <a:off x="15481300" y="6407158"/>
          <a:ext cx="838200" cy="4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70606</xdr:rowOff>
    </xdr:from>
    <xdr:ext cx="534377" cy="259045"/>
    <xdr:sp macro="" textlink="">
      <xdr:nvSpPr>
        <xdr:cNvPr id="526" name="消防費平均値テキスト"/>
        <xdr:cNvSpPr txBox="1"/>
      </xdr:nvSpPr>
      <xdr:spPr>
        <a:xfrm>
          <a:off x="16370300" y="6071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47729</xdr:rowOff>
    </xdr:from>
    <xdr:to>
      <xdr:col>85</xdr:col>
      <xdr:colOff>177800</xdr:colOff>
      <xdr:row>36</xdr:row>
      <xdr:rowOff>149329</xdr:rowOff>
    </xdr:to>
    <xdr:sp macro="" textlink="">
      <xdr:nvSpPr>
        <xdr:cNvPr id="527" name="フローチャート: 判断 526"/>
        <xdr:cNvSpPr/>
      </xdr:nvSpPr>
      <xdr:spPr>
        <a:xfrm>
          <a:off x="16268700" y="621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63508</xdr:rowOff>
    </xdr:from>
    <xdr:to>
      <xdr:col>81</xdr:col>
      <xdr:colOff>50800</xdr:colOff>
      <xdr:row>37</xdr:row>
      <xdr:rowOff>84836</xdr:rowOff>
    </xdr:to>
    <xdr:cxnSp macro="">
      <xdr:nvCxnSpPr>
        <xdr:cNvPr id="528" name="直線コネクタ 527"/>
        <xdr:cNvCxnSpPr/>
      </xdr:nvCxnSpPr>
      <xdr:spPr>
        <a:xfrm flipV="1">
          <a:off x="14592300" y="6407158"/>
          <a:ext cx="889000" cy="2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66132</xdr:rowOff>
    </xdr:from>
    <xdr:to>
      <xdr:col>81</xdr:col>
      <xdr:colOff>101600</xdr:colOff>
      <xdr:row>36</xdr:row>
      <xdr:rowOff>167732</xdr:rowOff>
    </xdr:to>
    <xdr:sp macro="" textlink="">
      <xdr:nvSpPr>
        <xdr:cNvPr id="529" name="フローチャート: 判断 528"/>
        <xdr:cNvSpPr/>
      </xdr:nvSpPr>
      <xdr:spPr>
        <a:xfrm>
          <a:off x="15430500" y="62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12809</xdr:rowOff>
    </xdr:from>
    <xdr:ext cx="534377" cy="259045"/>
    <xdr:sp macro="" textlink="">
      <xdr:nvSpPr>
        <xdr:cNvPr id="530" name="テキスト ボックス 529"/>
        <xdr:cNvSpPr txBox="1"/>
      </xdr:nvSpPr>
      <xdr:spPr>
        <a:xfrm>
          <a:off x="15214111" y="601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84836</xdr:rowOff>
    </xdr:from>
    <xdr:to>
      <xdr:col>76</xdr:col>
      <xdr:colOff>114300</xdr:colOff>
      <xdr:row>37</xdr:row>
      <xdr:rowOff>94826</xdr:rowOff>
    </xdr:to>
    <xdr:cxnSp macro="">
      <xdr:nvCxnSpPr>
        <xdr:cNvPr id="531" name="直線コネクタ 530"/>
        <xdr:cNvCxnSpPr/>
      </xdr:nvCxnSpPr>
      <xdr:spPr>
        <a:xfrm flipV="1">
          <a:off x="13703300" y="6428486"/>
          <a:ext cx="889000" cy="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54404</xdr:rowOff>
    </xdr:from>
    <xdr:to>
      <xdr:col>76</xdr:col>
      <xdr:colOff>165100</xdr:colOff>
      <xdr:row>36</xdr:row>
      <xdr:rowOff>156004</xdr:rowOff>
    </xdr:to>
    <xdr:sp macro="" textlink="">
      <xdr:nvSpPr>
        <xdr:cNvPr id="532" name="フローチャート: 判断 531"/>
        <xdr:cNvSpPr/>
      </xdr:nvSpPr>
      <xdr:spPr>
        <a:xfrm>
          <a:off x="14541500" y="622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1081</xdr:rowOff>
    </xdr:from>
    <xdr:ext cx="534377" cy="259045"/>
    <xdr:sp macro="" textlink="">
      <xdr:nvSpPr>
        <xdr:cNvPr id="533" name="テキスト ボックス 532"/>
        <xdr:cNvSpPr txBox="1"/>
      </xdr:nvSpPr>
      <xdr:spPr>
        <a:xfrm>
          <a:off x="14325111" y="600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75486</xdr:rowOff>
    </xdr:from>
    <xdr:to>
      <xdr:col>71</xdr:col>
      <xdr:colOff>177800</xdr:colOff>
      <xdr:row>37</xdr:row>
      <xdr:rowOff>94826</xdr:rowOff>
    </xdr:to>
    <xdr:cxnSp macro="">
      <xdr:nvCxnSpPr>
        <xdr:cNvPr id="534" name="直線コネクタ 533"/>
        <xdr:cNvCxnSpPr/>
      </xdr:nvCxnSpPr>
      <xdr:spPr>
        <a:xfrm>
          <a:off x="12814300" y="6419136"/>
          <a:ext cx="889000" cy="1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64143</xdr:rowOff>
    </xdr:from>
    <xdr:to>
      <xdr:col>72</xdr:col>
      <xdr:colOff>38100</xdr:colOff>
      <xdr:row>36</xdr:row>
      <xdr:rowOff>165743</xdr:rowOff>
    </xdr:to>
    <xdr:sp macro="" textlink="">
      <xdr:nvSpPr>
        <xdr:cNvPr id="535" name="フローチャート: 判断 534"/>
        <xdr:cNvSpPr/>
      </xdr:nvSpPr>
      <xdr:spPr>
        <a:xfrm>
          <a:off x="13652500" y="623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10820</xdr:rowOff>
    </xdr:from>
    <xdr:ext cx="534377" cy="259045"/>
    <xdr:sp macro="" textlink="">
      <xdr:nvSpPr>
        <xdr:cNvPr id="536" name="テキスト ボックス 535"/>
        <xdr:cNvSpPr txBox="1"/>
      </xdr:nvSpPr>
      <xdr:spPr>
        <a:xfrm>
          <a:off x="13436111" y="601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31567</xdr:rowOff>
    </xdr:from>
    <xdr:to>
      <xdr:col>67</xdr:col>
      <xdr:colOff>101600</xdr:colOff>
      <xdr:row>36</xdr:row>
      <xdr:rowOff>133167</xdr:rowOff>
    </xdr:to>
    <xdr:sp macro="" textlink="">
      <xdr:nvSpPr>
        <xdr:cNvPr id="537" name="フローチャート: 判断 536"/>
        <xdr:cNvSpPr/>
      </xdr:nvSpPr>
      <xdr:spPr>
        <a:xfrm>
          <a:off x="12763500" y="620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149694</xdr:rowOff>
    </xdr:from>
    <xdr:ext cx="534377" cy="259045"/>
    <xdr:sp macro="" textlink="">
      <xdr:nvSpPr>
        <xdr:cNvPr id="538" name="テキスト ボックス 537"/>
        <xdr:cNvSpPr txBox="1"/>
      </xdr:nvSpPr>
      <xdr:spPr>
        <a:xfrm>
          <a:off x="12547111" y="597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54496</xdr:rowOff>
    </xdr:from>
    <xdr:to>
      <xdr:col>85</xdr:col>
      <xdr:colOff>177800</xdr:colOff>
      <xdr:row>37</xdr:row>
      <xdr:rowOff>156096</xdr:rowOff>
    </xdr:to>
    <xdr:sp macro="" textlink="">
      <xdr:nvSpPr>
        <xdr:cNvPr id="544" name="楕円 543"/>
        <xdr:cNvSpPr/>
      </xdr:nvSpPr>
      <xdr:spPr>
        <a:xfrm>
          <a:off x="16268700" y="639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140873</xdr:rowOff>
    </xdr:from>
    <xdr:ext cx="469744" cy="259045"/>
    <xdr:sp macro="" textlink="">
      <xdr:nvSpPr>
        <xdr:cNvPr id="545" name="消防費該当値テキスト"/>
        <xdr:cNvSpPr txBox="1"/>
      </xdr:nvSpPr>
      <xdr:spPr>
        <a:xfrm>
          <a:off x="16370300" y="6313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12708</xdr:rowOff>
    </xdr:from>
    <xdr:to>
      <xdr:col>81</xdr:col>
      <xdr:colOff>101600</xdr:colOff>
      <xdr:row>37</xdr:row>
      <xdr:rowOff>114308</xdr:rowOff>
    </xdr:to>
    <xdr:sp macro="" textlink="">
      <xdr:nvSpPr>
        <xdr:cNvPr id="546" name="楕円 545"/>
        <xdr:cNvSpPr/>
      </xdr:nvSpPr>
      <xdr:spPr>
        <a:xfrm>
          <a:off x="15430500" y="635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105435</xdr:rowOff>
    </xdr:from>
    <xdr:ext cx="534377" cy="259045"/>
    <xdr:sp macro="" textlink="">
      <xdr:nvSpPr>
        <xdr:cNvPr id="547" name="テキスト ボックス 546"/>
        <xdr:cNvSpPr txBox="1"/>
      </xdr:nvSpPr>
      <xdr:spPr>
        <a:xfrm>
          <a:off x="15214111" y="644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34036</xdr:rowOff>
    </xdr:from>
    <xdr:to>
      <xdr:col>76</xdr:col>
      <xdr:colOff>165100</xdr:colOff>
      <xdr:row>37</xdr:row>
      <xdr:rowOff>135636</xdr:rowOff>
    </xdr:to>
    <xdr:sp macro="" textlink="">
      <xdr:nvSpPr>
        <xdr:cNvPr id="548" name="楕円 547"/>
        <xdr:cNvSpPr/>
      </xdr:nvSpPr>
      <xdr:spPr>
        <a:xfrm>
          <a:off x="14541500" y="637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126763</xdr:rowOff>
    </xdr:from>
    <xdr:ext cx="469744" cy="259045"/>
    <xdr:sp macro="" textlink="">
      <xdr:nvSpPr>
        <xdr:cNvPr id="549" name="テキスト ボックス 548"/>
        <xdr:cNvSpPr txBox="1"/>
      </xdr:nvSpPr>
      <xdr:spPr>
        <a:xfrm>
          <a:off x="14357428" y="64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44026</xdr:rowOff>
    </xdr:from>
    <xdr:to>
      <xdr:col>72</xdr:col>
      <xdr:colOff>38100</xdr:colOff>
      <xdr:row>37</xdr:row>
      <xdr:rowOff>145626</xdr:rowOff>
    </xdr:to>
    <xdr:sp macro="" textlink="">
      <xdr:nvSpPr>
        <xdr:cNvPr id="550" name="楕円 549"/>
        <xdr:cNvSpPr/>
      </xdr:nvSpPr>
      <xdr:spPr>
        <a:xfrm>
          <a:off x="13652500" y="638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136753</xdr:rowOff>
    </xdr:from>
    <xdr:ext cx="469744" cy="259045"/>
    <xdr:sp macro="" textlink="">
      <xdr:nvSpPr>
        <xdr:cNvPr id="551" name="テキスト ボックス 550"/>
        <xdr:cNvSpPr txBox="1"/>
      </xdr:nvSpPr>
      <xdr:spPr>
        <a:xfrm>
          <a:off x="13468428" y="648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24686</xdr:rowOff>
    </xdr:from>
    <xdr:to>
      <xdr:col>67</xdr:col>
      <xdr:colOff>101600</xdr:colOff>
      <xdr:row>37</xdr:row>
      <xdr:rowOff>126286</xdr:rowOff>
    </xdr:to>
    <xdr:sp macro="" textlink="">
      <xdr:nvSpPr>
        <xdr:cNvPr id="552" name="楕円 551"/>
        <xdr:cNvSpPr/>
      </xdr:nvSpPr>
      <xdr:spPr>
        <a:xfrm>
          <a:off x="12763500" y="636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117413</xdr:rowOff>
    </xdr:from>
    <xdr:ext cx="534377" cy="259045"/>
    <xdr:sp macro="" textlink="">
      <xdr:nvSpPr>
        <xdr:cNvPr id="553" name="テキスト ボックス 552"/>
        <xdr:cNvSpPr txBox="1"/>
      </xdr:nvSpPr>
      <xdr:spPr>
        <a:xfrm>
          <a:off x="12547111" y="64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120917</xdr:rowOff>
    </xdr:from>
    <xdr:to>
      <xdr:col>85</xdr:col>
      <xdr:colOff>126364</xdr:colOff>
      <xdr:row>59</xdr:row>
      <xdr:rowOff>103695</xdr:rowOff>
    </xdr:to>
    <xdr:cxnSp macro="">
      <xdr:nvCxnSpPr>
        <xdr:cNvPr id="578" name="直線コネクタ 577"/>
        <xdr:cNvCxnSpPr/>
      </xdr:nvCxnSpPr>
      <xdr:spPr>
        <a:xfrm flipV="1">
          <a:off x="16317595" y="8521967"/>
          <a:ext cx="1269" cy="16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107522</xdr:rowOff>
    </xdr:from>
    <xdr:ext cx="534377" cy="259045"/>
    <xdr:sp macro="" textlink="">
      <xdr:nvSpPr>
        <xdr:cNvPr id="579" name="教育費最小値テキスト"/>
        <xdr:cNvSpPr txBox="1"/>
      </xdr:nvSpPr>
      <xdr:spPr>
        <a:xfrm>
          <a:off x="16370300" y="102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103695</xdr:rowOff>
    </xdr:from>
    <xdr:to>
      <xdr:col>86</xdr:col>
      <xdr:colOff>25400</xdr:colOff>
      <xdr:row>59</xdr:row>
      <xdr:rowOff>103695</xdr:rowOff>
    </xdr:to>
    <xdr:cxnSp macro="">
      <xdr:nvCxnSpPr>
        <xdr:cNvPr id="580" name="直線コネクタ 579"/>
        <xdr:cNvCxnSpPr/>
      </xdr:nvCxnSpPr>
      <xdr:spPr>
        <a:xfrm>
          <a:off x="16230600" y="10219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67594</xdr:rowOff>
    </xdr:from>
    <xdr:ext cx="599010" cy="259045"/>
    <xdr:sp macro="" textlink="">
      <xdr:nvSpPr>
        <xdr:cNvPr id="581" name="教育費最大値テキスト"/>
        <xdr:cNvSpPr txBox="1"/>
      </xdr:nvSpPr>
      <xdr:spPr>
        <a:xfrm>
          <a:off x="16370300" y="829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158,979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120917</xdr:rowOff>
    </xdr:from>
    <xdr:to>
      <xdr:col>86</xdr:col>
      <xdr:colOff>25400</xdr:colOff>
      <xdr:row>49</xdr:row>
      <xdr:rowOff>120917</xdr:rowOff>
    </xdr:to>
    <xdr:cxnSp macro="">
      <xdr:nvCxnSpPr>
        <xdr:cNvPr id="582" name="直線コネクタ 581"/>
        <xdr:cNvCxnSpPr/>
      </xdr:nvCxnSpPr>
      <xdr:spPr>
        <a:xfrm>
          <a:off x="16230600" y="85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82017</xdr:rowOff>
    </xdr:from>
    <xdr:to>
      <xdr:col>85</xdr:col>
      <xdr:colOff>127000</xdr:colOff>
      <xdr:row>58</xdr:row>
      <xdr:rowOff>78702</xdr:rowOff>
    </xdr:to>
    <xdr:cxnSp macro="">
      <xdr:nvCxnSpPr>
        <xdr:cNvPr id="583" name="直線コネクタ 582"/>
        <xdr:cNvCxnSpPr/>
      </xdr:nvCxnSpPr>
      <xdr:spPr>
        <a:xfrm flipV="1">
          <a:off x="15481300" y="9854667"/>
          <a:ext cx="838200" cy="16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112196</xdr:rowOff>
    </xdr:from>
    <xdr:ext cx="534377" cy="259045"/>
    <xdr:sp macro="" textlink="">
      <xdr:nvSpPr>
        <xdr:cNvPr id="584" name="教育費平均値テキスト"/>
        <xdr:cNvSpPr txBox="1"/>
      </xdr:nvSpPr>
      <xdr:spPr>
        <a:xfrm>
          <a:off x="16370300" y="9884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133769</xdr:rowOff>
    </xdr:from>
    <xdr:to>
      <xdr:col>85</xdr:col>
      <xdr:colOff>177800</xdr:colOff>
      <xdr:row>58</xdr:row>
      <xdr:rowOff>63919</xdr:rowOff>
    </xdr:to>
    <xdr:sp macro="" textlink="">
      <xdr:nvSpPr>
        <xdr:cNvPr id="585" name="フローチャート: 判断 584"/>
        <xdr:cNvSpPr/>
      </xdr:nvSpPr>
      <xdr:spPr>
        <a:xfrm>
          <a:off x="16268700" y="99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78702</xdr:rowOff>
    </xdr:from>
    <xdr:to>
      <xdr:col>81</xdr:col>
      <xdr:colOff>50800</xdr:colOff>
      <xdr:row>58</xdr:row>
      <xdr:rowOff>117551</xdr:rowOff>
    </xdr:to>
    <xdr:cxnSp macro="">
      <xdr:nvCxnSpPr>
        <xdr:cNvPr id="586" name="直線コネクタ 585"/>
        <xdr:cNvCxnSpPr/>
      </xdr:nvCxnSpPr>
      <xdr:spPr>
        <a:xfrm flipV="1">
          <a:off x="14592300" y="10022802"/>
          <a:ext cx="889000" cy="3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107112</xdr:rowOff>
    </xdr:from>
    <xdr:to>
      <xdr:col>81</xdr:col>
      <xdr:colOff>101600</xdr:colOff>
      <xdr:row>58</xdr:row>
      <xdr:rowOff>37262</xdr:rowOff>
    </xdr:to>
    <xdr:sp macro="" textlink="">
      <xdr:nvSpPr>
        <xdr:cNvPr id="587" name="フローチャート: 判断 586"/>
        <xdr:cNvSpPr/>
      </xdr:nvSpPr>
      <xdr:spPr>
        <a:xfrm>
          <a:off x="15430500" y="987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53789</xdr:rowOff>
    </xdr:from>
    <xdr:ext cx="534377" cy="259045"/>
    <xdr:sp macro="" textlink="">
      <xdr:nvSpPr>
        <xdr:cNvPr id="588" name="テキスト ボックス 587"/>
        <xdr:cNvSpPr txBox="1"/>
      </xdr:nvSpPr>
      <xdr:spPr>
        <a:xfrm>
          <a:off x="15214111" y="965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117551</xdr:rowOff>
    </xdr:from>
    <xdr:to>
      <xdr:col>76</xdr:col>
      <xdr:colOff>114300</xdr:colOff>
      <xdr:row>58</xdr:row>
      <xdr:rowOff>124917</xdr:rowOff>
    </xdr:to>
    <xdr:cxnSp macro="">
      <xdr:nvCxnSpPr>
        <xdr:cNvPr id="589" name="直線コネクタ 588"/>
        <xdr:cNvCxnSpPr/>
      </xdr:nvCxnSpPr>
      <xdr:spPr>
        <a:xfrm flipV="1">
          <a:off x="13703300" y="10061651"/>
          <a:ext cx="889000" cy="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154636</xdr:rowOff>
    </xdr:from>
    <xdr:to>
      <xdr:col>76</xdr:col>
      <xdr:colOff>165100</xdr:colOff>
      <xdr:row>58</xdr:row>
      <xdr:rowOff>84786</xdr:rowOff>
    </xdr:to>
    <xdr:sp macro="" textlink="">
      <xdr:nvSpPr>
        <xdr:cNvPr id="590" name="フローチャート: 判断 589"/>
        <xdr:cNvSpPr/>
      </xdr:nvSpPr>
      <xdr:spPr>
        <a:xfrm>
          <a:off x="14541500" y="992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101313</xdr:rowOff>
    </xdr:from>
    <xdr:ext cx="534377" cy="259045"/>
    <xdr:sp macro="" textlink="">
      <xdr:nvSpPr>
        <xdr:cNvPr id="591" name="テキスト ボックス 590"/>
        <xdr:cNvSpPr txBox="1"/>
      </xdr:nvSpPr>
      <xdr:spPr>
        <a:xfrm>
          <a:off x="14325111" y="970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27229</xdr:rowOff>
    </xdr:from>
    <xdr:to>
      <xdr:col>71</xdr:col>
      <xdr:colOff>177800</xdr:colOff>
      <xdr:row>58</xdr:row>
      <xdr:rowOff>124917</xdr:rowOff>
    </xdr:to>
    <xdr:cxnSp macro="">
      <xdr:nvCxnSpPr>
        <xdr:cNvPr id="592" name="直線コネクタ 591"/>
        <xdr:cNvCxnSpPr/>
      </xdr:nvCxnSpPr>
      <xdr:spPr>
        <a:xfrm>
          <a:off x="12814300" y="9971329"/>
          <a:ext cx="889000" cy="9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133020</xdr:rowOff>
    </xdr:from>
    <xdr:to>
      <xdr:col>72</xdr:col>
      <xdr:colOff>38100</xdr:colOff>
      <xdr:row>58</xdr:row>
      <xdr:rowOff>63170</xdr:rowOff>
    </xdr:to>
    <xdr:sp macro="" textlink="">
      <xdr:nvSpPr>
        <xdr:cNvPr id="593" name="フローチャート: 判断 592"/>
        <xdr:cNvSpPr/>
      </xdr:nvSpPr>
      <xdr:spPr>
        <a:xfrm>
          <a:off x="13652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79697</xdr:rowOff>
    </xdr:from>
    <xdr:ext cx="534377" cy="259045"/>
    <xdr:sp macro="" textlink="">
      <xdr:nvSpPr>
        <xdr:cNvPr id="594" name="テキスト ボックス 593"/>
        <xdr:cNvSpPr txBox="1"/>
      </xdr:nvSpPr>
      <xdr:spPr>
        <a:xfrm>
          <a:off x="13436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124828</xdr:rowOff>
    </xdr:from>
    <xdr:to>
      <xdr:col>67</xdr:col>
      <xdr:colOff>101600</xdr:colOff>
      <xdr:row>58</xdr:row>
      <xdr:rowOff>54978</xdr:rowOff>
    </xdr:to>
    <xdr:sp macro="" textlink="">
      <xdr:nvSpPr>
        <xdr:cNvPr id="595" name="フローチャート: 判断 594"/>
        <xdr:cNvSpPr/>
      </xdr:nvSpPr>
      <xdr:spPr>
        <a:xfrm>
          <a:off x="12763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71505</xdr:rowOff>
    </xdr:from>
    <xdr:ext cx="534377" cy="259045"/>
    <xdr:sp macro="" textlink="">
      <xdr:nvSpPr>
        <xdr:cNvPr id="596" name="テキスト ボックス 595"/>
        <xdr:cNvSpPr txBox="1"/>
      </xdr:nvSpPr>
      <xdr:spPr>
        <a:xfrm>
          <a:off x="12547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31217</xdr:rowOff>
    </xdr:from>
    <xdr:to>
      <xdr:col>85</xdr:col>
      <xdr:colOff>177800</xdr:colOff>
      <xdr:row>57</xdr:row>
      <xdr:rowOff>132817</xdr:rowOff>
    </xdr:to>
    <xdr:sp macro="" textlink="">
      <xdr:nvSpPr>
        <xdr:cNvPr id="602" name="楕円 601"/>
        <xdr:cNvSpPr/>
      </xdr:nvSpPr>
      <xdr:spPr>
        <a:xfrm>
          <a:off x="16268700" y="980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54094</xdr:rowOff>
    </xdr:from>
    <xdr:ext cx="534377" cy="259045"/>
    <xdr:sp macro="" textlink="">
      <xdr:nvSpPr>
        <xdr:cNvPr id="603" name="教育費該当値テキスト"/>
        <xdr:cNvSpPr txBox="1"/>
      </xdr:nvSpPr>
      <xdr:spPr>
        <a:xfrm>
          <a:off x="16370300" y="965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27902</xdr:rowOff>
    </xdr:from>
    <xdr:to>
      <xdr:col>81</xdr:col>
      <xdr:colOff>101600</xdr:colOff>
      <xdr:row>58</xdr:row>
      <xdr:rowOff>129502</xdr:rowOff>
    </xdr:to>
    <xdr:sp macro="" textlink="">
      <xdr:nvSpPr>
        <xdr:cNvPr id="604" name="楕円 603"/>
        <xdr:cNvSpPr/>
      </xdr:nvSpPr>
      <xdr:spPr>
        <a:xfrm>
          <a:off x="15430500" y="997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120629</xdr:rowOff>
    </xdr:from>
    <xdr:ext cx="534377" cy="259045"/>
    <xdr:sp macro="" textlink="">
      <xdr:nvSpPr>
        <xdr:cNvPr id="605" name="テキスト ボックス 604"/>
        <xdr:cNvSpPr txBox="1"/>
      </xdr:nvSpPr>
      <xdr:spPr>
        <a:xfrm>
          <a:off x="15214111" y="1006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66751</xdr:rowOff>
    </xdr:from>
    <xdr:to>
      <xdr:col>76</xdr:col>
      <xdr:colOff>165100</xdr:colOff>
      <xdr:row>58</xdr:row>
      <xdr:rowOff>168351</xdr:rowOff>
    </xdr:to>
    <xdr:sp macro="" textlink="">
      <xdr:nvSpPr>
        <xdr:cNvPr id="606" name="楕円 605"/>
        <xdr:cNvSpPr/>
      </xdr:nvSpPr>
      <xdr:spPr>
        <a:xfrm>
          <a:off x="14541500" y="1001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159478</xdr:rowOff>
    </xdr:from>
    <xdr:ext cx="534377" cy="259045"/>
    <xdr:sp macro="" textlink="">
      <xdr:nvSpPr>
        <xdr:cNvPr id="607" name="テキスト ボックス 606"/>
        <xdr:cNvSpPr txBox="1"/>
      </xdr:nvSpPr>
      <xdr:spPr>
        <a:xfrm>
          <a:off x="14325111" y="1010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74117</xdr:rowOff>
    </xdr:from>
    <xdr:to>
      <xdr:col>72</xdr:col>
      <xdr:colOff>38100</xdr:colOff>
      <xdr:row>59</xdr:row>
      <xdr:rowOff>4267</xdr:rowOff>
    </xdr:to>
    <xdr:sp macro="" textlink="">
      <xdr:nvSpPr>
        <xdr:cNvPr id="608" name="楕円 607"/>
        <xdr:cNvSpPr/>
      </xdr:nvSpPr>
      <xdr:spPr>
        <a:xfrm>
          <a:off x="13652500" y="1001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166844</xdr:rowOff>
    </xdr:from>
    <xdr:ext cx="534377" cy="259045"/>
    <xdr:sp macro="" textlink="">
      <xdr:nvSpPr>
        <xdr:cNvPr id="609" name="テキスト ボックス 608"/>
        <xdr:cNvSpPr txBox="1"/>
      </xdr:nvSpPr>
      <xdr:spPr>
        <a:xfrm>
          <a:off x="13436111" y="1011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147879</xdr:rowOff>
    </xdr:from>
    <xdr:to>
      <xdr:col>67</xdr:col>
      <xdr:colOff>101600</xdr:colOff>
      <xdr:row>58</xdr:row>
      <xdr:rowOff>78029</xdr:rowOff>
    </xdr:to>
    <xdr:sp macro="" textlink="">
      <xdr:nvSpPr>
        <xdr:cNvPr id="610" name="楕円 609"/>
        <xdr:cNvSpPr/>
      </xdr:nvSpPr>
      <xdr:spPr>
        <a:xfrm>
          <a:off x="12763500" y="992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69156</xdr:rowOff>
    </xdr:from>
    <xdr:ext cx="534377" cy="259045"/>
    <xdr:sp macro="" textlink="">
      <xdr:nvSpPr>
        <xdr:cNvPr id="611" name="テキスト ボックス 610"/>
        <xdr:cNvSpPr txBox="1"/>
      </xdr:nvSpPr>
      <xdr:spPr>
        <a:xfrm>
          <a:off x="12547111" y="1001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5" name="テキスト ボックス 62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7" name="テキスト ボックス 62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9" name="テキスト ボックス 62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15167</xdr:rowOff>
    </xdr:from>
    <xdr:to>
      <xdr:col>85</xdr:col>
      <xdr:colOff>126364</xdr:colOff>
      <xdr:row>79</xdr:row>
      <xdr:rowOff>44450</xdr:rowOff>
    </xdr:to>
    <xdr:cxnSp macro="">
      <xdr:nvCxnSpPr>
        <xdr:cNvPr id="635" name="直線コネクタ 634"/>
        <xdr:cNvCxnSpPr/>
      </xdr:nvCxnSpPr>
      <xdr:spPr>
        <a:xfrm flipV="1">
          <a:off x="16317595" y="12016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93385</xdr:rowOff>
    </xdr:from>
    <xdr:ext cx="249299" cy="259045"/>
    <xdr:sp macro="" textlink="">
      <xdr:nvSpPr>
        <xdr:cNvPr id="636" name="災害復旧費最小値テキスト"/>
        <xdr:cNvSpPr txBox="1"/>
      </xdr:nvSpPr>
      <xdr:spPr>
        <a:xfrm>
          <a:off x="16370300" y="13637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133294</xdr:rowOff>
    </xdr:from>
    <xdr:ext cx="599010" cy="259045"/>
    <xdr:sp macro="" textlink="">
      <xdr:nvSpPr>
        <xdr:cNvPr id="638" name="災害復旧費最大値テキスト"/>
        <xdr:cNvSpPr txBox="1"/>
      </xdr:nvSpPr>
      <xdr:spPr>
        <a:xfrm>
          <a:off x="16370300" y="1179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412,686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15167</xdr:rowOff>
    </xdr:from>
    <xdr:to>
      <xdr:col>86</xdr:col>
      <xdr:colOff>25400</xdr:colOff>
      <xdr:row>70</xdr:row>
      <xdr:rowOff>15167</xdr:rowOff>
    </xdr:to>
    <xdr:cxnSp macro="">
      <xdr:nvCxnSpPr>
        <xdr:cNvPr id="639" name="直線コネクタ 638"/>
        <xdr:cNvCxnSpPr/>
      </xdr:nvCxnSpPr>
      <xdr:spPr>
        <a:xfrm>
          <a:off x="16230600" y="1201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43273</xdr:rowOff>
    </xdr:from>
    <xdr:to>
      <xdr:col>85</xdr:col>
      <xdr:colOff>127000</xdr:colOff>
      <xdr:row>79</xdr:row>
      <xdr:rowOff>44385</xdr:rowOff>
    </xdr:to>
    <xdr:cxnSp macro="">
      <xdr:nvCxnSpPr>
        <xdr:cNvPr id="640" name="直線コネクタ 639"/>
        <xdr:cNvCxnSpPr/>
      </xdr:nvCxnSpPr>
      <xdr:spPr>
        <a:xfrm flipV="1">
          <a:off x="15481300" y="13587823"/>
          <a:ext cx="838200" cy="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10834</xdr:rowOff>
    </xdr:from>
    <xdr:ext cx="469744" cy="259045"/>
    <xdr:sp macro="" textlink="">
      <xdr:nvSpPr>
        <xdr:cNvPr id="641" name="災害復旧費平均値テキスト"/>
        <xdr:cNvSpPr txBox="1"/>
      </xdr:nvSpPr>
      <xdr:spPr>
        <a:xfrm>
          <a:off x="16370300" y="13383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159407</xdr:rowOff>
    </xdr:from>
    <xdr:to>
      <xdr:col>85</xdr:col>
      <xdr:colOff>177800</xdr:colOff>
      <xdr:row>79</xdr:row>
      <xdr:rowOff>89557</xdr:rowOff>
    </xdr:to>
    <xdr:sp macro="" textlink="">
      <xdr:nvSpPr>
        <xdr:cNvPr id="642" name="フローチャート: 判断 641"/>
        <xdr:cNvSpPr/>
      </xdr:nvSpPr>
      <xdr:spPr>
        <a:xfrm>
          <a:off x="162687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43802</xdr:rowOff>
    </xdr:from>
    <xdr:to>
      <xdr:col>81</xdr:col>
      <xdr:colOff>50800</xdr:colOff>
      <xdr:row>79</xdr:row>
      <xdr:rowOff>44385</xdr:rowOff>
    </xdr:to>
    <xdr:cxnSp macro="">
      <xdr:nvCxnSpPr>
        <xdr:cNvPr id="643" name="直線コネクタ 642"/>
        <xdr:cNvCxnSpPr/>
      </xdr:nvCxnSpPr>
      <xdr:spPr>
        <a:xfrm>
          <a:off x="14592300" y="13588352"/>
          <a:ext cx="889000" cy="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162497</xdr:rowOff>
    </xdr:from>
    <xdr:to>
      <xdr:col>81</xdr:col>
      <xdr:colOff>101600</xdr:colOff>
      <xdr:row>79</xdr:row>
      <xdr:rowOff>92647</xdr:rowOff>
    </xdr:to>
    <xdr:sp macro="" textlink="">
      <xdr:nvSpPr>
        <xdr:cNvPr id="644" name="フローチャート: 判断 643"/>
        <xdr:cNvSpPr/>
      </xdr:nvSpPr>
      <xdr:spPr>
        <a:xfrm>
          <a:off x="15430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109174</xdr:rowOff>
    </xdr:from>
    <xdr:ext cx="378565" cy="259045"/>
    <xdr:sp macro="" textlink="">
      <xdr:nvSpPr>
        <xdr:cNvPr id="645" name="テキスト ボックス 644"/>
        <xdr:cNvSpPr txBox="1"/>
      </xdr:nvSpPr>
      <xdr:spPr>
        <a:xfrm>
          <a:off x="15292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43802</xdr:rowOff>
    </xdr:from>
    <xdr:to>
      <xdr:col>76</xdr:col>
      <xdr:colOff>114300</xdr:colOff>
      <xdr:row>79</xdr:row>
      <xdr:rowOff>44092</xdr:rowOff>
    </xdr:to>
    <xdr:cxnSp macro="">
      <xdr:nvCxnSpPr>
        <xdr:cNvPr id="646" name="直線コネクタ 645"/>
        <xdr:cNvCxnSpPr/>
      </xdr:nvCxnSpPr>
      <xdr:spPr>
        <a:xfrm flipV="1">
          <a:off x="13703300" y="13588352"/>
          <a:ext cx="889000" cy="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158325</xdr:rowOff>
    </xdr:from>
    <xdr:to>
      <xdr:col>76</xdr:col>
      <xdr:colOff>165100</xdr:colOff>
      <xdr:row>79</xdr:row>
      <xdr:rowOff>88475</xdr:rowOff>
    </xdr:to>
    <xdr:sp macro="" textlink="">
      <xdr:nvSpPr>
        <xdr:cNvPr id="647" name="フローチャート: 判断 646"/>
        <xdr:cNvSpPr/>
      </xdr:nvSpPr>
      <xdr:spPr>
        <a:xfrm>
          <a:off x="14541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105002</xdr:rowOff>
    </xdr:from>
    <xdr:ext cx="469744" cy="259045"/>
    <xdr:sp macro="" textlink="">
      <xdr:nvSpPr>
        <xdr:cNvPr id="648" name="テキスト ボックス 647"/>
        <xdr:cNvSpPr txBox="1"/>
      </xdr:nvSpPr>
      <xdr:spPr>
        <a:xfrm>
          <a:off x="14357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43619</xdr:rowOff>
    </xdr:from>
    <xdr:to>
      <xdr:col>71</xdr:col>
      <xdr:colOff>177800</xdr:colOff>
      <xdr:row>79</xdr:row>
      <xdr:rowOff>44092</xdr:rowOff>
    </xdr:to>
    <xdr:cxnSp macro="">
      <xdr:nvCxnSpPr>
        <xdr:cNvPr id="649" name="直線コネクタ 648"/>
        <xdr:cNvCxnSpPr/>
      </xdr:nvCxnSpPr>
      <xdr:spPr>
        <a:xfrm>
          <a:off x="12814300" y="13588169"/>
          <a:ext cx="889000" cy="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161461</xdr:rowOff>
    </xdr:from>
    <xdr:to>
      <xdr:col>72</xdr:col>
      <xdr:colOff>38100</xdr:colOff>
      <xdr:row>79</xdr:row>
      <xdr:rowOff>91611</xdr:rowOff>
    </xdr:to>
    <xdr:sp macro="" textlink="">
      <xdr:nvSpPr>
        <xdr:cNvPr id="650" name="フローチャート: 判断 649"/>
        <xdr:cNvSpPr/>
      </xdr:nvSpPr>
      <xdr:spPr>
        <a:xfrm>
          <a:off x="13652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108138</xdr:rowOff>
    </xdr:from>
    <xdr:ext cx="378565" cy="259045"/>
    <xdr:sp macro="" textlink="">
      <xdr:nvSpPr>
        <xdr:cNvPr id="651" name="テキスト ボックス 650"/>
        <xdr:cNvSpPr txBox="1"/>
      </xdr:nvSpPr>
      <xdr:spPr>
        <a:xfrm>
          <a:off x="13514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159995</xdr:rowOff>
    </xdr:from>
    <xdr:to>
      <xdr:col>67</xdr:col>
      <xdr:colOff>101600</xdr:colOff>
      <xdr:row>79</xdr:row>
      <xdr:rowOff>90145</xdr:rowOff>
    </xdr:to>
    <xdr:sp macro="" textlink="">
      <xdr:nvSpPr>
        <xdr:cNvPr id="652" name="フローチャート: 判断 651"/>
        <xdr:cNvSpPr/>
      </xdr:nvSpPr>
      <xdr:spPr>
        <a:xfrm>
          <a:off x="12763500" y="1353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106672</xdr:rowOff>
    </xdr:from>
    <xdr:ext cx="469744" cy="259045"/>
    <xdr:sp macro="" textlink="">
      <xdr:nvSpPr>
        <xdr:cNvPr id="653" name="テキスト ボックス 652"/>
        <xdr:cNvSpPr txBox="1"/>
      </xdr:nvSpPr>
      <xdr:spPr>
        <a:xfrm>
          <a:off x="12579428" y="133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163923</xdr:rowOff>
    </xdr:from>
    <xdr:to>
      <xdr:col>85</xdr:col>
      <xdr:colOff>177800</xdr:colOff>
      <xdr:row>79</xdr:row>
      <xdr:rowOff>94073</xdr:rowOff>
    </xdr:to>
    <xdr:sp macro="" textlink="">
      <xdr:nvSpPr>
        <xdr:cNvPr id="659" name="楕円 658"/>
        <xdr:cNvSpPr/>
      </xdr:nvSpPr>
      <xdr:spPr>
        <a:xfrm>
          <a:off x="16268700" y="1353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137835</xdr:rowOff>
    </xdr:from>
    <xdr:ext cx="378565" cy="259045"/>
    <xdr:sp macro="" textlink="">
      <xdr:nvSpPr>
        <xdr:cNvPr id="660" name="災害復旧費該当値テキスト"/>
        <xdr:cNvSpPr txBox="1"/>
      </xdr:nvSpPr>
      <xdr:spPr>
        <a:xfrm>
          <a:off x="16370300" y="13510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165035</xdr:rowOff>
    </xdr:from>
    <xdr:to>
      <xdr:col>81</xdr:col>
      <xdr:colOff>101600</xdr:colOff>
      <xdr:row>79</xdr:row>
      <xdr:rowOff>95185</xdr:rowOff>
    </xdr:to>
    <xdr:sp macro="" textlink="">
      <xdr:nvSpPr>
        <xdr:cNvPr id="661" name="楕円 660"/>
        <xdr:cNvSpPr/>
      </xdr:nvSpPr>
      <xdr:spPr>
        <a:xfrm>
          <a:off x="15430500" y="1353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86312</xdr:rowOff>
    </xdr:from>
    <xdr:ext cx="313932" cy="259045"/>
    <xdr:sp macro="" textlink="">
      <xdr:nvSpPr>
        <xdr:cNvPr id="662" name="テキスト ボックス 661"/>
        <xdr:cNvSpPr txBox="1"/>
      </xdr:nvSpPr>
      <xdr:spPr>
        <a:xfrm>
          <a:off x="15324333" y="136308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164452</xdr:rowOff>
    </xdr:from>
    <xdr:to>
      <xdr:col>76</xdr:col>
      <xdr:colOff>165100</xdr:colOff>
      <xdr:row>79</xdr:row>
      <xdr:rowOff>94602</xdr:rowOff>
    </xdr:to>
    <xdr:sp macro="" textlink="">
      <xdr:nvSpPr>
        <xdr:cNvPr id="663" name="楕円 662"/>
        <xdr:cNvSpPr/>
      </xdr:nvSpPr>
      <xdr:spPr>
        <a:xfrm>
          <a:off x="14541500" y="1353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85729</xdr:rowOff>
    </xdr:from>
    <xdr:ext cx="378565" cy="259045"/>
    <xdr:sp macro="" textlink="">
      <xdr:nvSpPr>
        <xdr:cNvPr id="664" name="テキスト ボックス 663"/>
        <xdr:cNvSpPr txBox="1"/>
      </xdr:nvSpPr>
      <xdr:spPr>
        <a:xfrm>
          <a:off x="14403017" y="13630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164742</xdr:rowOff>
    </xdr:from>
    <xdr:to>
      <xdr:col>72</xdr:col>
      <xdr:colOff>38100</xdr:colOff>
      <xdr:row>79</xdr:row>
      <xdr:rowOff>94892</xdr:rowOff>
    </xdr:to>
    <xdr:sp macro="" textlink="">
      <xdr:nvSpPr>
        <xdr:cNvPr id="665" name="楕円 664"/>
        <xdr:cNvSpPr/>
      </xdr:nvSpPr>
      <xdr:spPr>
        <a:xfrm>
          <a:off x="13652500" y="1353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86019</xdr:rowOff>
    </xdr:from>
    <xdr:ext cx="313932" cy="259045"/>
    <xdr:sp macro="" textlink="">
      <xdr:nvSpPr>
        <xdr:cNvPr id="666" name="テキスト ボックス 665"/>
        <xdr:cNvSpPr txBox="1"/>
      </xdr:nvSpPr>
      <xdr:spPr>
        <a:xfrm>
          <a:off x="13546333" y="13630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164269</xdr:rowOff>
    </xdr:from>
    <xdr:to>
      <xdr:col>67</xdr:col>
      <xdr:colOff>101600</xdr:colOff>
      <xdr:row>79</xdr:row>
      <xdr:rowOff>94419</xdr:rowOff>
    </xdr:to>
    <xdr:sp macro="" textlink="">
      <xdr:nvSpPr>
        <xdr:cNvPr id="667" name="楕円 666"/>
        <xdr:cNvSpPr/>
      </xdr:nvSpPr>
      <xdr:spPr>
        <a:xfrm>
          <a:off x="12763500" y="1353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85546</xdr:rowOff>
    </xdr:from>
    <xdr:ext cx="378565" cy="259045"/>
    <xdr:sp macro="" textlink="">
      <xdr:nvSpPr>
        <xdr:cNvPr id="668" name="テキスト ボックス 667"/>
        <xdr:cNvSpPr txBox="1"/>
      </xdr:nvSpPr>
      <xdr:spPr>
        <a:xfrm>
          <a:off x="12625017" y="13630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125464</xdr:rowOff>
    </xdr:from>
    <xdr:to>
      <xdr:col>85</xdr:col>
      <xdr:colOff>126364</xdr:colOff>
      <xdr:row>98</xdr:row>
      <xdr:rowOff>51105</xdr:rowOff>
    </xdr:to>
    <xdr:cxnSp macro="">
      <xdr:nvCxnSpPr>
        <xdr:cNvPr id="692" name="直線コネクタ 691"/>
        <xdr:cNvCxnSpPr/>
      </xdr:nvCxnSpPr>
      <xdr:spPr>
        <a:xfrm flipV="1">
          <a:off x="16317595" y="15555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54932</xdr:rowOff>
    </xdr:from>
    <xdr:ext cx="534377" cy="259045"/>
    <xdr:sp macro="" textlink="">
      <xdr:nvSpPr>
        <xdr:cNvPr id="693" name="公債費最小値テキスト"/>
        <xdr:cNvSpPr txBox="1"/>
      </xdr:nvSpPr>
      <xdr:spPr>
        <a:xfrm>
          <a:off x="16370300" y="168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51105</xdr:rowOff>
    </xdr:from>
    <xdr:to>
      <xdr:col>86</xdr:col>
      <xdr:colOff>25400</xdr:colOff>
      <xdr:row>98</xdr:row>
      <xdr:rowOff>51105</xdr:rowOff>
    </xdr:to>
    <xdr:cxnSp macro="">
      <xdr:nvCxnSpPr>
        <xdr:cNvPr id="694" name="直線コネクタ 693"/>
        <xdr:cNvCxnSpPr/>
      </xdr:nvCxnSpPr>
      <xdr:spPr>
        <a:xfrm>
          <a:off x="16230600" y="1685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72141</xdr:rowOff>
    </xdr:from>
    <xdr:ext cx="599010" cy="259045"/>
    <xdr:sp macro="" textlink="">
      <xdr:nvSpPr>
        <xdr:cNvPr id="695" name="公債費最大値テキスト"/>
        <xdr:cNvSpPr txBox="1"/>
      </xdr:nvSpPr>
      <xdr:spPr>
        <a:xfrm>
          <a:off x="16370300" y="1533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125464</xdr:rowOff>
    </xdr:from>
    <xdr:to>
      <xdr:col>86</xdr:col>
      <xdr:colOff>25400</xdr:colOff>
      <xdr:row>90</xdr:row>
      <xdr:rowOff>125464</xdr:rowOff>
    </xdr:to>
    <xdr:cxnSp macro="">
      <xdr:nvCxnSpPr>
        <xdr:cNvPr id="696" name="直線コネクタ 695"/>
        <xdr:cNvCxnSpPr/>
      </xdr:nvCxnSpPr>
      <xdr:spPr>
        <a:xfrm>
          <a:off x="16230600" y="155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13932</xdr:rowOff>
    </xdr:from>
    <xdr:to>
      <xdr:col>85</xdr:col>
      <xdr:colOff>127000</xdr:colOff>
      <xdr:row>97</xdr:row>
      <xdr:rowOff>30823</xdr:rowOff>
    </xdr:to>
    <xdr:cxnSp macro="">
      <xdr:nvCxnSpPr>
        <xdr:cNvPr id="697" name="直線コネクタ 696"/>
        <xdr:cNvCxnSpPr/>
      </xdr:nvCxnSpPr>
      <xdr:spPr>
        <a:xfrm flipV="1">
          <a:off x="15481300" y="16644582"/>
          <a:ext cx="8382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122801</xdr:rowOff>
    </xdr:from>
    <xdr:ext cx="534377" cy="259045"/>
    <xdr:sp macro="" textlink="">
      <xdr:nvSpPr>
        <xdr:cNvPr id="698" name="公債費平均値テキスト"/>
        <xdr:cNvSpPr txBox="1"/>
      </xdr:nvSpPr>
      <xdr:spPr>
        <a:xfrm>
          <a:off x="16370300" y="16410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99924</xdr:rowOff>
    </xdr:from>
    <xdr:to>
      <xdr:col>85</xdr:col>
      <xdr:colOff>177800</xdr:colOff>
      <xdr:row>97</xdr:row>
      <xdr:rowOff>30074</xdr:rowOff>
    </xdr:to>
    <xdr:sp macro="" textlink="">
      <xdr:nvSpPr>
        <xdr:cNvPr id="699" name="フローチャート: 判断 698"/>
        <xdr:cNvSpPr/>
      </xdr:nvSpPr>
      <xdr:spPr>
        <a:xfrm>
          <a:off x="162687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30823</xdr:rowOff>
    </xdr:from>
    <xdr:to>
      <xdr:col>81</xdr:col>
      <xdr:colOff>50800</xdr:colOff>
      <xdr:row>97</xdr:row>
      <xdr:rowOff>55384</xdr:rowOff>
    </xdr:to>
    <xdr:cxnSp macro="">
      <xdr:nvCxnSpPr>
        <xdr:cNvPr id="700" name="直線コネクタ 699"/>
        <xdr:cNvCxnSpPr/>
      </xdr:nvCxnSpPr>
      <xdr:spPr>
        <a:xfrm flipV="1">
          <a:off x="14592300" y="16661473"/>
          <a:ext cx="889000" cy="2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102667</xdr:rowOff>
    </xdr:from>
    <xdr:to>
      <xdr:col>81</xdr:col>
      <xdr:colOff>101600</xdr:colOff>
      <xdr:row>97</xdr:row>
      <xdr:rowOff>32817</xdr:rowOff>
    </xdr:to>
    <xdr:sp macro="" textlink="">
      <xdr:nvSpPr>
        <xdr:cNvPr id="701" name="フローチャート: 判断 700"/>
        <xdr:cNvSpPr/>
      </xdr:nvSpPr>
      <xdr:spPr>
        <a:xfrm>
          <a:off x="15430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49344</xdr:rowOff>
    </xdr:from>
    <xdr:ext cx="534377" cy="259045"/>
    <xdr:sp macro="" textlink="">
      <xdr:nvSpPr>
        <xdr:cNvPr id="702" name="テキスト ボックス 701"/>
        <xdr:cNvSpPr txBox="1"/>
      </xdr:nvSpPr>
      <xdr:spPr>
        <a:xfrm>
          <a:off x="15214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44438</xdr:rowOff>
    </xdr:from>
    <xdr:to>
      <xdr:col>76</xdr:col>
      <xdr:colOff>114300</xdr:colOff>
      <xdr:row>97</xdr:row>
      <xdr:rowOff>55384</xdr:rowOff>
    </xdr:to>
    <xdr:cxnSp macro="">
      <xdr:nvCxnSpPr>
        <xdr:cNvPr id="703" name="直線コネクタ 702"/>
        <xdr:cNvCxnSpPr/>
      </xdr:nvCxnSpPr>
      <xdr:spPr>
        <a:xfrm>
          <a:off x="13703300" y="16675088"/>
          <a:ext cx="889000" cy="1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104826</xdr:rowOff>
    </xdr:from>
    <xdr:to>
      <xdr:col>76</xdr:col>
      <xdr:colOff>165100</xdr:colOff>
      <xdr:row>97</xdr:row>
      <xdr:rowOff>34976</xdr:rowOff>
    </xdr:to>
    <xdr:sp macro="" textlink="">
      <xdr:nvSpPr>
        <xdr:cNvPr id="704" name="フローチャート: 判断 703"/>
        <xdr:cNvSpPr/>
      </xdr:nvSpPr>
      <xdr:spPr>
        <a:xfrm>
          <a:off x="14541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51503</xdr:rowOff>
    </xdr:from>
    <xdr:ext cx="534377" cy="259045"/>
    <xdr:sp macro="" textlink="">
      <xdr:nvSpPr>
        <xdr:cNvPr id="705" name="テキスト ボックス 704"/>
        <xdr:cNvSpPr txBox="1"/>
      </xdr:nvSpPr>
      <xdr:spPr>
        <a:xfrm>
          <a:off x="14325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139433</xdr:rowOff>
    </xdr:from>
    <xdr:to>
      <xdr:col>71</xdr:col>
      <xdr:colOff>177800</xdr:colOff>
      <xdr:row>97</xdr:row>
      <xdr:rowOff>44438</xdr:rowOff>
    </xdr:to>
    <xdr:cxnSp macro="">
      <xdr:nvCxnSpPr>
        <xdr:cNvPr id="706" name="直線コネクタ 705"/>
        <xdr:cNvCxnSpPr/>
      </xdr:nvCxnSpPr>
      <xdr:spPr>
        <a:xfrm>
          <a:off x="12814300" y="16598633"/>
          <a:ext cx="889000" cy="7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130417</xdr:rowOff>
    </xdr:from>
    <xdr:to>
      <xdr:col>72</xdr:col>
      <xdr:colOff>38100</xdr:colOff>
      <xdr:row>97</xdr:row>
      <xdr:rowOff>60567</xdr:rowOff>
    </xdr:to>
    <xdr:sp macro="" textlink="">
      <xdr:nvSpPr>
        <xdr:cNvPr id="707" name="フローチャート: 判断 706"/>
        <xdr:cNvSpPr/>
      </xdr:nvSpPr>
      <xdr:spPr>
        <a:xfrm>
          <a:off x="13652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77094</xdr:rowOff>
    </xdr:from>
    <xdr:ext cx="534377" cy="259045"/>
    <xdr:sp macro="" textlink="">
      <xdr:nvSpPr>
        <xdr:cNvPr id="708" name="テキスト ボックス 707"/>
        <xdr:cNvSpPr txBox="1"/>
      </xdr:nvSpPr>
      <xdr:spPr>
        <a:xfrm>
          <a:off x="13436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73089</xdr:rowOff>
    </xdr:from>
    <xdr:to>
      <xdr:col>67</xdr:col>
      <xdr:colOff>101600</xdr:colOff>
      <xdr:row>97</xdr:row>
      <xdr:rowOff>3239</xdr:rowOff>
    </xdr:to>
    <xdr:sp macro="" textlink="">
      <xdr:nvSpPr>
        <xdr:cNvPr id="709" name="フローチャート: 判断 708"/>
        <xdr:cNvSpPr/>
      </xdr:nvSpPr>
      <xdr:spPr>
        <a:xfrm>
          <a:off x="12763500" y="16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19766</xdr:rowOff>
    </xdr:from>
    <xdr:ext cx="534377" cy="259045"/>
    <xdr:sp macro="" textlink="">
      <xdr:nvSpPr>
        <xdr:cNvPr id="710" name="テキスト ボックス 709"/>
        <xdr:cNvSpPr txBox="1"/>
      </xdr:nvSpPr>
      <xdr:spPr>
        <a:xfrm>
          <a:off x="12547111" y="1630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134582</xdr:rowOff>
    </xdr:from>
    <xdr:to>
      <xdr:col>85</xdr:col>
      <xdr:colOff>177800</xdr:colOff>
      <xdr:row>97</xdr:row>
      <xdr:rowOff>64732</xdr:rowOff>
    </xdr:to>
    <xdr:sp macro="" textlink="">
      <xdr:nvSpPr>
        <xdr:cNvPr id="716" name="楕円 715"/>
        <xdr:cNvSpPr/>
      </xdr:nvSpPr>
      <xdr:spPr>
        <a:xfrm>
          <a:off x="16268700" y="1659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113009</xdr:rowOff>
    </xdr:from>
    <xdr:ext cx="534377" cy="259045"/>
    <xdr:sp macro="" textlink="">
      <xdr:nvSpPr>
        <xdr:cNvPr id="717" name="公債費該当値テキスト"/>
        <xdr:cNvSpPr txBox="1"/>
      </xdr:nvSpPr>
      <xdr:spPr>
        <a:xfrm>
          <a:off x="16370300" y="1657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151473</xdr:rowOff>
    </xdr:from>
    <xdr:to>
      <xdr:col>81</xdr:col>
      <xdr:colOff>101600</xdr:colOff>
      <xdr:row>97</xdr:row>
      <xdr:rowOff>81623</xdr:rowOff>
    </xdr:to>
    <xdr:sp macro="" textlink="">
      <xdr:nvSpPr>
        <xdr:cNvPr id="718" name="楕円 717"/>
        <xdr:cNvSpPr/>
      </xdr:nvSpPr>
      <xdr:spPr>
        <a:xfrm>
          <a:off x="15430500" y="1661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72750</xdr:rowOff>
    </xdr:from>
    <xdr:ext cx="534377" cy="259045"/>
    <xdr:sp macro="" textlink="">
      <xdr:nvSpPr>
        <xdr:cNvPr id="719" name="テキスト ボックス 718"/>
        <xdr:cNvSpPr txBox="1"/>
      </xdr:nvSpPr>
      <xdr:spPr>
        <a:xfrm>
          <a:off x="15214111" y="1670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4584</xdr:rowOff>
    </xdr:from>
    <xdr:to>
      <xdr:col>76</xdr:col>
      <xdr:colOff>165100</xdr:colOff>
      <xdr:row>97</xdr:row>
      <xdr:rowOff>106184</xdr:rowOff>
    </xdr:to>
    <xdr:sp macro="" textlink="">
      <xdr:nvSpPr>
        <xdr:cNvPr id="720" name="楕円 719"/>
        <xdr:cNvSpPr/>
      </xdr:nvSpPr>
      <xdr:spPr>
        <a:xfrm>
          <a:off x="14541500" y="1663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97311</xdr:rowOff>
    </xdr:from>
    <xdr:ext cx="534377" cy="259045"/>
    <xdr:sp macro="" textlink="">
      <xdr:nvSpPr>
        <xdr:cNvPr id="721" name="テキスト ボックス 720"/>
        <xdr:cNvSpPr txBox="1"/>
      </xdr:nvSpPr>
      <xdr:spPr>
        <a:xfrm>
          <a:off x="14325111" y="1672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165088</xdr:rowOff>
    </xdr:from>
    <xdr:to>
      <xdr:col>72</xdr:col>
      <xdr:colOff>38100</xdr:colOff>
      <xdr:row>97</xdr:row>
      <xdr:rowOff>95238</xdr:rowOff>
    </xdr:to>
    <xdr:sp macro="" textlink="">
      <xdr:nvSpPr>
        <xdr:cNvPr id="722" name="楕円 721"/>
        <xdr:cNvSpPr/>
      </xdr:nvSpPr>
      <xdr:spPr>
        <a:xfrm>
          <a:off x="13652500" y="1662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86365</xdr:rowOff>
    </xdr:from>
    <xdr:ext cx="534377" cy="259045"/>
    <xdr:sp macro="" textlink="">
      <xdr:nvSpPr>
        <xdr:cNvPr id="723" name="テキスト ボックス 722"/>
        <xdr:cNvSpPr txBox="1"/>
      </xdr:nvSpPr>
      <xdr:spPr>
        <a:xfrm>
          <a:off x="13436111" y="1671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88633</xdr:rowOff>
    </xdr:from>
    <xdr:to>
      <xdr:col>67</xdr:col>
      <xdr:colOff>101600</xdr:colOff>
      <xdr:row>97</xdr:row>
      <xdr:rowOff>18783</xdr:rowOff>
    </xdr:to>
    <xdr:sp macro="" textlink="">
      <xdr:nvSpPr>
        <xdr:cNvPr id="724" name="楕円 723"/>
        <xdr:cNvSpPr/>
      </xdr:nvSpPr>
      <xdr:spPr>
        <a:xfrm>
          <a:off x="12763500" y="1654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9910</xdr:rowOff>
    </xdr:from>
    <xdr:ext cx="534377" cy="259045"/>
    <xdr:sp macro="" textlink="">
      <xdr:nvSpPr>
        <xdr:cNvPr id="725" name="テキスト ボックス 724"/>
        <xdr:cNvSpPr txBox="1"/>
      </xdr:nvSpPr>
      <xdr:spPr>
        <a:xfrm>
          <a:off x="12547111" y="1664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6" name="直線コネクタ 735"/>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7" name="テキスト ボックス 736"/>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0" name="直線コネクタ 739"/>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41" name="テキスト ボックス 740"/>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60261</xdr:rowOff>
    </xdr:from>
    <xdr:to>
      <xdr:col>116</xdr:col>
      <xdr:colOff>62864</xdr:colOff>
      <xdr:row>38</xdr:row>
      <xdr:rowOff>25400</xdr:rowOff>
    </xdr:to>
    <xdr:cxnSp macro="">
      <xdr:nvCxnSpPr>
        <xdr:cNvPr id="745" name="直線コネクタ 744"/>
        <xdr:cNvCxnSpPr/>
      </xdr:nvCxnSpPr>
      <xdr:spPr>
        <a:xfrm flipV="1">
          <a:off x="22159595" y="5375211"/>
          <a:ext cx="1269" cy="1165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65168</xdr:rowOff>
    </xdr:from>
    <xdr:ext cx="249299" cy="259045"/>
    <xdr:sp macro="" textlink="">
      <xdr:nvSpPr>
        <xdr:cNvPr id="746" name="諸支出金最小値テキスト"/>
        <xdr:cNvSpPr txBox="1"/>
      </xdr:nvSpPr>
      <xdr:spPr>
        <a:xfrm>
          <a:off x="22212300" y="6580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7" name="直線コネクタ 746"/>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6938</xdr:rowOff>
    </xdr:from>
    <xdr:ext cx="469744" cy="259045"/>
    <xdr:sp macro="" textlink="">
      <xdr:nvSpPr>
        <xdr:cNvPr id="748" name="諸支出金最大値テキスト"/>
        <xdr:cNvSpPr txBox="1"/>
      </xdr:nvSpPr>
      <xdr:spPr>
        <a:xfrm>
          <a:off x="22212300" y="515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60261</xdr:rowOff>
    </xdr:from>
    <xdr:to>
      <xdr:col>116</xdr:col>
      <xdr:colOff>152400</xdr:colOff>
      <xdr:row>31</xdr:row>
      <xdr:rowOff>60261</xdr:rowOff>
    </xdr:to>
    <xdr:cxnSp macro="">
      <xdr:nvCxnSpPr>
        <xdr:cNvPr id="749" name="直線コネクタ 748"/>
        <xdr:cNvCxnSpPr/>
      </xdr:nvCxnSpPr>
      <xdr:spPr>
        <a:xfrm>
          <a:off x="22072600" y="537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0" name="直線コネクタ 749"/>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154068</xdr:rowOff>
    </xdr:from>
    <xdr:ext cx="313932" cy="259045"/>
    <xdr:sp macro="" textlink="">
      <xdr:nvSpPr>
        <xdr:cNvPr id="751" name="諸支出金平均値テキスト"/>
        <xdr:cNvSpPr txBox="1"/>
      </xdr:nvSpPr>
      <xdr:spPr>
        <a:xfrm>
          <a:off x="22212300" y="63262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131191</xdr:rowOff>
    </xdr:from>
    <xdr:to>
      <xdr:col>116</xdr:col>
      <xdr:colOff>114300</xdr:colOff>
      <xdr:row>38</xdr:row>
      <xdr:rowOff>61340</xdr:rowOff>
    </xdr:to>
    <xdr:sp macro="" textlink="">
      <xdr:nvSpPr>
        <xdr:cNvPr id="752" name="フローチャート: 判断 751"/>
        <xdr:cNvSpPr/>
      </xdr:nvSpPr>
      <xdr:spPr>
        <a:xfrm>
          <a:off x="22110700" y="64748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3" name="直線コネクタ 752"/>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116332</xdr:rowOff>
    </xdr:from>
    <xdr:to>
      <xdr:col>112</xdr:col>
      <xdr:colOff>38100</xdr:colOff>
      <xdr:row>38</xdr:row>
      <xdr:rowOff>46482</xdr:rowOff>
    </xdr:to>
    <xdr:sp macro="" textlink="">
      <xdr:nvSpPr>
        <xdr:cNvPr id="754" name="フローチャート: 判断 753"/>
        <xdr:cNvSpPr/>
      </xdr:nvSpPr>
      <xdr:spPr>
        <a:xfrm>
          <a:off x="21272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63009</xdr:rowOff>
    </xdr:from>
    <xdr:ext cx="313932" cy="259045"/>
    <xdr:sp macro="" textlink="">
      <xdr:nvSpPr>
        <xdr:cNvPr id="755" name="テキスト ボックス 754"/>
        <xdr:cNvSpPr txBox="1"/>
      </xdr:nvSpPr>
      <xdr:spPr>
        <a:xfrm>
          <a:off x="21166333" y="6235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6" name="直線コネクタ 755"/>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112903</xdr:rowOff>
    </xdr:from>
    <xdr:to>
      <xdr:col>107</xdr:col>
      <xdr:colOff>101600</xdr:colOff>
      <xdr:row>38</xdr:row>
      <xdr:rowOff>43053</xdr:rowOff>
    </xdr:to>
    <xdr:sp macro="" textlink="">
      <xdr:nvSpPr>
        <xdr:cNvPr id="757" name="フローチャート: 判断 756"/>
        <xdr:cNvSpPr/>
      </xdr:nvSpPr>
      <xdr:spPr>
        <a:xfrm>
          <a:off x="20383500" y="645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59580</xdr:rowOff>
    </xdr:from>
    <xdr:ext cx="313932" cy="259045"/>
    <xdr:sp macro="" textlink="">
      <xdr:nvSpPr>
        <xdr:cNvPr id="758" name="テキスト ボックス 757"/>
        <xdr:cNvSpPr txBox="1"/>
      </xdr:nvSpPr>
      <xdr:spPr>
        <a:xfrm>
          <a:off x="20277333" y="62317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9" name="直線コネクタ 758"/>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105473</xdr:rowOff>
    </xdr:from>
    <xdr:to>
      <xdr:col>102</xdr:col>
      <xdr:colOff>165100</xdr:colOff>
      <xdr:row>38</xdr:row>
      <xdr:rowOff>35623</xdr:rowOff>
    </xdr:to>
    <xdr:sp macro="" textlink="">
      <xdr:nvSpPr>
        <xdr:cNvPr id="760" name="フローチャート: 判断 759"/>
        <xdr:cNvSpPr/>
      </xdr:nvSpPr>
      <xdr:spPr>
        <a:xfrm>
          <a:off x="19494500" y="644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52150</xdr:rowOff>
    </xdr:from>
    <xdr:ext cx="313932" cy="259045"/>
    <xdr:sp macro="" textlink="">
      <xdr:nvSpPr>
        <xdr:cNvPr id="761" name="テキスト ボックス 760"/>
        <xdr:cNvSpPr txBox="1"/>
      </xdr:nvSpPr>
      <xdr:spPr>
        <a:xfrm>
          <a:off x="19388333" y="6224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2" name="フローチャート: 判断 761"/>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63" name="テキスト ボックス 762"/>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9" name="楕円 768"/>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109618</xdr:rowOff>
    </xdr:from>
    <xdr:ext cx="249299" cy="259045"/>
    <xdr:sp macro="" textlink="">
      <xdr:nvSpPr>
        <xdr:cNvPr id="770" name="諸支出金該当値テキスト"/>
        <xdr:cNvSpPr txBox="1"/>
      </xdr:nvSpPr>
      <xdr:spPr>
        <a:xfrm>
          <a:off x="22212300" y="6453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1" name="楕円 770"/>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2" name="テキスト ボックス 771"/>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3" name="楕円 772"/>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4" name="テキスト ボックス 773"/>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5" name="楕円 774"/>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6" name="テキスト ボックス 775"/>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7" name="楕円 776"/>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8" name="テキスト ボックス 777"/>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土木費の金額が類似団体平均よりも高いのは、時津中央第２土地区画整理事業や日並左底線道路事業、子々川日並線道路事業など、大型のインフラ整備工事を進めているためである。商工費については、ふるさと納税関連事業の増額により</a:t>
          </a:r>
          <a:r>
            <a:rPr kumimoji="1" lang="en-US" altLang="ja-JP" sz="1300">
              <a:latin typeface="ＭＳ Ｐゴシック" panose="020B0600070205080204" pitchFamily="50" charset="-128"/>
              <a:ea typeface="ＭＳ Ｐゴシック" panose="020B0600070205080204" pitchFamily="50" charset="-128"/>
            </a:rPr>
            <a:t>H</a:t>
          </a:r>
          <a:r>
            <a:rPr kumimoji="1" lang="ja-JP" altLang="en-US" sz="1300">
              <a:latin typeface="ＭＳ Ｐゴシック" panose="020B0600070205080204" pitchFamily="50" charset="-128"/>
              <a:ea typeface="ＭＳ Ｐゴシック" panose="020B0600070205080204" pitchFamily="50" charset="-128"/>
            </a:rPr>
            <a:t>２７年度から増加傾向であったが、Ｈ３０年度は前年度より減となった。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教育費は、小中学校におけるタブレット型パソコン購入事業や、時津北小学校屋内運動場改築工事などの大規模事業を行ったため、昨年度より増加した。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長崎県時津町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財政調整基金は平成２６年度以降微増となっており、実質収支額はおおむね横ばいとなっている。実質単年度収支は、前年度の黒字から今年度は赤字に転じた。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長崎県時津町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前年度と今年度いずれも全会計が黒字となった。</a:t>
          </a:r>
        </a:p>
        <a:p>
          <a:r>
            <a:rPr kumimoji="1" lang="ja-JP" altLang="en-US" sz="1400">
              <a:latin typeface="ＭＳ ゴシック" pitchFamily="49" charset="-128"/>
              <a:ea typeface="ＭＳ ゴシック" pitchFamily="49" charset="-128"/>
            </a:rPr>
            <a:t>　標準財政規模に対する比率は、平成２６年度以降水道事業会計が最も高く、次いで下水道事業会計、一般会計と続いている。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BL72" sqref="BL72"/>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12200444</v>
      </c>
      <c r="BO4" s="430"/>
      <c r="BP4" s="430"/>
      <c r="BQ4" s="430"/>
      <c r="BR4" s="430"/>
      <c r="BS4" s="430"/>
      <c r="BT4" s="430"/>
      <c r="BU4" s="431"/>
      <c r="BV4" s="429">
        <v>11871998</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6.3</v>
      </c>
      <c r="CU4" s="436"/>
      <c r="CV4" s="436"/>
      <c r="CW4" s="436"/>
      <c r="CX4" s="436"/>
      <c r="CY4" s="436"/>
      <c r="CZ4" s="436"/>
      <c r="DA4" s="437"/>
      <c r="DB4" s="435">
        <v>7.1</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11503769</v>
      </c>
      <c r="BO5" s="467"/>
      <c r="BP5" s="467"/>
      <c r="BQ5" s="467"/>
      <c r="BR5" s="467"/>
      <c r="BS5" s="467"/>
      <c r="BT5" s="467"/>
      <c r="BU5" s="468"/>
      <c r="BV5" s="466">
        <v>11049471</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93.3</v>
      </c>
      <c r="CU5" s="464"/>
      <c r="CV5" s="464"/>
      <c r="CW5" s="464"/>
      <c r="CX5" s="464"/>
      <c r="CY5" s="464"/>
      <c r="CZ5" s="464"/>
      <c r="DA5" s="465"/>
      <c r="DB5" s="463">
        <v>93</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696675</v>
      </c>
      <c r="BO6" s="467"/>
      <c r="BP6" s="467"/>
      <c r="BQ6" s="467"/>
      <c r="BR6" s="467"/>
      <c r="BS6" s="467"/>
      <c r="BT6" s="467"/>
      <c r="BU6" s="468"/>
      <c r="BV6" s="466">
        <v>822527</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99.6</v>
      </c>
      <c r="CU6" s="504"/>
      <c r="CV6" s="504"/>
      <c r="CW6" s="504"/>
      <c r="CX6" s="504"/>
      <c r="CY6" s="504"/>
      <c r="CZ6" s="504"/>
      <c r="DA6" s="505"/>
      <c r="DB6" s="503">
        <v>99</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102</v>
      </c>
      <c r="AV7" s="499"/>
      <c r="AW7" s="499"/>
      <c r="AX7" s="499"/>
      <c r="AY7" s="500" t="s">
        <v>106</v>
      </c>
      <c r="AZ7" s="501"/>
      <c r="BA7" s="501"/>
      <c r="BB7" s="501"/>
      <c r="BC7" s="501"/>
      <c r="BD7" s="501"/>
      <c r="BE7" s="501"/>
      <c r="BF7" s="501"/>
      <c r="BG7" s="501"/>
      <c r="BH7" s="501"/>
      <c r="BI7" s="501"/>
      <c r="BJ7" s="501"/>
      <c r="BK7" s="501"/>
      <c r="BL7" s="501"/>
      <c r="BM7" s="502"/>
      <c r="BN7" s="466">
        <v>324983</v>
      </c>
      <c r="BO7" s="467"/>
      <c r="BP7" s="467"/>
      <c r="BQ7" s="467"/>
      <c r="BR7" s="467"/>
      <c r="BS7" s="467"/>
      <c r="BT7" s="467"/>
      <c r="BU7" s="468"/>
      <c r="BV7" s="466">
        <v>401521</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5912585</v>
      </c>
      <c r="CU7" s="467"/>
      <c r="CV7" s="467"/>
      <c r="CW7" s="467"/>
      <c r="CX7" s="467"/>
      <c r="CY7" s="467"/>
      <c r="CZ7" s="467"/>
      <c r="DA7" s="468"/>
      <c r="DB7" s="466">
        <v>5896444</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102</v>
      </c>
      <c r="AV8" s="499"/>
      <c r="AW8" s="499"/>
      <c r="AX8" s="499"/>
      <c r="AY8" s="500" t="s">
        <v>109</v>
      </c>
      <c r="AZ8" s="501"/>
      <c r="BA8" s="501"/>
      <c r="BB8" s="501"/>
      <c r="BC8" s="501"/>
      <c r="BD8" s="501"/>
      <c r="BE8" s="501"/>
      <c r="BF8" s="501"/>
      <c r="BG8" s="501"/>
      <c r="BH8" s="501"/>
      <c r="BI8" s="501"/>
      <c r="BJ8" s="501"/>
      <c r="BK8" s="501"/>
      <c r="BL8" s="501"/>
      <c r="BM8" s="502"/>
      <c r="BN8" s="466">
        <v>371692</v>
      </c>
      <c r="BO8" s="467"/>
      <c r="BP8" s="467"/>
      <c r="BQ8" s="467"/>
      <c r="BR8" s="467"/>
      <c r="BS8" s="467"/>
      <c r="BT8" s="467"/>
      <c r="BU8" s="468"/>
      <c r="BV8" s="466">
        <v>421006</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0.72</v>
      </c>
      <c r="CU8" s="507"/>
      <c r="CV8" s="507"/>
      <c r="CW8" s="507"/>
      <c r="CX8" s="507"/>
      <c r="CY8" s="507"/>
      <c r="CZ8" s="507"/>
      <c r="DA8" s="508"/>
      <c r="DB8" s="506">
        <v>0.7</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29804</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115</v>
      </c>
      <c r="AV9" s="499"/>
      <c r="AW9" s="499"/>
      <c r="AX9" s="499"/>
      <c r="AY9" s="500" t="s">
        <v>116</v>
      </c>
      <c r="AZ9" s="501"/>
      <c r="BA9" s="501"/>
      <c r="BB9" s="501"/>
      <c r="BC9" s="501"/>
      <c r="BD9" s="501"/>
      <c r="BE9" s="501"/>
      <c r="BF9" s="501"/>
      <c r="BG9" s="501"/>
      <c r="BH9" s="501"/>
      <c r="BI9" s="501"/>
      <c r="BJ9" s="501"/>
      <c r="BK9" s="501"/>
      <c r="BL9" s="501"/>
      <c r="BM9" s="502"/>
      <c r="BN9" s="466">
        <v>-49314</v>
      </c>
      <c r="BO9" s="467"/>
      <c r="BP9" s="467"/>
      <c r="BQ9" s="467"/>
      <c r="BR9" s="467"/>
      <c r="BS9" s="467"/>
      <c r="BT9" s="467"/>
      <c r="BU9" s="468"/>
      <c r="BV9" s="466">
        <v>45593</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11.4</v>
      </c>
      <c r="CU9" s="464"/>
      <c r="CV9" s="464"/>
      <c r="CW9" s="464"/>
      <c r="CX9" s="464"/>
      <c r="CY9" s="464"/>
      <c r="CZ9" s="464"/>
      <c r="DA9" s="465"/>
      <c r="DB9" s="463">
        <v>10.9</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6"/>
      <c r="N10" s="496"/>
      <c r="O10" s="496"/>
      <c r="P10" s="496"/>
      <c r="Q10" s="497"/>
      <c r="R10" s="517">
        <v>30110</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96</v>
      </c>
      <c r="BO10" s="467"/>
      <c r="BP10" s="467"/>
      <c r="BQ10" s="467"/>
      <c r="BR10" s="467"/>
      <c r="BS10" s="467"/>
      <c r="BT10" s="467"/>
      <c r="BU10" s="468"/>
      <c r="BV10" s="466">
        <v>96</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120</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x14ac:dyDescent="0.15">
      <c r="A12" s="186"/>
      <c r="B12" s="526" t="s">
        <v>130</v>
      </c>
      <c r="C12" s="527"/>
      <c r="D12" s="527"/>
      <c r="E12" s="527"/>
      <c r="F12" s="527"/>
      <c r="G12" s="527"/>
      <c r="H12" s="527"/>
      <c r="I12" s="527"/>
      <c r="J12" s="527"/>
      <c r="K12" s="528"/>
      <c r="L12" s="535" t="s">
        <v>131</v>
      </c>
      <c r="M12" s="536"/>
      <c r="N12" s="536"/>
      <c r="O12" s="536"/>
      <c r="P12" s="536"/>
      <c r="Q12" s="537"/>
      <c r="R12" s="538">
        <v>30019</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135</v>
      </c>
      <c r="AV12" s="499"/>
      <c r="AW12" s="499"/>
      <c r="AX12" s="499"/>
      <c r="AY12" s="500" t="s">
        <v>136</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0</v>
      </c>
      <c r="BW12" s="467"/>
      <c r="BX12" s="467"/>
      <c r="BY12" s="467"/>
      <c r="BZ12" s="467"/>
      <c r="CA12" s="467"/>
      <c r="CB12" s="467"/>
      <c r="CC12" s="468"/>
      <c r="CD12" s="469" t="s">
        <v>137</v>
      </c>
      <c r="CE12" s="470"/>
      <c r="CF12" s="470"/>
      <c r="CG12" s="470"/>
      <c r="CH12" s="470"/>
      <c r="CI12" s="470"/>
      <c r="CJ12" s="470"/>
      <c r="CK12" s="470"/>
      <c r="CL12" s="470"/>
      <c r="CM12" s="470"/>
      <c r="CN12" s="470"/>
      <c r="CO12" s="470"/>
      <c r="CP12" s="470"/>
      <c r="CQ12" s="470"/>
      <c r="CR12" s="470"/>
      <c r="CS12" s="471"/>
      <c r="CT12" s="506" t="s">
        <v>138</v>
      </c>
      <c r="CU12" s="507"/>
      <c r="CV12" s="507"/>
      <c r="CW12" s="507"/>
      <c r="CX12" s="507"/>
      <c r="CY12" s="507"/>
      <c r="CZ12" s="507"/>
      <c r="DA12" s="508"/>
      <c r="DB12" s="506" t="s">
        <v>139</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140</v>
      </c>
      <c r="N13" s="555"/>
      <c r="O13" s="555"/>
      <c r="P13" s="555"/>
      <c r="Q13" s="556"/>
      <c r="R13" s="547">
        <v>29696</v>
      </c>
      <c r="S13" s="548"/>
      <c r="T13" s="548"/>
      <c r="U13" s="548"/>
      <c r="V13" s="549"/>
      <c r="W13" s="482" t="s">
        <v>141</v>
      </c>
      <c r="X13" s="483"/>
      <c r="Y13" s="483"/>
      <c r="Z13" s="483"/>
      <c r="AA13" s="483"/>
      <c r="AB13" s="473"/>
      <c r="AC13" s="517">
        <v>323</v>
      </c>
      <c r="AD13" s="518"/>
      <c r="AE13" s="518"/>
      <c r="AF13" s="518"/>
      <c r="AG13" s="557"/>
      <c r="AH13" s="517">
        <v>341</v>
      </c>
      <c r="AI13" s="518"/>
      <c r="AJ13" s="518"/>
      <c r="AK13" s="518"/>
      <c r="AL13" s="519"/>
      <c r="AM13" s="495" t="s">
        <v>142</v>
      </c>
      <c r="AN13" s="496"/>
      <c r="AO13" s="496"/>
      <c r="AP13" s="496"/>
      <c r="AQ13" s="496"/>
      <c r="AR13" s="496"/>
      <c r="AS13" s="496"/>
      <c r="AT13" s="497"/>
      <c r="AU13" s="498" t="s">
        <v>143</v>
      </c>
      <c r="AV13" s="499"/>
      <c r="AW13" s="499"/>
      <c r="AX13" s="499"/>
      <c r="AY13" s="500" t="s">
        <v>144</v>
      </c>
      <c r="AZ13" s="501"/>
      <c r="BA13" s="501"/>
      <c r="BB13" s="501"/>
      <c r="BC13" s="501"/>
      <c r="BD13" s="501"/>
      <c r="BE13" s="501"/>
      <c r="BF13" s="501"/>
      <c r="BG13" s="501"/>
      <c r="BH13" s="501"/>
      <c r="BI13" s="501"/>
      <c r="BJ13" s="501"/>
      <c r="BK13" s="501"/>
      <c r="BL13" s="501"/>
      <c r="BM13" s="502"/>
      <c r="BN13" s="466">
        <v>-49218</v>
      </c>
      <c r="BO13" s="467"/>
      <c r="BP13" s="467"/>
      <c r="BQ13" s="467"/>
      <c r="BR13" s="467"/>
      <c r="BS13" s="467"/>
      <c r="BT13" s="467"/>
      <c r="BU13" s="468"/>
      <c r="BV13" s="466">
        <v>45689</v>
      </c>
      <c r="BW13" s="467"/>
      <c r="BX13" s="467"/>
      <c r="BY13" s="467"/>
      <c r="BZ13" s="467"/>
      <c r="CA13" s="467"/>
      <c r="CB13" s="467"/>
      <c r="CC13" s="468"/>
      <c r="CD13" s="469" t="s">
        <v>145</v>
      </c>
      <c r="CE13" s="470"/>
      <c r="CF13" s="470"/>
      <c r="CG13" s="470"/>
      <c r="CH13" s="470"/>
      <c r="CI13" s="470"/>
      <c r="CJ13" s="470"/>
      <c r="CK13" s="470"/>
      <c r="CL13" s="470"/>
      <c r="CM13" s="470"/>
      <c r="CN13" s="470"/>
      <c r="CO13" s="470"/>
      <c r="CP13" s="470"/>
      <c r="CQ13" s="470"/>
      <c r="CR13" s="470"/>
      <c r="CS13" s="471"/>
      <c r="CT13" s="463">
        <v>2.9</v>
      </c>
      <c r="CU13" s="464"/>
      <c r="CV13" s="464"/>
      <c r="CW13" s="464"/>
      <c r="CX13" s="464"/>
      <c r="CY13" s="464"/>
      <c r="CZ13" s="464"/>
      <c r="DA13" s="465"/>
      <c r="DB13" s="463">
        <v>1</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146</v>
      </c>
      <c r="M14" s="545"/>
      <c r="N14" s="545"/>
      <c r="O14" s="545"/>
      <c r="P14" s="545"/>
      <c r="Q14" s="546"/>
      <c r="R14" s="547">
        <v>30243</v>
      </c>
      <c r="S14" s="548"/>
      <c r="T14" s="548"/>
      <c r="U14" s="548"/>
      <c r="V14" s="549"/>
      <c r="W14" s="456"/>
      <c r="X14" s="457"/>
      <c r="Y14" s="457"/>
      <c r="Z14" s="457"/>
      <c r="AA14" s="457"/>
      <c r="AB14" s="446"/>
      <c r="AC14" s="550">
        <v>2.2999999999999998</v>
      </c>
      <c r="AD14" s="551"/>
      <c r="AE14" s="551"/>
      <c r="AF14" s="551"/>
      <c r="AG14" s="552"/>
      <c r="AH14" s="550">
        <v>2.5</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147</v>
      </c>
      <c r="CE14" s="559"/>
      <c r="CF14" s="559"/>
      <c r="CG14" s="559"/>
      <c r="CH14" s="559"/>
      <c r="CI14" s="559"/>
      <c r="CJ14" s="559"/>
      <c r="CK14" s="559"/>
      <c r="CL14" s="559"/>
      <c r="CM14" s="559"/>
      <c r="CN14" s="559"/>
      <c r="CO14" s="559"/>
      <c r="CP14" s="559"/>
      <c r="CQ14" s="559"/>
      <c r="CR14" s="559"/>
      <c r="CS14" s="560"/>
      <c r="CT14" s="561" t="s">
        <v>138</v>
      </c>
      <c r="CU14" s="562"/>
      <c r="CV14" s="562"/>
      <c r="CW14" s="562"/>
      <c r="CX14" s="562"/>
      <c r="CY14" s="562"/>
      <c r="CZ14" s="562"/>
      <c r="DA14" s="563"/>
      <c r="DB14" s="561" t="s">
        <v>129</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148</v>
      </c>
      <c r="N15" s="555"/>
      <c r="O15" s="555"/>
      <c r="P15" s="555"/>
      <c r="Q15" s="556"/>
      <c r="R15" s="547">
        <v>29922</v>
      </c>
      <c r="S15" s="548"/>
      <c r="T15" s="548"/>
      <c r="U15" s="548"/>
      <c r="V15" s="549"/>
      <c r="W15" s="482" t="s">
        <v>149</v>
      </c>
      <c r="X15" s="483"/>
      <c r="Y15" s="483"/>
      <c r="Z15" s="483"/>
      <c r="AA15" s="483"/>
      <c r="AB15" s="473"/>
      <c r="AC15" s="517">
        <v>3209</v>
      </c>
      <c r="AD15" s="518"/>
      <c r="AE15" s="518"/>
      <c r="AF15" s="518"/>
      <c r="AG15" s="557"/>
      <c r="AH15" s="517">
        <v>3183</v>
      </c>
      <c r="AI15" s="518"/>
      <c r="AJ15" s="518"/>
      <c r="AK15" s="518"/>
      <c r="AL15" s="519"/>
      <c r="AM15" s="495"/>
      <c r="AN15" s="496"/>
      <c r="AO15" s="496"/>
      <c r="AP15" s="496"/>
      <c r="AQ15" s="496"/>
      <c r="AR15" s="496"/>
      <c r="AS15" s="496"/>
      <c r="AT15" s="497"/>
      <c r="AU15" s="498"/>
      <c r="AV15" s="499"/>
      <c r="AW15" s="499"/>
      <c r="AX15" s="499"/>
      <c r="AY15" s="426" t="s">
        <v>150</v>
      </c>
      <c r="AZ15" s="427"/>
      <c r="BA15" s="427"/>
      <c r="BB15" s="427"/>
      <c r="BC15" s="427"/>
      <c r="BD15" s="427"/>
      <c r="BE15" s="427"/>
      <c r="BF15" s="427"/>
      <c r="BG15" s="427"/>
      <c r="BH15" s="427"/>
      <c r="BI15" s="427"/>
      <c r="BJ15" s="427"/>
      <c r="BK15" s="427"/>
      <c r="BL15" s="427"/>
      <c r="BM15" s="428"/>
      <c r="BN15" s="429">
        <v>3350461</v>
      </c>
      <c r="BO15" s="430"/>
      <c r="BP15" s="430"/>
      <c r="BQ15" s="430"/>
      <c r="BR15" s="430"/>
      <c r="BS15" s="430"/>
      <c r="BT15" s="430"/>
      <c r="BU15" s="431"/>
      <c r="BV15" s="429">
        <v>3305749</v>
      </c>
      <c r="BW15" s="430"/>
      <c r="BX15" s="430"/>
      <c r="BY15" s="430"/>
      <c r="BZ15" s="430"/>
      <c r="CA15" s="430"/>
      <c r="CB15" s="430"/>
      <c r="CC15" s="431"/>
      <c r="CD15" s="564" t="s">
        <v>151</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152</v>
      </c>
      <c r="M16" s="575"/>
      <c r="N16" s="575"/>
      <c r="O16" s="575"/>
      <c r="P16" s="575"/>
      <c r="Q16" s="576"/>
      <c r="R16" s="567" t="s">
        <v>153</v>
      </c>
      <c r="S16" s="568"/>
      <c r="T16" s="568"/>
      <c r="U16" s="568"/>
      <c r="V16" s="569"/>
      <c r="W16" s="456"/>
      <c r="X16" s="457"/>
      <c r="Y16" s="457"/>
      <c r="Z16" s="457"/>
      <c r="AA16" s="457"/>
      <c r="AB16" s="446"/>
      <c r="AC16" s="550">
        <v>23.3</v>
      </c>
      <c r="AD16" s="551"/>
      <c r="AE16" s="551"/>
      <c r="AF16" s="551"/>
      <c r="AG16" s="552"/>
      <c r="AH16" s="550">
        <v>23.1</v>
      </c>
      <c r="AI16" s="551"/>
      <c r="AJ16" s="551"/>
      <c r="AK16" s="551"/>
      <c r="AL16" s="553"/>
      <c r="AM16" s="495"/>
      <c r="AN16" s="496"/>
      <c r="AO16" s="496"/>
      <c r="AP16" s="496"/>
      <c r="AQ16" s="496"/>
      <c r="AR16" s="496"/>
      <c r="AS16" s="496"/>
      <c r="AT16" s="497"/>
      <c r="AU16" s="498"/>
      <c r="AV16" s="499"/>
      <c r="AW16" s="499"/>
      <c r="AX16" s="499"/>
      <c r="AY16" s="500" t="s">
        <v>154</v>
      </c>
      <c r="AZ16" s="501"/>
      <c r="BA16" s="501"/>
      <c r="BB16" s="501"/>
      <c r="BC16" s="501"/>
      <c r="BD16" s="501"/>
      <c r="BE16" s="501"/>
      <c r="BF16" s="501"/>
      <c r="BG16" s="501"/>
      <c r="BH16" s="501"/>
      <c r="BI16" s="501"/>
      <c r="BJ16" s="501"/>
      <c r="BK16" s="501"/>
      <c r="BL16" s="501"/>
      <c r="BM16" s="502"/>
      <c r="BN16" s="466">
        <v>4630777</v>
      </c>
      <c r="BO16" s="467"/>
      <c r="BP16" s="467"/>
      <c r="BQ16" s="467"/>
      <c r="BR16" s="467"/>
      <c r="BS16" s="467"/>
      <c r="BT16" s="467"/>
      <c r="BU16" s="468"/>
      <c r="BV16" s="466">
        <v>4625161</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155</v>
      </c>
      <c r="N17" s="571"/>
      <c r="O17" s="571"/>
      <c r="P17" s="571"/>
      <c r="Q17" s="572"/>
      <c r="R17" s="567" t="s">
        <v>156</v>
      </c>
      <c r="S17" s="568"/>
      <c r="T17" s="568"/>
      <c r="U17" s="568"/>
      <c r="V17" s="569"/>
      <c r="W17" s="482" t="s">
        <v>157</v>
      </c>
      <c r="X17" s="483"/>
      <c r="Y17" s="483"/>
      <c r="Z17" s="483"/>
      <c r="AA17" s="483"/>
      <c r="AB17" s="473"/>
      <c r="AC17" s="517">
        <v>10255</v>
      </c>
      <c r="AD17" s="518"/>
      <c r="AE17" s="518"/>
      <c r="AF17" s="518"/>
      <c r="AG17" s="557"/>
      <c r="AH17" s="517">
        <v>10236</v>
      </c>
      <c r="AI17" s="518"/>
      <c r="AJ17" s="518"/>
      <c r="AK17" s="518"/>
      <c r="AL17" s="519"/>
      <c r="AM17" s="495"/>
      <c r="AN17" s="496"/>
      <c r="AO17" s="496"/>
      <c r="AP17" s="496"/>
      <c r="AQ17" s="496"/>
      <c r="AR17" s="496"/>
      <c r="AS17" s="496"/>
      <c r="AT17" s="497"/>
      <c r="AU17" s="498"/>
      <c r="AV17" s="499"/>
      <c r="AW17" s="499"/>
      <c r="AX17" s="499"/>
      <c r="AY17" s="500" t="s">
        <v>158</v>
      </c>
      <c r="AZ17" s="501"/>
      <c r="BA17" s="501"/>
      <c r="BB17" s="501"/>
      <c r="BC17" s="501"/>
      <c r="BD17" s="501"/>
      <c r="BE17" s="501"/>
      <c r="BF17" s="501"/>
      <c r="BG17" s="501"/>
      <c r="BH17" s="501"/>
      <c r="BI17" s="501"/>
      <c r="BJ17" s="501"/>
      <c r="BK17" s="501"/>
      <c r="BL17" s="501"/>
      <c r="BM17" s="502"/>
      <c r="BN17" s="466">
        <v>4276296</v>
      </c>
      <c r="BO17" s="467"/>
      <c r="BP17" s="467"/>
      <c r="BQ17" s="467"/>
      <c r="BR17" s="467"/>
      <c r="BS17" s="467"/>
      <c r="BT17" s="467"/>
      <c r="BU17" s="468"/>
      <c r="BV17" s="466">
        <v>4221741</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159</v>
      </c>
      <c r="C18" s="509"/>
      <c r="D18" s="509"/>
      <c r="E18" s="578"/>
      <c r="F18" s="578"/>
      <c r="G18" s="578"/>
      <c r="H18" s="578"/>
      <c r="I18" s="578"/>
      <c r="J18" s="578"/>
      <c r="K18" s="578"/>
      <c r="L18" s="579">
        <v>20.94</v>
      </c>
      <c r="M18" s="579"/>
      <c r="N18" s="579"/>
      <c r="O18" s="579"/>
      <c r="P18" s="579"/>
      <c r="Q18" s="579"/>
      <c r="R18" s="580"/>
      <c r="S18" s="580"/>
      <c r="T18" s="580"/>
      <c r="U18" s="580"/>
      <c r="V18" s="581"/>
      <c r="W18" s="484"/>
      <c r="X18" s="485"/>
      <c r="Y18" s="485"/>
      <c r="Z18" s="485"/>
      <c r="AA18" s="485"/>
      <c r="AB18" s="476"/>
      <c r="AC18" s="582">
        <v>74.400000000000006</v>
      </c>
      <c r="AD18" s="583"/>
      <c r="AE18" s="583"/>
      <c r="AF18" s="583"/>
      <c r="AG18" s="584"/>
      <c r="AH18" s="582">
        <v>74.400000000000006</v>
      </c>
      <c r="AI18" s="583"/>
      <c r="AJ18" s="583"/>
      <c r="AK18" s="583"/>
      <c r="AL18" s="585"/>
      <c r="AM18" s="495"/>
      <c r="AN18" s="496"/>
      <c r="AO18" s="496"/>
      <c r="AP18" s="496"/>
      <c r="AQ18" s="496"/>
      <c r="AR18" s="496"/>
      <c r="AS18" s="496"/>
      <c r="AT18" s="497"/>
      <c r="AU18" s="498"/>
      <c r="AV18" s="499"/>
      <c r="AW18" s="499"/>
      <c r="AX18" s="499"/>
      <c r="AY18" s="500" t="s">
        <v>160</v>
      </c>
      <c r="AZ18" s="501"/>
      <c r="BA18" s="501"/>
      <c r="BB18" s="501"/>
      <c r="BC18" s="501"/>
      <c r="BD18" s="501"/>
      <c r="BE18" s="501"/>
      <c r="BF18" s="501"/>
      <c r="BG18" s="501"/>
      <c r="BH18" s="501"/>
      <c r="BI18" s="501"/>
      <c r="BJ18" s="501"/>
      <c r="BK18" s="501"/>
      <c r="BL18" s="501"/>
      <c r="BM18" s="502"/>
      <c r="BN18" s="466">
        <v>5545267</v>
      </c>
      <c r="BO18" s="467"/>
      <c r="BP18" s="467"/>
      <c r="BQ18" s="467"/>
      <c r="BR18" s="467"/>
      <c r="BS18" s="467"/>
      <c r="BT18" s="467"/>
      <c r="BU18" s="468"/>
      <c r="BV18" s="466">
        <v>5548621</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161</v>
      </c>
      <c r="C19" s="509"/>
      <c r="D19" s="509"/>
      <c r="E19" s="578"/>
      <c r="F19" s="578"/>
      <c r="G19" s="578"/>
      <c r="H19" s="578"/>
      <c r="I19" s="578"/>
      <c r="J19" s="578"/>
      <c r="K19" s="578"/>
      <c r="L19" s="586">
        <v>1423</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162</v>
      </c>
      <c r="AZ19" s="501"/>
      <c r="BA19" s="501"/>
      <c r="BB19" s="501"/>
      <c r="BC19" s="501"/>
      <c r="BD19" s="501"/>
      <c r="BE19" s="501"/>
      <c r="BF19" s="501"/>
      <c r="BG19" s="501"/>
      <c r="BH19" s="501"/>
      <c r="BI19" s="501"/>
      <c r="BJ19" s="501"/>
      <c r="BK19" s="501"/>
      <c r="BL19" s="501"/>
      <c r="BM19" s="502"/>
      <c r="BN19" s="466">
        <v>7564486</v>
      </c>
      <c r="BO19" s="467"/>
      <c r="BP19" s="467"/>
      <c r="BQ19" s="467"/>
      <c r="BR19" s="467"/>
      <c r="BS19" s="467"/>
      <c r="BT19" s="467"/>
      <c r="BU19" s="468"/>
      <c r="BV19" s="466">
        <v>7615530</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163</v>
      </c>
      <c r="C20" s="509"/>
      <c r="D20" s="509"/>
      <c r="E20" s="578"/>
      <c r="F20" s="578"/>
      <c r="G20" s="578"/>
      <c r="H20" s="578"/>
      <c r="I20" s="578"/>
      <c r="J20" s="578"/>
      <c r="K20" s="578"/>
      <c r="L20" s="586">
        <v>11137</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164</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165</v>
      </c>
      <c r="C22" s="601"/>
      <c r="D22" s="602"/>
      <c r="E22" s="478" t="s">
        <v>1</v>
      </c>
      <c r="F22" s="483"/>
      <c r="G22" s="483"/>
      <c r="H22" s="483"/>
      <c r="I22" s="483"/>
      <c r="J22" s="483"/>
      <c r="K22" s="473"/>
      <c r="L22" s="478" t="s">
        <v>166</v>
      </c>
      <c r="M22" s="483"/>
      <c r="N22" s="483"/>
      <c r="O22" s="483"/>
      <c r="P22" s="473"/>
      <c r="Q22" s="609" t="s">
        <v>167</v>
      </c>
      <c r="R22" s="610"/>
      <c r="S22" s="610"/>
      <c r="T22" s="610"/>
      <c r="U22" s="610"/>
      <c r="V22" s="611"/>
      <c r="W22" s="615" t="s">
        <v>168</v>
      </c>
      <c r="X22" s="601"/>
      <c r="Y22" s="602"/>
      <c r="Z22" s="478" t="s">
        <v>1</v>
      </c>
      <c r="AA22" s="483"/>
      <c r="AB22" s="483"/>
      <c r="AC22" s="483"/>
      <c r="AD22" s="483"/>
      <c r="AE22" s="483"/>
      <c r="AF22" s="483"/>
      <c r="AG22" s="473"/>
      <c r="AH22" s="628" t="s">
        <v>169</v>
      </c>
      <c r="AI22" s="483"/>
      <c r="AJ22" s="483"/>
      <c r="AK22" s="483"/>
      <c r="AL22" s="473"/>
      <c r="AM22" s="628" t="s">
        <v>170</v>
      </c>
      <c r="AN22" s="629"/>
      <c r="AO22" s="629"/>
      <c r="AP22" s="629"/>
      <c r="AQ22" s="629"/>
      <c r="AR22" s="630"/>
      <c r="AS22" s="609" t="s">
        <v>167</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171</v>
      </c>
      <c r="AZ23" s="427"/>
      <c r="BA23" s="427"/>
      <c r="BB23" s="427"/>
      <c r="BC23" s="427"/>
      <c r="BD23" s="427"/>
      <c r="BE23" s="427"/>
      <c r="BF23" s="427"/>
      <c r="BG23" s="427"/>
      <c r="BH23" s="427"/>
      <c r="BI23" s="427"/>
      <c r="BJ23" s="427"/>
      <c r="BK23" s="427"/>
      <c r="BL23" s="427"/>
      <c r="BM23" s="428"/>
      <c r="BN23" s="466">
        <v>9678601</v>
      </c>
      <c r="BO23" s="467"/>
      <c r="BP23" s="467"/>
      <c r="BQ23" s="467"/>
      <c r="BR23" s="467"/>
      <c r="BS23" s="467"/>
      <c r="BT23" s="467"/>
      <c r="BU23" s="468"/>
      <c r="BV23" s="466">
        <v>9305854</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172</v>
      </c>
      <c r="F24" s="496"/>
      <c r="G24" s="496"/>
      <c r="H24" s="496"/>
      <c r="I24" s="496"/>
      <c r="J24" s="496"/>
      <c r="K24" s="497"/>
      <c r="L24" s="517">
        <v>1</v>
      </c>
      <c r="M24" s="518"/>
      <c r="N24" s="518"/>
      <c r="O24" s="518"/>
      <c r="P24" s="557"/>
      <c r="Q24" s="517">
        <v>8350</v>
      </c>
      <c r="R24" s="518"/>
      <c r="S24" s="518"/>
      <c r="T24" s="518"/>
      <c r="U24" s="518"/>
      <c r="V24" s="557"/>
      <c r="W24" s="616"/>
      <c r="X24" s="604"/>
      <c r="Y24" s="605"/>
      <c r="Z24" s="516" t="s">
        <v>173</v>
      </c>
      <c r="AA24" s="496"/>
      <c r="AB24" s="496"/>
      <c r="AC24" s="496"/>
      <c r="AD24" s="496"/>
      <c r="AE24" s="496"/>
      <c r="AF24" s="496"/>
      <c r="AG24" s="497"/>
      <c r="AH24" s="517">
        <v>141</v>
      </c>
      <c r="AI24" s="518"/>
      <c r="AJ24" s="518"/>
      <c r="AK24" s="518"/>
      <c r="AL24" s="557"/>
      <c r="AM24" s="517">
        <v>444714</v>
      </c>
      <c r="AN24" s="518"/>
      <c r="AO24" s="518"/>
      <c r="AP24" s="518"/>
      <c r="AQ24" s="518"/>
      <c r="AR24" s="557"/>
      <c r="AS24" s="517">
        <v>3154</v>
      </c>
      <c r="AT24" s="518"/>
      <c r="AU24" s="518"/>
      <c r="AV24" s="518"/>
      <c r="AW24" s="518"/>
      <c r="AX24" s="519"/>
      <c r="AY24" s="636" t="s">
        <v>174</v>
      </c>
      <c r="AZ24" s="637"/>
      <c r="BA24" s="637"/>
      <c r="BB24" s="637"/>
      <c r="BC24" s="637"/>
      <c r="BD24" s="637"/>
      <c r="BE24" s="637"/>
      <c r="BF24" s="637"/>
      <c r="BG24" s="637"/>
      <c r="BH24" s="637"/>
      <c r="BI24" s="637"/>
      <c r="BJ24" s="637"/>
      <c r="BK24" s="637"/>
      <c r="BL24" s="637"/>
      <c r="BM24" s="638"/>
      <c r="BN24" s="466">
        <v>9589631</v>
      </c>
      <c r="BO24" s="467"/>
      <c r="BP24" s="467"/>
      <c r="BQ24" s="467"/>
      <c r="BR24" s="467"/>
      <c r="BS24" s="467"/>
      <c r="BT24" s="467"/>
      <c r="BU24" s="468"/>
      <c r="BV24" s="466">
        <v>9261886</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175</v>
      </c>
      <c r="F25" s="496"/>
      <c r="G25" s="496"/>
      <c r="H25" s="496"/>
      <c r="I25" s="496"/>
      <c r="J25" s="496"/>
      <c r="K25" s="497"/>
      <c r="L25" s="517">
        <v>1</v>
      </c>
      <c r="M25" s="518"/>
      <c r="N25" s="518"/>
      <c r="O25" s="518"/>
      <c r="P25" s="557"/>
      <c r="Q25" s="517">
        <v>6760</v>
      </c>
      <c r="R25" s="518"/>
      <c r="S25" s="518"/>
      <c r="T25" s="518"/>
      <c r="U25" s="518"/>
      <c r="V25" s="557"/>
      <c r="W25" s="616"/>
      <c r="X25" s="604"/>
      <c r="Y25" s="605"/>
      <c r="Z25" s="516" t="s">
        <v>176</v>
      </c>
      <c r="AA25" s="496"/>
      <c r="AB25" s="496"/>
      <c r="AC25" s="496"/>
      <c r="AD25" s="496"/>
      <c r="AE25" s="496"/>
      <c r="AF25" s="496"/>
      <c r="AG25" s="497"/>
      <c r="AH25" s="517" t="s">
        <v>139</v>
      </c>
      <c r="AI25" s="518"/>
      <c r="AJ25" s="518"/>
      <c r="AK25" s="518"/>
      <c r="AL25" s="557"/>
      <c r="AM25" s="517" t="s">
        <v>177</v>
      </c>
      <c r="AN25" s="518"/>
      <c r="AO25" s="518"/>
      <c r="AP25" s="518"/>
      <c r="AQ25" s="518"/>
      <c r="AR25" s="557"/>
      <c r="AS25" s="517" t="s">
        <v>139</v>
      </c>
      <c r="AT25" s="518"/>
      <c r="AU25" s="518"/>
      <c r="AV25" s="518"/>
      <c r="AW25" s="518"/>
      <c r="AX25" s="519"/>
      <c r="AY25" s="426" t="s">
        <v>178</v>
      </c>
      <c r="AZ25" s="427"/>
      <c r="BA25" s="427"/>
      <c r="BB25" s="427"/>
      <c r="BC25" s="427"/>
      <c r="BD25" s="427"/>
      <c r="BE25" s="427"/>
      <c r="BF25" s="427"/>
      <c r="BG25" s="427"/>
      <c r="BH25" s="427"/>
      <c r="BI25" s="427"/>
      <c r="BJ25" s="427"/>
      <c r="BK25" s="427"/>
      <c r="BL25" s="427"/>
      <c r="BM25" s="428"/>
      <c r="BN25" s="429">
        <v>353770</v>
      </c>
      <c r="BO25" s="430"/>
      <c r="BP25" s="430"/>
      <c r="BQ25" s="430"/>
      <c r="BR25" s="430"/>
      <c r="BS25" s="430"/>
      <c r="BT25" s="430"/>
      <c r="BU25" s="431"/>
      <c r="BV25" s="429">
        <v>615622</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179</v>
      </c>
      <c r="F26" s="496"/>
      <c r="G26" s="496"/>
      <c r="H26" s="496"/>
      <c r="I26" s="496"/>
      <c r="J26" s="496"/>
      <c r="K26" s="497"/>
      <c r="L26" s="517">
        <v>1</v>
      </c>
      <c r="M26" s="518"/>
      <c r="N26" s="518"/>
      <c r="O26" s="518"/>
      <c r="P26" s="557"/>
      <c r="Q26" s="517">
        <v>6470</v>
      </c>
      <c r="R26" s="518"/>
      <c r="S26" s="518"/>
      <c r="T26" s="518"/>
      <c r="U26" s="518"/>
      <c r="V26" s="557"/>
      <c r="W26" s="616"/>
      <c r="X26" s="604"/>
      <c r="Y26" s="605"/>
      <c r="Z26" s="516" t="s">
        <v>180</v>
      </c>
      <c r="AA26" s="626"/>
      <c r="AB26" s="626"/>
      <c r="AC26" s="626"/>
      <c r="AD26" s="626"/>
      <c r="AE26" s="626"/>
      <c r="AF26" s="626"/>
      <c r="AG26" s="627"/>
      <c r="AH26" s="517" t="s">
        <v>129</v>
      </c>
      <c r="AI26" s="518"/>
      <c r="AJ26" s="518"/>
      <c r="AK26" s="518"/>
      <c r="AL26" s="557"/>
      <c r="AM26" s="517" t="s">
        <v>139</v>
      </c>
      <c r="AN26" s="518"/>
      <c r="AO26" s="518"/>
      <c r="AP26" s="518"/>
      <c r="AQ26" s="518"/>
      <c r="AR26" s="557"/>
      <c r="AS26" s="517" t="s">
        <v>139</v>
      </c>
      <c r="AT26" s="518"/>
      <c r="AU26" s="518"/>
      <c r="AV26" s="518"/>
      <c r="AW26" s="518"/>
      <c r="AX26" s="519"/>
      <c r="AY26" s="469" t="s">
        <v>181</v>
      </c>
      <c r="AZ26" s="470"/>
      <c r="BA26" s="470"/>
      <c r="BB26" s="470"/>
      <c r="BC26" s="470"/>
      <c r="BD26" s="470"/>
      <c r="BE26" s="470"/>
      <c r="BF26" s="470"/>
      <c r="BG26" s="470"/>
      <c r="BH26" s="470"/>
      <c r="BI26" s="470"/>
      <c r="BJ26" s="470"/>
      <c r="BK26" s="470"/>
      <c r="BL26" s="470"/>
      <c r="BM26" s="471"/>
      <c r="BN26" s="466" t="s">
        <v>139</v>
      </c>
      <c r="BO26" s="467"/>
      <c r="BP26" s="467"/>
      <c r="BQ26" s="467"/>
      <c r="BR26" s="467"/>
      <c r="BS26" s="467"/>
      <c r="BT26" s="467"/>
      <c r="BU26" s="468"/>
      <c r="BV26" s="466" t="s">
        <v>139</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182</v>
      </c>
      <c r="F27" s="496"/>
      <c r="G27" s="496"/>
      <c r="H27" s="496"/>
      <c r="I27" s="496"/>
      <c r="J27" s="496"/>
      <c r="K27" s="497"/>
      <c r="L27" s="517">
        <v>1</v>
      </c>
      <c r="M27" s="518"/>
      <c r="N27" s="518"/>
      <c r="O27" s="518"/>
      <c r="P27" s="557"/>
      <c r="Q27" s="517">
        <v>3340</v>
      </c>
      <c r="R27" s="518"/>
      <c r="S27" s="518"/>
      <c r="T27" s="518"/>
      <c r="U27" s="518"/>
      <c r="V27" s="557"/>
      <c r="W27" s="616"/>
      <c r="X27" s="604"/>
      <c r="Y27" s="605"/>
      <c r="Z27" s="516" t="s">
        <v>183</v>
      </c>
      <c r="AA27" s="496"/>
      <c r="AB27" s="496"/>
      <c r="AC27" s="496"/>
      <c r="AD27" s="496"/>
      <c r="AE27" s="496"/>
      <c r="AF27" s="496"/>
      <c r="AG27" s="497"/>
      <c r="AH27" s="517">
        <v>3</v>
      </c>
      <c r="AI27" s="518"/>
      <c r="AJ27" s="518"/>
      <c r="AK27" s="518"/>
      <c r="AL27" s="557"/>
      <c r="AM27" s="517">
        <v>12630</v>
      </c>
      <c r="AN27" s="518"/>
      <c r="AO27" s="518"/>
      <c r="AP27" s="518"/>
      <c r="AQ27" s="518"/>
      <c r="AR27" s="557"/>
      <c r="AS27" s="517">
        <v>4210</v>
      </c>
      <c r="AT27" s="518"/>
      <c r="AU27" s="518"/>
      <c r="AV27" s="518"/>
      <c r="AW27" s="518"/>
      <c r="AX27" s="519"/>
      <c r="AY27" s="558" t="s">
        <v>184</v>
      </c>
      <c r="AZ27" s="559"/>
      <c r="BA27" s="559"/>
      <c r="BB27" s="559"/>
      <c r="BC27" s="559"/>
      <c r="BD27" s="559"/>
      <c r="BE27" s="559"/>
      <c r="BF27" s="559"/>
      <c r="BG27" s="559"/>
      <c r="BH27" s="559"/>
      <c r="BI27" s="559"/>
      <c r="BJ27" s="559"/>
      <c r="BK27" s="559"/>
      <c r="BL27" s="559"/>
      <c r="BM27" s="560"/>
      <c r="BN27" s="639">
        <v>307655</v>
      </c>
      <c r="BO27" s="640"/>
      <c r="BP27" s="640"/>
      <c r="BQ27" s="640"/>
      <c r="BR27" s="640"/>
      <c r="BS27" s="640"/>
      <c r="BT27" s="640"/>
      <c r="BU27" s="641"/>
      <c r="BV27" s="639">
        <v>307655</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185</v>
      </c>
      <c r="F28" s="496"/>
      <c r="G28" s="496"/>
      <c r="H28" s="496"/>
      <c r="I28" s="496"/>
      <c r="J28" s="496"/>
      <c r="K28" s="497"/>
      <c r="L28" s="517">
        <v>1</v>
      </c>
      <c r="M28" s="518"/>
      <c r="N28" s="518"/>
      <c r="O28" s="518"/>
      <c r="P28" s="557"/>
      <c r="Q28" s="517">
        <v>2760</v>
      </c>
      <c r="R28" s="518"/>
      <c r="S28" s="518"/>
      <c r="T28" s="518"/>
      <c r="U28" s="518"/>
      <c r="V28" s="557"/>
      <c r="W28" s="616"/>
      <c r="X28" s="604"/>
      <c r="Y28" s="605"/>
      <c r="Z28" s="516" t="s">
        <v>186</v>
      </c>
      <c r="AA28" s="496"/>
      <c r="AB28" s="496"/>
      <c r="AC28" s="496"/>
      <c r="AD28" s="496"/>
      <c r="AE28" s="496"/>
      <c r="AF28" s="496"/>
      <c r="AG28" s="497"/>
      <c r="AH28" s="517" t="s">
        <v>139</v>
      </c>
      <c r="AI28" s="518"/>
      <c r="AJ28" s="518"/>
      <c r="AK28" s="518"/>
      <c r="AL28" s="557"/>
      <c r="AM28" s="517" t="s">
        <v>139</v>
      </c>
      <c r="AN28" s="518"/>
      <c r="AO28" s="518"/>
      <c r="AP28" s="518"/>
      <c r="AQ28" s="518"/>
      <c r="AR28" s="557"/>
      <c r="AS28" s="517" t="s">
        <v>139</v>
      </c>
      <c r="AT28" s="518"/>
      <c r="AU28" s="518"/>
      <c r="AV28" s="518"/>
      <c r="AW28" s="518"/>
      <c r="AX28" s="519"/>
      <c r="AY28" s="642" t="s">
        <v>187</v>
      </c>
      <c r="AZ28" s="643"/>
      <c r="BA28" s="643"/>
      <c r="BB28" s="644"/>
      <c r="BC28" s="426" t="s">
        <v>48</v>
      </c>
      <c r="BD28" s="427"/>
      <c r="BE28" s="427"/>
      <c r="BF28" s="427"/>
      <c r="BG28" s="427"/>
      <c r="BH28" s="427"/>
      <c r="BI28" s="427"/>
      <c r="BJ28" s="427"/>
      <c r="BK28" s="427"/>
      <c r="BL28" s="427"/>
      <c r="BM28" s="428"/>
      <c r="BN28" s="429">
        <v>733782</v>
      </c>
      <c r="BO28" s="430"/>
      <c r="BP28" s="430"/>
      <c r="BQ28" s="430"/>
      <c r="BR28" s="430"/>
      <c r="BS28" s="430"/>
      <c r="BT28" s="430"/>
      <c r="BU28" s="431"/>
      <c r="BV28" s="429">
        <v>682608</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188</v>
      </c>
      <c r="F29" s="496"/>
      <c r="G29" s="496"/>
      <c r="H29" s="496"/>
      <c r="I29" s="496"/>
      <c r="J29" s="496"/>
      <c r="K29" s="497"/>
      <c r="L29" s="517">
        <v>14</v>
      </c>
      <c r="M29" s="518"/>
      <c r="N29" s="518"/>
      <c r="O29" s="518"/>
      <c r="P29" s="557"/>
      <c r="Q29" s="517">
        <v>2510</v>
      </c>
      <c r="R29" s="518"/>
      <c r="S29" s="518"/>
      <c r="T29" s="518"/>
      <c r="U29" s="518"/>
      <c r="V29" s="557"/>
      <c r="W29" s="617"/>
      <c r="X29" s="618"/>
      <c r="Y29" s="619"/>
      <c r="Z29" s="516" t="s">
        <v>189</v>
      </c>
      <c r="AA29" s="496"/>
      <c r="AB29" s="496"/>
      <c r="AC29" s="496"/>
      <c r="AD29" s="496"/>
      <c r="AE29" s="496"/>
      <c r="AF29" s="496"/>
      <c r="AG29" s="497"/>
      <c r="AH29" s="517">
        <v>144</v>
      </c>
      <c r="AI29" s="518"/>
      <c r="AJ29" s="518"/>
      <c r="AK29" s="518"/>
      <c r="AL29" s="557"/>
      <c r="AM29" s="517">
        <v>457344</v>
      </c>
      <c r="AN29" s="518"/>
      <c r="AO29" s="518"/>
      <c r="AP29" s="518"/>
      <c r="AQ29" s="518"/>
      <c r="AR29" s="557"/>
      <c r="AS29" s="517">
        <v>3176</v>
      </c>
      <c r="AT29" s="518"/>
      <c r="AU29" s="518"/>
      <c r="AV29" s="518"/>
      <c r="AW29" s="518"/>
      <c r="AX29" s="519"/>
      <c r="AY29" s="645"/>
      <c r="AZ29" s="646"/>
      <c r="BA29" s="646"/>
      <c r="BB29" s="647"/>
      <c r="BC29" s="500" t="s">
        <v>190</v>
      </c>
      <c r="BD29" s="501"/>
      <c r="BE29" s="501"/>
      <c r="BF29" s="501"/>
      <c r="BG29" s="501"/>
      <c r="BH29" s="501"/>
      <c r="BI29" s="501"/>
      <c r="BJ29" s="501"/>
      <c r="BK29" s="501"/>
      <c r="BL29" s="501"/>
      <c r="BM29" s="502"/>
      <c r="BN29" s="466">
        <v>1623144</v>
      </c>
      <c r="BO29" s="467"/>
      <c r="BP29" s="467"/>
      <c r="BQ29" s="467"/>
      <c r="BR29" s="467"/>
      <c r="BS29" s="467"/>
      <c r="BT29" s="467"/>
      <c r="BU29" s="468"/>
      <c r="BV29" s="466">
        <v>1784051</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191</v>
      </c>
      <c r="X30" s="624"/>
      <c r="Y30" s="624"/>
      <c r="Z30" s="624"/>
      <c r="AA30" s="624"/>
      <c r="AB30" s="624"/>
      <c r="AC30" s="624"/>
      <c r="AD30" s="624"/>
      <c r="AE30" s="624"/>
      <c r="AF30" s="624"/>
      <c r="AG30" s="625"/>
      <c r="AH30" s="582">
        <v>99.2</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3260135</v>
      </c>
      <c r="BO30" s="640"/>
      <c r="BP30" s="640"/>
      <c r="BQ30" s="640"/>
      <c r="BR30" s="640"/>
      <c r="BS30" s="640"/>
      <c r="BT30" s="640"/>
      <c r="BU30" s="641"/>
      <c r="BV30" s="639">
        <v>3348910</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198</v>
      </c>
      <c r="D33" s="490"/>
      <c r="E33" s="455" t="s">
        <v>199</v>
      </c>
      <c r="F33" s="455"/>
      <c r="G33" s="455"/>
      <c r="H33" s="455"/>
      <c r="I33" s="455"/>
      <c r="J33" s="455"/>
      <c r="K33" s="455"/>
      <c r="L33" s="455"/>
      <c r="M33" s="455"/>
      <c r="N33" s="455"/>
      <c r="O33" s="455"/>
      <c r="P33" s="455"/>
      <c r="Q33" s="455"/>
      <c r="R33" s="455"/>
      <c r="S33" s="455"/>
      <c r="T33" s="215"/>
      <c r="U33" s="490" t="s">
        <v>200</v>
      </c>
      <c r="V33" s="490"/>
      <c r="W33" s="455" t="s">
        <v>199</v>
      </c>
      <c r="X33" s="455"/>
      <c r="Y33" s="455"/>
      <c r="Z33" s="455"/>
      <c r="AA33" s="455"/>
      <c r="AB33" s="455"/>
      <c r="AC33" s="455"/>
      <c r="AD33" s="455"/>
      <c r="AE33" s="455"/>
      <c r="AF33" s="455"/>
      <c r="AG33" s="455"/>
      <c r="AH33" s="455"/>
      <c r="AI33" s="455"/>
      <c r="AJ33" s="455"/>
      <c r="AK33" s="455"/>
      <c r="AL33" s="215"/>
      <c r="AM33" s="490" t="s">
        <v>200</v>
      </c>
      <c r="AN33" s="490"/>
      <c r="AO33" s="455" t="s">
        <v>199</v>
      </c>
      <c r="AP33" s="455"/>
      <c r="AQ33" s="455"/>
      <c r="AR33" s="455"/>
      <c r="AS33" s="455"/>
      <c r="AT33" s="455"/>
      <c r="AU33" s="455"/>
      <c r="AV33" s="455"/>
      <c r="AW33" s="455"/>
      <c r="AX33" s="455"/>
      <c r="AY33" s="455"/>
      <c r="AZ33" s="455"/>
      <c r="BA33" s="455"/>
      <c r="BB33" s="455"/>
      <c r="BC33" s="455"/>
      <c r="BD33" s="216"/>
      <c r="BE33" s="455" t="s">
        <v>201</v>
      </c>
      <c r="BF33" s="455"/>
      <c r="BG33" s="455" t="s">
        <v>202</v>
      </c>
      <c r="BH33" s="455"/>
      <c r="BI33" s="455"/>
      <c r="BJ33" s="455"/>
      <c r="BK33" s="455"/>
      <c r="BL33" s="455"/>
      <c r="BM33" s="455"/>
      <c r="BN33" s="455"/>
      <c r="BO33" s="455"/>
      <c r="BP33" s="455"/>
      <c r="BQ33" s="455"/>
      <c r="BR33" s="455"/>
      <c r="BS33" s="455"/>
      <c r="BT33" s="455"/>
      <c r="BU33" s="455"/>
      <c r="BV33" s="216"/>
      <c r="BW33" s="490" t="s">
        <v>201</v>
      </c>
      <c r="BX33" s="490"/>
      <c r="BY33" s="455" t="s">
        <v>203</v>
      </c>
      <c r="BZ33" s="455"/>
      <c r="CA33" s="455"/>
      <c r="CB33" s="455"/>
      <c r="CC33" s="455"/>
      <c r="CD33" s="455"/>
      <c r="CE33" s="455"/>
      <c r="CF33" s="455"/>
      <c r="CG33" s="455"/>
      <c r="CH33" s="455"/>
      <c r="CI33" s="455"/>
      <c r="CJ33" s="455"/>
      <c r="CK33" s="455"/>
      <c r="CL33" s="455"/>
      <c r="CM33" s="455"/>
      <c r="CN33" s="215"/>
      <c r="CO33" s="490" t="s">
        <v>200</v>
      </c>
      <c r="CP33" s="490"/>
      <c r="CQ33" s="455" t="s">
        <v>204</v>
      </c>
      <c r="CR33" s="455"/>
      <c r="CS33" s="455"/>
      <c r="CT33" s="455"/>
      <c r="CU33" s="455"/>
      <c r="CV33" s="455"/>
      <c r="CW33" s="455"/>
      <c r="CX33" s="455"/>
      <c r="CY33" s="455"/>
      <c r="CZ33" s="455"/>
      <c r="DA33" s="455"/>
      <c r="DB33" s="455"/>
      <c r="DC33" s="455"/>
      <c r="DD33" s="455"/>
      <c r="DE33" s="455"/>
      <c r="DF33" s="215"/>
      <c r="DG33" s="651" t="s">
        <v>205</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6</v>
      </c>
      <c r="AN34" s="652"/>
      <c r="AO34" s="653" t="str">
        <f>IF('各会計、関係団体の財政状況及び健全化判断比率'!B32="","",'各会計、関係団体の財政状況及び健全化判断比率'!B32)</f>
        <v>水道事業会計</v>
      </c>
      <c r="AP34" s="653"/>
      <c r="AQ34" s="653"/>
      <c r="AR34" s="653"/>
      <c r="AS34" s="653"/>
      <c r="AT34" s="653"/>
      <c r="AU34" s="653"/>
      <c r="AV34" s="653"/>
      <c r="AW34" s="653"/>
      <c r="AX34" s="653"/>
      <c r="AY34" s="653"/>
      <c r="AZ34" s="653"/>
      <c r="BA34" s="653"/>
      <c r="BB34" s="653"/>
      <c r="BC34" s="653"/>
      <c r="BD34" s="213"/>
      <c r="BE34" s="652">
        <f>IF(BG34="","",MAX(C34:D43,U34:V43,AM34:AN43)+1)</f>
        <v>8</v>
      </c>
      <c r="BF34" s="652"/>
      <c r="BG34" s="653" t="str">
        <f>IF('各会計、関係団体の財政状況及び健全化判断比率'!B34="","",'各会計、関係団体の財政状況及び健全化判断比率'!B34)</f>
        <v>浄化槽整備事業特別会計</v>
      </c>
      <c r="BH34" s="653"/>
      <c r="BI34" s="653"/>
      <c r="BJ34" s="653"/>
      <c r="BK34" s="653"/>
      <c r="BL34" s="653"/>
      <c r="BM34" s="653"/>
      <c r="BN34" s="653"/>
      <c r="BO34" s="653"/>
      <c r="BP34" s="653"/>
      <c r="BQ34" s="653"/>
      <c r="BR34" s="653"/>
      <c r="BS34" s="653"/>
      <c r="BT34" s="653"/>
      <c r="BU34" s="653"/>
      <c r="BV34" s="213"/>
      <c r="BW34" s="652">
        <f>IF(BY34="","",MAX(C34:D43,U34:V43,AM34:AN43,BE34:BF43)+1)</f>
        <v>9</v>
      </c>
      <c r="BX34" s="652"/>
      <c r="BY34" s="653" t="str">
        <f>IF('各会計、関係団体の財政状況及び健全化判断比率'!B68="","",'各会計、関係団体の財政状況及び健全化判断比率'!B68)</f>
        <v>長崎県市町村総合事務組合</v>
      </c>
      <c r="BZ34" s="653"/>
      <c r="CA34" s="653"/>
      <c r="CB34" s="653"/>
      <c r="CC34" s="653"/>
      <c r="CD34" s="653"/>
      <c r="CE34" s="653"/>
      <c r="CF34" s="653"/>
      <c r="CG34" s="653"/>
      <c r="CH34" s="653"/>
      <c r="CI34" s="653"/>
      <c r="CJ34" s="653"/>
      <c r="CK34" s="653"/>
      <c r="CL34" s="653"/>
      <c r="CM34" s="653"/>
      <c r="CN34" s="213"/>
      <c r="CO34" s="652">
        <f>IF(CQ34="","",MAX(C34:D43,U34:V43,AM34:AN43,BE34:BF43,BW34:BX43)+1)</f>
        <v>12</v>
      </c>
      <c r="CP34" s="652"/>
      <c r="CQ34" s="653" t="str">
        <f>IF('各会計、関係団体の財政状況及び健全化判断比率'!BS7="","",'各会計、関係団体の財政状況及び健全化判断比率'!BS7)</f>
        <v>西彼中央土地開発公社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介護保険特別会計（保険事業勘定）</v>
      </c>
      <c r="X35" s="653"/>
      <c r="Y35" s="653"/>
      <c r="Z35" s="653"/>
      <c r="AA35" s="653"/>
      <c r="AB35" s="653"/>
      <c r="AC35" s="653"/>
      <c r="AD35" s="653"/>
      <c r="AE35" s="653"/>
      <c r="AF35" s="653"/>
      <c r="AG35" s="653"/>
      <c r="AH35" s="653"/>
      <c r="AI35" s="653"/>
      <c r="AJ35" s="653"/>
      <c r="AK35" s="653"/>
      <c r="AL35" s="213"/>
      <c r="AM35" s="652">
        <f t="shared" ref="AM35:AM43" si="0">IF(AO35="","",AM34+1)</f>
        <v>7</v>
      </c>
      <c r="AN35" s="652"/>
      <c r="AO35" s="653" t="str">
        <f>IF('各会計、関係団体の財政状況及び健全化判断比率'!B33="","",'各会計、関係団体の財政状況及び健全化判断比率'!B33)</f>
        <v>下水道事業会計</v>
      </c>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10</v>
      </c>
      <c r="BX35" s="652"/>
      <c r="BY35" s="653" t="str">
        <f>IF('各会計、関係団体の財政状況及び健全化判断比率'!B69="","",'各会計、関係団体の財政状況及び健全化判断比率'!B69)</f>
        <v>長崎県後期高齢者医療広域連合</v>
      </c>
      <c r="BZ35" s="653"/>
      <c r="CA35" s="653"/>
      <c r="CB35" s="653"/>
      <c r="CC35" s="653"/>
      <c r="CD35" s="653"/>
      <c r="CE35" s="653"/>
      <c r="CF35" s="653"/>
      <c r="CG35" s="653"/>
      <c r="CH35" s="653"/>
      <c r="CI35" s="653"/>
      <c r="CJ35" s="653"/>
      <c r="CK35" s="653"/>
      <c r="CL35" s="653"/>
      <c r="CM35" s="653"/>
      <c r="CN35" s="213"/>
      <c r="CO35" s="652">
        <f t="shared" ref="CO35:CO43" si="3">IF(CQ35="","",CO34+1)</f>
        <v>13</v>
      </c>
      <c r="CP35" s="652"/>
      <c r="CQ35" s="653" t="str">
        <f>IF('各会計、関係団体の財政状況及び健全化判断比率'!BS8="","",'各会計、関係団体の財政状況及び健全化判断比率'!BS8)</f>
        <v>長崎県林業公社</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〇</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介護保険特別会計（介護サービス事業勘定）</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11</v>
      </c>
      <c r="BX36" s="652"/>
      <c r="BY36" s="653" t="str">
        <f>IF('各会計、関係団体の財政状況及び健全化判断比率'!B70="","",'各会計、関係団体の財政状況及び健全化判断比率'!B70)</f>
        <v>長与・時津環境施設組合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5</v>
      </c>
      <c r="V37" s="652"/>
      <c r="W37" s="653" t="str">
        <f>IF('各会計、関係団体の財政状況及び健全化判断比率'!B31="","",'各会計、関係団体の財政状況及び健全化判断比率'!B31)</f>
        <v>後期高齢者医療特別会計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t="str">
        <f t="shared" si="2"/>
        <v/>
      </c>
      <c r="BX37" s="652"/>
      <c r="BY37" s="653" t="str">
        <f>IF('各会計、関係団体の財政状況及び健全化判断比率'!B71="","",'各会計、関係団体の財政状況及び健全化判断比率'!B71)</f>
        <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t="str">
        <f t="shared" si="2"/>
        <v/>
      </c>
      <c r="BX38" s="652"/>
      <c r="BY38" s="653" t="str">
        <f>IF('各会計、関係団体の財政状況及び健全化判断比率'!B72="","",'各会計、関係団体の財政状況及び健全化判断比率'!B72)</f>
        <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YEnMAJEG9w0COOEtekpS6Wwmh5HlXJevRhY3LSM64Jtlr0MPoVmzWbPwuB8RhQicARuRHQMvTTenGbJba7+wlQ==" saltValue="l6KIIA1JomxqSTkMa9XmO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I42" sqref="I4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44" t="s">
        <v>569</v>
      </c>
      <c r="D34" s="1244"/>
      <c r="E34" s="1245"/>
      <c r="F34" s="32">
        <v>43.59</v>
      </c>
      <c r="G34" s="33">
        <v>48.71</v>
      </c>
      <c r="H34" s="33">
        <v>51.28</v>
      </c>
      <c r="I34" s="33">
        <v>52.24</v>
      </c>
      <c r="J34" s="34">
        <v>53.36</v>
      </c>
      <c r="K34" s="22"/>
      <c r="L34" s="22"/>
      <c r="M34" s="22"/>
      <c r="N34" s="22"/>
      <c r="O34" s="22"/>
      <c r="P34" s="22"/>
    </row>
    <row r="35" spans="1:16" ht="39" customHeight="1" x14ac:dyDescent="0.15">
      <c r="A35" s="22"/>
      <c r="B35" s="35"/>
      <c r="C35" s="1238" t="s">
        <v>570</v>
      </c>
      <c r="D35" s="1239"/>
      <c r="E35" s="1240"/>
      <c r="F35" s="36">
        <v>8.64</v>
      </c>
      <c r="G35" s="37">
        <v>8.32</v>
      </c>
      <c r="H35" s="37">
        <v>8.1199999999999992</v>
      </c>
      <c r="I35" s="37">
        <v>7.93</v>
      </c>
      <c r="J35" s="38">
        <v>7.37</v>
      </c>
      <c r="K35" s="22"/>
      <c r="L35" s="22"/>
      <c r="M35" s="22"/>
      <c r="N35" s="22"/>
      <c r="O35" s="22"/>
      <c r="P35" s="22"/>
    </row>
    <row r="36" spans="1:16" ht="39" customHeight="1" x14ac:dyDescent="0.15">
      <c r="A36" s="22"/>
      <c r="B36" s="35"/>
      <c r="C36" s="1238" t="s">
        <v>571</v>
      </c>
      <c r="D36" s="1239"/>
      <c r="E36" s="1240"/>
      <c r="F36" s="36">
        <v>6.54</v>
      </c>
      <c r="G36" s="37">
        <v>6.13</v>
      </c>
      <c r="H36" s="37">
        <v>6.36</v>
      </c>
      <c r="I36" s="37">
        <v>7.13</v>
      </c>
      <c r="J36" s="38">
        <v>6.28</v>
      </c>
      <c r="K36" s="22"/>
      <c r="L36" s="22"/>
      <c r="M36" s="22"/>
      <c r="N36" s="22"/>
      <c r="O36" s="22"/>
      <c r="P36" s="22"/>
    </row>
    <row r="37" spans="1:16" ht="39" customHeight="1" x14ac:dyDescent="0.15">
      <c r="A37" s="22"/>
      <c r="B37" s="35"/>
      <c r="C37" s="1238" t="s">
        <v>572</v>
      </c>
      <c r="D37" s="1239"/>
      <c r="E37" s="1240"/>
      <c r="F37" s="36">
        <v>1</v>
      </c>
      <c r="G37" s="37">
        <v>1.66</v>
      </c>
      <c r="H37" s="37">
        <v>2.58</v>
      </c>
      <c r="I37" s="37">
        <v>2.42</v>
      </c>
      <c r="J37" s="38">
        <v>1.73</v>
      </c>
      <c r="K37" s="22"/>
      <c r="L37" s="22"/>
      <c r="M37" s="22"/>
      <c r="N37" s="22"/>
      <c r="O37" s="22"/>
      <c r="P37" s="22"/>
    </row>
    <row r="38" spans="1:16" ht="39" customHeight="1" x14ac:dyDescent="0.15">
      <c r="A38" s="22"/>
      <c r="B38" s="35"/>
      <c r="C38" s="1238" t="s">
        <v>573</v>
      </c>
      <c r="D38" s="1239"/>
      <c r="E38" s="1240"/>
      <c r="F38" s="36">
        <v>0.04</v>
      </c>
      <c r="G38" s="37">
        <v>0.04</v>
      </c>
      <c r="H38" s="37">
        <v>0.04</v>
      </c>
      <c r="I38" s="37">
        <v>0.15</v>
      </c>
      <c r="J38" s="38">
        <v>0.16</v>
      </c>
      <c r="K38" s="22"/>
      <c r="L38" s="22"/>
      <c r="M38" s="22"/>
      <c r="N38" s="22"/>
      <c r="O38" s="22"/>
      <c r="P38" s="22"/>
    </row>
    <row r="39" spans="1:16" ht="39" customHeight="1" x14ac:dyDescent="0.15">
      <c r="A39" s="22"/>
      <c r="B39" s="35"/>
      <c r="C39" s="1238" t="s">
        <v>574</v>
      </c>
      <c r="D39" s="1239"/>
      <c r="E39" s="1240"/>
      <c r="F39" s="36">
        <v>0.02</v>
      </c>
      <c r="G39" s="37">
        <v>0.02</v>
      </c>
      <c r="H39" s="37">
        <v>0.1</v>
      </c>
      <c r="I39" s="37">
        <v>0.03</v>
      </c>
      <c r="J39" s="38">
        <v>0.03</v>
      </c>
      <c r="K39" s="22"/>
      <c r="L39" s="22"/>
      <c r="M39" s="22"/>
      <c r="N39" s="22"/>
      <c r="O39" s="22"/>
      <c r="P39" s="22"/>
    </row>
    <row r="40" spans="1:16" ht="39" customHeight="1" x14ac:dyDescent="0.15">
      <c r="A40" s="22"/>
      <c r="B40" s="35"/>
      <c r="C40" s="1238" t="s">
        <v>575</v>
      </c>
      <c r="D40" s="1239"/>
      <c r="E40" s="1240"/>
      <c r="F40" s="36">
        <v>0.02</v>
      </c>
      <c r="G40" s="37">
        <v>0.01</v>
      </c>
      <c r="H40" s="37">
        <v>0.01</v>
      </c>
      <c r="I40" s="37">
        <v>0.01</v>
      </c>
      <c r="J40" s="38">
        <v>0.01</v>
      </c>
      <c r="K40" s="22"/>
      <c r="L40" s="22"/>
      <c r="M40" s="22"/>
      <c r="N40" s="22"/>
      <c r="O40" s="22"/>
      <c r="P40" s="22"/>
    </row>
    <row r="41" spans="1:16" ht="39" customHeight="1" x14ac:dyDescent="0.15">
      <c r="A41" s="22"/>
      <c r="B41" s="35"/>
      <c r="C41" s="1238" t="s">
        <v>576</v>
      </c>
      <c r="D41" s="1239"/>
      <c r="E41" s="1240"/>
      <c r="F41" s="36">
        <v>0.68</v>
      </c>
      <c r="G41" s="37" t="s">
        <v>577</v>
      </c>
      <c r="H41" s="37">
        <v>0.87</v>
      </c>
      <c r="I41" s="37">
        <v>0.67</v>
      </c>
      <c r="J41" s="38">
        <v>0</v>
      </c>
      <c r="K41" s="22"/>
      <c r="L41" s="22"/>
      <c r="M41" s="22"/>
      <c r="N41" s="22"/>
      <c r="O41" s="22"/>
      <c r="P41" s="22"/>
    </row>
    <row r="42" spans="1:16" ht="39" customHeight="1" x14ac:dyDescent="0.15">
      <c r="A42" s="22"/>
      <c r="B42" s="39"/>
      <c r="C42" s="1238" t="s">
        <v>578</v>
      </c>
      <c r="D42" s="1239"/>
      <c r="E42" s="1240"/>
      <c r="F42" s="36" t="s">
        <v>520</v>
      </c>
      <c r="G42" s="37" t="s">
        <v>520</v>
      </c>
      <c r="H42" s="37" t="s">
        <v>520</v>
      </c>
      <c r="I42" s="37" t="s">
        <v>520</v>
      </c>
      <c r="J42" s="38" t="s">
        <v>520</v>
      </c>
      <c r="K42" s="22"/>
      <c r="L42" s="22"/>
      <c r="M42" s="22"/>
      <c r="N42" s="22"/>
      <c r="O42" s="22"/>
      <c r="P42" s="22"/>
    </row>
    <row r="43" spans="1:16" ht="39" customHeight="1" thickBot="1" x14ac:dyDescent="0.2">
      <c r="A43" s="22"/>
      <c r="B43" s="40"/>
      <c r="C43" s="1241" t="s">
        <v>579</v>
      </c>
      <c r="D43" s="1242"/>
      <c r="E43" s="1243"/>
      <c r="F43" s="41" t="s">
        <v>520</v>
      </c>
      <c r="G43" s="42" t="s">
        <v>520</v>
      </c>
      <c r="H43" s="42" t="s">
        <v>520</v>
      </c>
      <c r="I43" s="42" t="s">
        <v>520</v>
      </c>
      <c r="J43" s="43" t="s">
        <v>520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0FhNhGJ3q6WBvK7Dg+R04Wo3z8O+34aJkt+vk4TEr6xY6iSNyVsZ21YWsiyGF6s7rC9O20JcngQHZQ1ujKDFJg==" saltValue="yNazIxKK+hcT12MVo+7KW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4" zoomScaleSheetLayoutView="55" workbookViewId="0">
      <selection activeCell="Q43" sqref="Q4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962</v>
      </c>
      <c r="L45" s="60">
        <v>814</v>
      </c>
      <c r="M45" s="60">
        <v>792</v>
      </c>
      <c r="N45" s="60">
        <v>849</v>
      </c>
      <c r="O45" s="61">
        <v>883</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520</v>
      </c>
      <c r="L46" s="64" t="s">
        <v>520</v>
      </c>
      <c r="M46" s="64" t="s">
        <v>520</v>
      </c>
      <c r="N46" s="64" t="s">
        <v>520</v>
      </c>
      <c r="O46" s="65" t="s">
        <v>520</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520</v>
      </c>
      <c r="L47" s="64" t="s">
        <v>520</v>
      </c>
      <c r="M47" s="64" t="s">
        <v>520</v>
      </c>
      <c r="N47" s="64" t="s">
        <v>520</v>
      </c>
      <c r="O47" s="65" t="s">
        <v>520</v>
      </c>
      <c r="P47" s="48"/>
      <c r="Q47" s="48"/>
      <c r="R47" s="48"/>
      <c r="S47" s="48"/>
      <c r="T47" s="48"/>
      <c r="U47" s="48"/>
    </row>
    <row r="48" spans="1:21" ht="30.75" customHeight="1" x14ac:dyDescent="0.15">
      <c r="A48" s="48"/>
      <c r="B48" s="1248"/>
      <c r="C48" s="1249"/>
      <c r="D48" s="62"/>
      <c r="E48" s="1254" t="s">
        <v>15</v>
      </c>
      <c r="F48" s="1254"/>
      <c r="G48" s="1254"/>
      <c r="H48" s="1254"/>
      <c r="I48" s="1254"/>
      <c r="J48" s="1255"/>
      <c r="K48" s="63">
        <v>341</v>
      </c>
      <c r="L48" s="64">
        <v>277</v>
      </c>
      <c r="M48" s="64">
        <v>276</v>
      </c>
      <c r="N48" s="64">
        <v>250</v>
      </c>
      <c r="O48" s="65">
        <v>221</v>
      </c>
      <c r="P48" s="48"/>
      <c r="Q48" s="48"/>
      <c r="R48" s="48"/>
      <c r="S48" s="48"/>
      <c r="T48" s="48"/>
      <c r="U48" s="48"/>
    </row>
    <row r="49" spans="1:21" ht="30.75" customHeight="1" x14ac:dyDescent="0.15">
      <c r="A49" s="48"/>
      <c r="B49" s="1248"/>
      <c r="C49" s="1249"/>
      <c r="D49" s="62"/>
      <c r="E49" s="1254" t="s">
        <v>16</v>
      </c>
      <c r="F49" s="1254"/>
      <c r="G49" s="1254"/>
      <c r="H49" s="1254"/>
      <c r="I49" s="1254"/>
      <c r="J49" s="1255"/>
      <c r="K49" s="63">
        <v>5</v>
      </c>
      <c r="L49" s="64">
        <v>20</v>
      </c>
      <c r="M49" s="64">
        <v>21</v>
      </c>
      <c r="N49" s="64">
        <v>27</v>
      </c>
      <c r="O49" s="65">
        <v>63</v>
      </c>
      <c r="P49" s="48"/>
      <c r="Q49" s="48"/>
      <c r="R49" s="48"/>
      <c r="S49" s="48"/>
      <c r="T49" s="48"/>
      <c r="U49" s="48"/>
    </row>
    <row r="50" spans="1:21" ht="30.75" customHeight="1" x14ac:dyDescent="0.15">
      <c r="A50" s="48"/>
      <c r="B50" s="1248"/>
      <c r="C50" s="1249"/>
      <c r="D50" s="62"/>
      <c r="E50" s="1254" t="s">
        <v>17</v>
      </c>
      <c r="F50" s="1254"/>
      <c r="G50" s="1254"/>
      <c r="H50" s="1254"/>
      <c r="I50" s="1254"/>
      <c r="J50" s="1255"/>
      <c r="K50" s="63">
        <v>0</v>
      </c>
      <c r="L50" s="64">
        <v>0</v>
      </c>
      <c r="M50" s="64">
        <v>0</v>
      </c>
      <c r="N50" s="64">
        <v>0</v>
      </c>
      <c r="O50" s="65">
        <v>0</v>
      </c>
      <c r="P50" s="48"/>
      <c r="Q50" s="48"/>
      <c r="R50" s="48"/>
      <c r="S50" s="48"/>
      <c r="T50" s="48"/>
      <c r="U50" s="48"/>
    </row>
    <row r="51" spans="1:21" ht="30.75" customHeight="1" x14ac:dyDescent="0.15">
      <c r="A51" s="48"/>
      <c r="B51" s="1250"/>
      <c r="C51" s="1251"/>
      <c r="D51" s="66"/>
      <c r="E51" s="1254" t="s">
        <v>18</v>
      </c>
      <c r="F51" s="1254"/>
      <c r="G51" s="1254"/>
      <c r="H51" s="1254"/>
      <c r="I51" s="1254"/>
      <c r="J51" s="1255"/>
      <c r="K51" s="63" t="s">
        <v>520</v>
      </c>
      <c r="L51" s="64" t="s">
        <v>520</v>
      </c>
      <c r="M51" s="64" t="s">
        <v>520</v>
      </c>
      <c r="N51" s="64" t="s">
        <v>520</v>
      </c>
      <c r="O51" s="65" t="s">
        <v>520</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1303</v>
      </c>
      <c r="L52" s="64">
        <v>1144</v>
      </c>
      <c r="M52" s="64">
        <v>1035</v>
      </c>
      <c r="N52" s="64">
        <v>979</v>
      </c>
      <c r="O52" s="65">
        <v>920</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5</v>
      </c>
      <c r="L53" s="69">
        <v>-33</v>
      </c>
      <c r="M53" s="69">
        <v>54</v>
      </c>
      <c r="N53" s="69">
        <v>147</v>
      </c>
      <c r="O53" s="70">
        <v>247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580</v>
      </c>
      <c r="L56" s="80" t="s">
        <v>581</v>
      </c>
      <c r="M56" s="80" t="s">
        <v>582</v>
      </c>
      <c r="N56" s="80" t="s">
        <v>583</v>
      </c>
      <c r="O56" s="81" t="s">
        <v>584</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520</v>
      </c>
      <c r="L57" s="83" t="s">
        <v>520</v>
      </c>
      <c r="M57" s="83" t="s">
        <v>520</v>
      </c>
      <c r="N57" s="83" t="s">
        <v>520</v>
      </c>
      <c r="O57" s="84" t="s">
        <v>520</v>
      </c>
    </row>
    <row r="58" spans="1:21" ht="31.5" customHeight="1" thickBot="1" x14ac:dyDescent="0.2">
      <c r="B58" s="1264"/>
      <c r="C58" s="1265"/>
      <c r="D58" s="1269" t="s">
        <v>27</v>
      </c>
      <c r="E58" s="1270"/>
      <c r="F58" s="1270"/>
      <c r="G58" s="1270"/>
      <c r="H58" s="1270"/>
      <c r="I58" s="1270"/>
      <c r="J58" s="1271"/>
      <c r="K58" s="85" t="s">
        <v>520</v>
      </c>
      <c r="L58" s="86" t="s">
        <v>520</v>
      </c>
      <c r="M58" s="86" t="s">
        <v>520</v>
      </c>
      <c r="N58" s="86" t="s">
        <v>520</v>
      </c>
      <c r="O58" s="87" t="s">
        <v>520</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L/ziFN3hVaZXN7ha6WBoujBSOjafo5GyECDqyC2wjmFqf/nEc+k6s8t0O6zhAJsH80O9ZlKcxuLeq4C5vsq6w==" saltValue="pXmNYKlUqt5B1S4UG1y4s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562</v>
      </c>
      <c r="J40" s="99" t="s">
        <v>563</v>
      </c>
      <c r="K40" s="99" t="s">
        <v>564</v>
      </c>
      <c r="L40" s="99" t="s">
        <v>565</v>
      </c>
      <c r="M40" s="100" t="s">
        <v>566</v>
      </c>
    </row>
    <row r="41" spans="2:13" ht="27.75" customHeight="1" x14ac:dyDescent="0.15">
      <c r="B41" s="1272" t="s">
        <v>30</v>
      </c>
      <c r="C41" s="1273"/>
      <c r="D41" s="101"/>
      <c r="E41" s="1278" t="s">
        <v>31</v>
      </c>
      <c r="F41" s="1278"/>
      <c r="G41" s="1278"/>
      <c r="H41" s="1279"/>
      <c r="I41" s="102">
        <v>8205</v>
      </c>
      <c r="J41" s="103">
        <v>8373</v>
      </c>
      <c r="K41" s="103">
        <v>8890</v>
      </c>
      <c r="L41" s="103">
        <v>9306</v>
      </c>
      <c r="M41" s="104">
        <v>9679</v>
      </c>
    </row>
    <row r="42" spans="2:13" ht="27.75" customHeight="1" x14ac:dyDescent="0.15">
      <c r="B42" s="1274"/>
      <c r="C42" s="1275"/>
      <c r="D42" s="105"/>
      <c r="E42" s="1280" t="s">
        <v>32</v>
      </c>
      <c r="F42" s="1280"/>
      <c r="G42" s="1280"/>
      <c r="H42" s="1281"/>
      <c r="I42" s="106">
        <v>39</v>
      </c>
      <c r="J42" s="107">
        <v>39</v>
      </c>
      <c r="K42" s="107">
        <v>39</v>
      </c>
      <c r="L42" s="107">
        <v>39</v>
      </c>
      <c r="M42" s="108">
        <v>39</v>
      </c>
    </row>
    <row r="43" spans="2:13" ht="27.75" customHeight="1" x14ac:dyDescent="0.15">
      <c r="B43" s="1274"/>
      <c r="C43" s="1275"/>
      <c r="D43" s="105"/>
      <c r="E43" s="1280" t="s">
        <v>33</v>
      </c>
      <c r="F43" s="1280"/>
      <c r="G43" s="1280"/>
      <c r="H43" s="1281"/>
      <c r="I43" s="106">
        <v>2935</v>
      </c>
      <c r="J43" s="107">
        <v>1806</v>
      </c>
      <c r="K43" s="107">
        <v>2102</v>
      </c>
      <c r="L43" s="107">
        <v>1730</v>
      </c>
      <c r="M43" s="108">
        <v>1503</v>
      </c>
    </row>
    <row r="44" spans="2:13" ht="27.75" customHeight="1" x14ac:dyDescent="0.15">
      <c r="B44" s="1274"/>
      <c r="C44" s="1275"/>
      <c r="D44" s="105"/>
      <c r="E44" s="1280" t="s">
        <v>34</v>
      </c>
      <c r="F44" s="1280"/>
      <c r="G44" s="1280"/>
      <c r="H44" s="1281"/>
      <c r="I44" s="106">
        <v>502</v>
      </c>
      <c r="J44" s="107">
        <v>506</v>
      </c>
      <c r="K44" s="107">
        <v>507</v>
      </c>
      <c r="L44" s="107">
        <v>508</v>
      </c>
      <c r="M44" s="108">
        <v>433</v>
      </c>
    </row>
    <row r="45" spans="2:13" ht="27.75" customHeight="1" x14ac:dyDescent="0.15">
      <c r="B45" s="1274"/>
      <c r="C45" s="1275"/>
      <c r="D45" s="105"/>
      <c r="E45" s="1280" t="s">
        <v>35</v>
      </c>
      <c r="F45" s="1280"/>
      <c r="G45" s="1280"/>
      <c r="H45" s="1281"/>
      <c r="I45" s="106">
        <v>139</v>
      </c>
      <c r="J45" s="107">
        <v>116</v>
      </c>
      <c r="K45" s="107">
        <v>257</v>
      </c>
      <c r="L45" s="107">
        <v>271</v>
      </c>
      <c r="M45" s="108">
        <v>317</v>
      </c>
    </row>
    <row r="46" spans="2:13" ht="27.75" customHeight="1" x14ac:dyDescent="0.15">
      <c r="B46" s="1274"/>
      <c r="C46" s="1275"/>
      <c r="D46" s="109"/>
      <c r="E46" s="1280" t="s">
        <v>36</v>
      </c>
      <c r="F46" s="1280"/>
      <c r="G46" s="1280"/>
      <c r="H46" s="1281"/>
      <c r="I46" s="106">
        <v>1</v>
      </c>
      <c r="J46" s="107">
        <v>1</v>
      </c>
      <c r="K46" s="107">
        <v>1</v>
      </c>
      <c r="L46" s="107">
        <v>1</v>
      </c>
      <c r="M46" s="108">
        <v>1</v>
      </c>
    </row>
    <row r="47" spans="2:13" ht="27.75" customHeight="1" x14ac:dyDescent="0.15">
      <c r="B47" s="1274"/>
      <c r="C47" s="1275"/>
      <c r="D47" s="110"/>
      <c r="E47" s="1282" t="s">
        <v>37</v>
      </c>
      <c r="F47" s="1283"/>
      <c r="G47" s="1283"/>
      <c r="H47" s="1284"/>
      <c r="I47" s="106" t="s">
        <v>520</v>
      </c>
      <c r="J47" s="107" t="s">
        <v>520</v>
      </c>
      <c r="K47" s="107" t="s">
        <v>520</v>
      </c>
      <c r="L47" s="107" t="s">
        <v>520</v>
      </c>
      <c r="M47" s="108" t="s">
        <v>520</v>
      </c>
    </row>
    <row r="48" spans="2:13" ht="27.75" customHeight="1" x14ac:dyDescent="0.15">
      <c r="B48" s="1274"/>
      <c r="C48" s="1275"/>
      <c r="D48" s="105"/>
      <c r="E48" s="1280" t="s">
        <v>38</v>
      </c>
      <c r="F48" s="1280"/>
      <c r="G48" s="1280"/>
      <c r="H48" s="1281"/>
      <c r="I48" s="106" t="s">
        <v>520</v>
      </c>
      <c r="J48" s="107" t="s">
        <v>520</v>
      </c>
      <c r="K48" s="107" t="s">
        <v>520</v>
      </c>
      <c r="L48" s="107" t="s">
        <v>520</v>
      </c>
      <c r="M48" s="108" t="s">
        <v>520</v>
      </c>
    </row>
    <row r="49" spans="2:13" ht="27.75" customHeight="1" x14ac:dyDescent="0.15">
      <c r="B49" s="1276"/>
      <c r="C49" s="1277"/>
      <c r="D49" s="105"/>
      <c r="E49" s="1280" t="s">
        <v>39</v>
      </c>
      <c r="F49" s="1280"/>
      <c r="G49" s="1280"/>
      <c r="H49" s="1281"/>
      <c r="I49" s="106" t="s">
        <v>520</v>
      </c>
      <c r="J49" s="107" t="s">
        <v>520</v>
      </c>
      <c r="K49" s="107" t="s">
        <v>520</v>
      </c>
      <c r="L49" s="107" t="s">
        <v>520</v>
      </c>
      <c r="M49" s="108" t="s">
        <v>520</v>
      </c>
    </row>
    <row r="50" spans="2:13" ht="27.75" customHeight="1" x14ac:dyDescent="0.15">
      <c r="B50" s="1285" t="s">
        <v>40</v>
      </c>
      <c r="C50" s="1286"/>
      <c r="D50" s="111"/>
      <c r="E50" s="1280" t="s">
        <v>41</v>
      </c>
      <c r="F50" s="1280"/>
      <c r="G50" s="1280"/>
      <c r="H50" s="1281"/>
      <c r="I50" s="106">
        <v>5101</v>
      </c>
      <c r="J50" s="107">
        <v>5745</v>
      </c>
      <c r="K50" s="107">
        <v>6079</v>
      </c>
      <c r="L50" s="107">
        <v>6331</v>
      </c>
      <c r="M50" s="108">
        <v>6187</v>
      </c>
    </row>
    <row r="51" spans="2:13" ht="27.75" customHeight="1" x14ac:dyDescent="0.15">
      <c r="B51" s="1274"/>
      <c r="C51" s="1275"/>
      <c r="D51" s="105"/>
      <c r="E51" s="1280" t="s">
        <v>42</v>
      </c>
      <c r="F51" s="1280"/>
      <c r="G51" s="1280"/>
      <c r="H51" s="1281"/>
      <c r="I51" s="106">
        <v>2428</v>
      </c>
      <c r="J51" s="107">
        <v>2487</v>
      </c>
      <c r="K51" s="107">
        <v>2743</v>
      </c>
      <c r="L51" s="107">
        <v>2657</v>
      </c>
      <c r="M51" s="108">
        <v>2519</v>
      </c>
    </row>
    <row r="52" spans="2:13" ht="27.75" customHeight="1" x14ac:dyDescent="0.15">
      <c r="B52" s="1276"/>
      <c r="C52" s="1277"/>
      <c r="D52" s="105"/>
      <c r="E52" s="1280" t="s">
        <v>43</v>
      </c>
      <c r="F52" s="1280"/>
      <c r="G52" s="1280"/>
      <c r="H52" s="1281"/>
      <c r="I52" s="106">
        <v>9207</v>
      </c>
      <c r="J52" s="107">
        <v>8982</v>
      </c>
      <c r="K52" s="107">
        <v>8857</v>
      </c>
      <c r="L52" s="107">
        <v>8717</v>
      </c>
      <c r="M52" s="108">
        <v>8586</v>
      </c>
    </row>
    <row r="53" spans="2:13" ht="27.75" customHeight="1" thickBot="1" x14ac:dyDescent="0.2">
      <c r="B53" s="1287" t="s">
        <v>44</v>
      </c>
      <c r="C53" s="1288"/>
      <c r="D53" s="112"/>
      <c r="E53" s="1289" t="s">
        <v>45</v>
      </c>
      <c r="F53" s="1289"/>
      <c r="G53" s="1289"/>
      <c r="H53" s="1290"/>
      <c r="I53" s="113">
        <v>-4915</v>
      </c>
      <c r="J53" s="114">
        <v>-6373</v>
      </c>
      <c r="K53" s="114">
        <v>-5883</v>
      </c>
      <c r="L53" s="114">
        <v>-5851</v>
      </c>
      <c r="M53" s="115">
        <v>-5320</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0HbzgZuiu1GBAx9rJKWl/x4/z6l8paUJLWPEZEoW8I/4vuxQztq+SmLts4nbvDsML7ky/0TEc6Einy5l5kD6A==" saltValue="guPbesaRfatu9GP9tNpIq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AH30" sqref="AH30"/>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564</v>
      </c>
      <c r="G54" s="124" t="s">
        <v>565</v>
      </c>
      <c r="H54" s="125" t="s">
        <v>566</v>
      </c>
    </row>
    <row r="55" spans="2:8" ht="52.5" customHeight="1" x14ac:dyDescent="0.15">
      <c r="B55" s="126"/>
      <c r="C55" s="1299" t="s">
        <v>48</v>
      </c>
      <c r="D55" s="1299"/>
      <c r="E55" s="1300"/>
      <c r="F55" s="127">
        <v>644</v>
      </c>
      <c r="G55" s="127">
        <v>683</v>
      </c>
      <c r="H55" s="128">
        <v>734</v>
      </c>
    </row>
    <row r="56" spans="2:8" ht="52.5" customHeight="1" x14ac:dyDescent="0.15">
      <c r="B56" s="129"/>
      <c r="C56" s="1301" t="s">
        <v>49</v>
      </c>
      <c r="D56" s="1301"/>
      <c r="E56" s="1302"/>
      <c r="F56" s="130">
        <v>1634</v>
      </c>
      <c r="G56" s="130">
        <v>1784</v>
      </c>
      <c r="H56" s="131">
        <v>1623</v>
      </c>
    </row>
    <row r="57" spans="2:8" ht="53.25" customHeight="1" x14ac:dyDescent="0.15">
      <c r="B57" s="129"/>
      <c r="C57" s="1303" t="s">
        <v>50</v>
      </c>
      <c r="D57" s="1303"/>
      <c r="E57" s="1304"/>
      <c r="F57" s="132">
        <v>3323</v>
      </c>
      <c r="G57" s="132">
        <v>3349</v>
      </c>
      <c r="H57" s="133">
        <v>3260</v>
      </c>
    </row>
    <row r="58" spans="2:8" ht="45.75" customHeight="1" x14ac:dyDescent="0.15">
      <c r="B58" s="134"/>
      <c r="C58" s="1291" t="s">
        <v>601</v>
      </c>
      <c r="D58" s="1292"/>
      <c r="E58" s="1293"/>
      <c r="F58" s="135">
        <v>2444</v>
      </c>
      <c r="G58" s="135">
        <v>2451</v>
      </c>
      <c r="H58" s="136">
        <v>2369</v>
      </c>
    </row>
    <row r="59" spans="2:8" ht="45.75" customHeight="1" x14ac:dyDescent="0.15">
      <c r="B59" s="134"/>
      <c r="C59" s="1291" t="s">
        <v>602</v>
      </c>
      <c r="D59" s="1292"/>
      <c r="E59" s="1293"/>
      <c r="F59" s="135">
        <v>309</v>
      </c>
      <c r="G59" s="135">
        <v>309</v>
      </c>
      <c r="H59" s="136">
        <v>309</v>
      </c>
    </row>
    <row r="60" spans="2:8" ht="45.75" customHeight="1" x14ac:dyDescent="0.15">
      <c r="B60" s="134"/>
      <c r="C60" s="1291" t="s">
        <v>603</v>
      </c>
      <c r="D60" s="1292"/>
      <c r="E60" s="1293"/>
      <c r="F60" s="135">
        <v>239</v>
      </c>
      <c r="G60" s="135">
        <v>239</v>
      </c>
      <c r="H60" s="136">
        <v>239</v>
      </c>
    </row>
    <row r="61" spans="2:8" ht="45.75" customHeight="1" x14ac:dyDescent="0.15">
      <c r="B61" s="134"/>
      <c r="C61" s="1291" t="s">
        <v>604</v>
      </c>
      <c r="D61" s="1292"/>
      <c r="E61" s="1293"/>
      <c r="F61" s="135">
        <v>200</v>
      </c>
      <c r="G61" s="135">
        <v>210</v>
      </c>
      <c r="H61" s="136">
        <v>219</v>
      </c>
    </row>
    <row r="62" spans="2:8" ht="45.75" customHeight="1" thickBot="1" x14ac:dyDescent="0.2">
      <c r="B62" s="137"/>
      <c r="C62" s="1294" t="s">
        <v>605</v>
      </c>
      <c r="D62" s="1295"/>
      <c r="E62" s="1296"/>
      <c r="F62" s="138">
        <v>95</v>
      </c>
      <c r="G62" s="138">
        <v>92</v>
      </c>
      <c r="H62" s="139">
        <v>90</v>
      </c>
    </row>
    <row r="63" spans="2:8" ht="52.5" customHeight="1" thickBot="1" x14ac:dyDescent="0.2">
      <c r="B63" s="140"/>
      <c r="C63" s="1297" t="s">
        <v>51</v>
      </c>
      <c r="D63" s="1297"/>
      <c r="E63" s="1298"/>
      <c r="F63" s="141">
        <v>5601</v>
      </c>
      <c r="G63" s="141">
        <v>5816</v>
      </c>
      <c r="H63" s="142">
        <v>5617</v>
      </c>
    </row>
    <row r="64" spans="2:8" ht="15" customHeight="1" x14ac:dyDescent="0.15"/>
    <row r="65" ht="0" hidden="1" customHeight="1" x14ac:dyDescent="0.15"/>
    <row r="66" ht="0" hidden="1" customHeight="1" x14ac:dyDescent="0.15"/>
  </sheetData>
  <sheetProtection algorithmName="SHA-512" hashValue="7Syy4IWFWWYd7p8wP22lPla0XWvEjUh/qTFfm3zJC1hYIXqJSEqrJY5FqJ3jxfnJ9OoqtbnyO7My9hgv93Ue6w==" saltValue="ST8dizFkqIBvskybTTutb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zoomScaleNormal="100" zoomScaleSheetLayoutView="55" workbookViewId="0">
      <selection activeCell="AC35" sqref="AC35"/>
    </sheetView>
  </sheetViews>
  <sheetFormatPr defaultColWidth="0" defaultRowHeight="0" customHeight="1" zeroHeight="1" x14ac:dyDescent="0.15"/>
  <cols>
    <col min="1" max="1" width="6.375" style="385" customWidth="1"/>
    <col min="2" max="107" width="2.5" style="385" customWidth="1"/>
    <col min="108" max="108" width="6.125" style="387" customWidth="1"/>
    <col min="109" max="109" width="5.875" style="386"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x14ac:dyDescent="0.15">
      <c r="A1" s="422"/>
      <c r="B1" s="421"/>
      <c r="DD1" s="385"/>
      <c r="DE1" s="385"/>
    </row>
    <row r="2" spans="1:143" ht="25.5" customHeight="1" x14ac:dyDescent="0.15">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x14ac:dyDescent="0.15">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5" x14ac:dyDescent="0.15">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5" x14ac:dyDescent="0.15">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5" x14ac:dyDescent="0.15">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5" x14ac:dyDescent="0.15">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5" x14ac:dyDescent="0.15">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5" x14ac:dyDescent="0.15">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5" x14ac:dyDescent="0.15">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620</v>
      </c>
    </row>
    <row r="11" spans="1:143" s="290" customFormat="1" ht="13.5" x14ac:dyDescent="0.15">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x14ac:dyDescent="0.15">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620</v>
      </c>
    </row>
    <row r="13" spans="1:143" s="290" customFormat="1" ht="13.5" x14ac:dyDescent="0.15">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x14ac:dyDescent="0.15">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x14ac:dyDescent="0.15">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x14ac:dyDescent="0.15">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x14ac:dyDescent="0.15">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x14ac:dyDescent="0.15">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5" x14ac:dyDescent="0.15">
      <c r="DD19" s="385"/>
      <c r="DE19" s="385"/>
    </row>
    <row r="20" spans="1:351" ht="13.5" x14ac:dyDescent="0.15">
      <c r="DD20" s="385"/>
      <c r="DE20" s="385"/>
    </row>
    <row r="21" spans="1:351" ht="17.25" x14ac:dyDescent="0.15">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7.25" x14ac:dyDescent="0.15">
      <c r="B22" s="386"/>
      <c r="MM22" s="417"/>
    </row>
    <row r="23" spans="1:351" ht="13.5" x14ac:dyDescent="0.15">
      <c r="B23" s="386"/>
    </row>
    <row r="24" spans="1:351" ht="13.5" x14ac:dyDescent="0.15">
      <c r="B24" s="386"/>
    </row>
    <row r="25" spans="1:351" ht="13.5" x14ac:dyDescent="0.15">
      <c r="B25" s="386"/>
    </row>
    <row r="26" spans="1:351" ht="13.5" x14ac:dyDescent="0.15">
      <c r="B26" s="386"/>
    </row>
    <row r="27" spans="1:351" ht="13.5" x14ac:dyDescent="0.15">
      <c r="B27" s="386"/>
    </row>
    <row r="28" spans="1:351" ht="13.5" x14ac:dyDescent="0.15">
      <c r="B28" s="386"/>
    </row>
    <row r="29" spans="1:351" ht="13.5" x14ac:dyDescent="0.15">
      <c r="B29" s="386"/>
    </row>
    <row r="30" spans="1:351" ht="13.5" x14ac:dyDescent="0.15">
      <c r="B30" s="386"/>
    </row>
    <row r="31" spans="1:351" ht="13.5" x14ac:dyDescent="0.15">
      <c r="B31" s="386"/>
    </row>
    <row r="32" spans="1:351" ht="13.5" x14ac:dyDescent="0.15">
      <c r="B32" s="386"/>
    </row>
    <row r="33" spans="2:109" ht="13.5" x14ac:dyDescent="0.15">
      <c r="B33" s="386"/>
    </row>
    <row r="34" spans="2:109" ht="13.5" x14ac:dyDescent="0.15">
      <c r="B34" s="386"/>
    </row>
    <row r="35" spans="2:109" ht="13.5" x14ac:dyDescent="0.15">
      <c r="B35" s="386"/>
    </row>
    <row r="36" spans="2:109" ht="13.5" x14ac:dyDescent="0.15">
      <c r="B36" s="386"/>
    </row>
    <row r="37" spans="2:109" ht="13.5" x14ac:dyDescent="0.15">
      <c r="B37" s="386"/>
    </row>
    <row r="38" spans="2:109" ht="13.5" x14ac:dyDescent="0.15">
      <c r="B38" s="386"/>
    </row>
    <row r="39" spans="2:109" ht="13.5" x14ac:dyDescent="0.15">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5" x14ac:dyDescent="0.15">
      <c r="B40" s="406"/>
      <c r="DD40" s="406"/>
      <c r="DE40" s="385"/>
    </row>
    <row r="41" spans="2:109" ht="17.25" x14ac:dyDescent="0.15">
      <c r="B41" s="416" t="s">
        <v>619</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5" x14ac:dyDescent="0.15">
      <c r="B42" s="386"/>
      <c r="G42" s="402"/>
      <c r="I42" s="401"/>
      <c r="J42" s="401"/>
      <c r="K42" s="401"/>
      <c r="AM42" s="402"/>
      <c r="AN42" s="402" t="s">
        <v>613</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x14ac:dyDescent="0.15">
      <c r="B43" s="386"/>
      <c r="AN43" s="1317" t="s">
        <v>618</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ht="13.5" x14ac:dyDescent="0.15">
      <c r="B44" s="386"/>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ht="13.5" x14ac:dyDescent="0.15">
      <c r="B45" s="386"/>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ht="13.5" x14ac:dyDescent="0.15">
      <c r="B46" s="386"/>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ht="13.5" x14ac:dyDescent="0.15">
      <c r="B47" s="386"/>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ht="13.5" x14ac:dyDescent="0.15">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5" x14ac:dyDescent="0.15">
      <c r="B49" s="386"/>
      <c r="AN49" s="385" t="s">
        <v>611</v>
      </c>
    </row>
    <row r="50" spans="1:109" ht="13.5" x14ac:dyDescent="0.15">
      <c r="B50" s="386"/>
      <c r="G50" s="1311"/>
      <c r="H50" s="1311"/>
      <c r="I50" s="1311"/>
      <c r="J50" s="1311"/>
      <c r="K50" s="395"/>
      <c r="L50" s="395"/>
      <c r="M50" s="394"/>
      <c r="N50" s="394"/>
      <c r="AN50" s="1313"/>
      <c r="AO50" s="1314"/>
      <c r="AP50" s="1314"/>
      <c r="AQ50" s="1314"/>
      <c r="AR50" s="1314"/>
      <c r="AS50" s="1314"/>
      <c r="AT50" s="1314"/>
      <c r="AU50" s="1314"/>
      <c r="AV50" s="1314"/>
      <c r="AW50" s="1314"/>
      <c r="AX50" s="1314"/>
      <c r="AY50" s="1314"/>
      <c r="AZ50" s="1314"/>
      <c r="BA50" s="1314"/>
      <c r="BB50" s="1314"/>
      <c r="BC50" s="1314"/>
      <c r="BD50" s="1314"/>
      <c r="BE50" s="1314"/>
      <c r="BF50" s="1314"/>
      <c r="BG50" s="1314"/>
      <c r="BH50" s="1314"/>
      <c r="BI50" s="1314"/>
      <c r="BJ50" s="1314"/>
      <c r="BK50" s="1314"/>
      <c r="BL50" s="1314"/>
      <c r="BM50" s="1314"/>
      <c r="BN50" s="1314"/>
      <c r="BO50" s="1315"/>
      <c r="BP50" s="1307" t="s">
        <v>562</v>
      </c>
      <c r="BQ50" s="1307"/>
      <c r="BR50" s="1307"/>
      <c r="BS50" s="1307"/>
      <c r="BT50" s="1307"/>
      <c r="BU50" s="1307"/>
      <c r="BV50" s="1307"/>
      <c r="BW50" s="1307"/>
      <c r="BX50" s="1307" t="s">
        <v>563</v>
      </c>
      <c r="BY50" s="1307"/>
      <c r="BZ50" s="1307"/>
      <c r="CA50" s="1307"/>
      <c r="CB50" s="1307"/>
      <c r="CC50" s="1307"/>
      <c r="CD50" s="1307"/>
      <c r="CE50" s="1307"/>
      <c r="CF50" s="1307" t="s">
        <v>564</v>
      </c>
      <c r="CG50" s="1307"/>
      <c r="CH50" s="1307"/>
      <c r="CI50" s="1307"/>
      <c r="CJ50" s="1307"/>
      <c r="CK50" s="1307"/>
      <c r="CL50" s="1307"/>
      <c r="CM50" s="1307"/>
      <c r="CN50" s="1307" t="s">
        <v>565</v>
      </c>
      <c r="CO50" s="1307"/>
      <c r="CP50" s="1307"/>
      <c r="CQ50" s="1307"/>
      <c r="CR50" s="1307"/>
      <c r="CS50" s="1307"/>
      <c r="CT50" s="1307"/>
      <c r="CU50" s="1307"/>
      <c r="CV50" s="1307" t="s">
        <v>566</v>
      </c>
      <c r="CW50" s="1307"/>
      <c r="CX50" s="1307"/>
      <c r="CY50" s="1307"/>
      <c r="CZ50" s="1307"/>
      <c r="DA50" s="1307"/>
      <c r="DB50" s="1307"/>
      <c r="DC50" s="1307"/>
    </row>
    <row r="51" spans="1:109" ht="13.5" customHeight="1" x14ac:dyDescent="0.15">
      <c r="B51" s="386"/>
      <c r="G51" s="1316"/>
      <c r="H51" s="1316"/>
      <c r="I51" s="1327"/>
      <c r="J51" s="1327"/>
      <c r="K51" s="1312"/>
      <c r="L51" s="1312"/>
      <c r="M51" s="1312"/>
      <c r="N51" s="1312"/>
      <c r="AM51" s="393"/>
      <c r="AN51" s="1308" t="s">
        <v>610</v>
      </c>
      <c r="AO51" s="1308"/>
      <c r="AP51" s="1308"/>
      <c r="AQ51" s="1308"/>
      <c r="AR51" s="1308"/>
      <c r="AS51" s="1308"/>
      <c r="AT51" s="1308"/>
      <c r="AU51" s="1308"/>
      <c r="AV51" s="1308"/>
      <c r="AW51" s="1308"/>
      <c r="AX51" s="1308"/>
      <c r="AY51" s="1308"/>
      <c r="AZ51" s="1308"/>
      <c r="BA51" s="1308"/>
      <c r="BB51" s="1308" t="s">
        <v>607</v>
      </c>
      <c r="BC51" s="1308"/>
      <c r="BD51" s="1308"/>
      <c r="BE51" s="1308"/>
      <c r="BF51" s="1308"/>
      <c r="BG51" s="1308"/>
      <c r="BH51" s="1308"/>
      <c r="BI51" s="1308"/>
      <c r="BJ51" s="1308"/>
      <c r="BK51" s="1308"/>
      <c r="BL51" s="1308"/>
      <c r="BM51" s="1308"/>
      <c r="BN51" s="1308"/>
      <c r="BO51" s="1308"/>
      <c r="BP51" s="1326"/>
      <c r="BQ51" s="1305"/>
      <c r="BR51" s="1305"/>
      <c r="BS51" s="1305"/>
      <c r="BT51" s="1305"/>
      <c r="BU51" s="1305"/>
      <c r="BV51" s="1305"/>
      <c r="BW51" s="1305"/>
      <c r="BX51" s="1326"/>
      <c r="BY51" s="1305"/>
      <c r="BZ51" s="1305"/>
      <c r="CA51" s="1305"/>
      <c r="CB51" s="1305"/>
      <c r="CC51" s="1305"/>
      <c r="CD51" s="1305"/>
      <c r="CE51" s="1305"/>
      <c r="CF51" s="1305"/>
      <c r="CG51" s="1305"/>
      <c r="CH51" s="1305"/>
      <c r="CI51" s="1305"/>
      <c r="CJ51" s="1305"/>
      <c r="CK51" s="1305"/>
      <c r="CL51" s="1305"/>
      <c r="CM51" s="1305"/>
      <c r="CN51" s="1305"/>
      <c r="CO51" s="1305"/>
      <c r="CP51" s="1305"/>
      <c r="CQ51" s="1305"/>
      <c r="CR51" s="1305"/>
      <c r="CS51" s="1305"/>
      <c r="CT51" s="1305"/>
      <c r="CU51" s="1305"/>
      <c r="CV51" s="1305"/>
      <c r="CW51" s="1305"/>
      <c r="CX51" s="1305"/>
      <c r="CY51" s="1305"/>
      <c r="CZ51" s="1305"/>
      <c r="DA51" s="1305"/>
      <c r="DB51" s="1305"/>
      <c r="DC51" s="1305"/>
    </row>
    <row r="52" spans="1:109" ht="13.5" x14ac:dyDescent="0.15">
      <c r="B52" s="386"/>
      <c r="G52" s="1316"/>
      <c r="H52" s="1316"/>
      <c r="I52" s="1327"/>
      <c r="J52" s="1327"/>
      <c r="K52" s="1312"/>
      <c r="L52" s="1312"/>
      <c r="M52" s="1312"/>
      <c r="N52" s="1312"/>
      <c r="AM52" s="39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ht="13.5" x14ac:dyDescent="0.15">
      <c r="A53" s="401"/>
      <c r="B53" s="386"/>
      <c r="G53" s="1316"/>
      <c r="H53" s="1316"/>
      <c r="I53" s="1311"/>
      <c r="J53" s="1311"/>
      <c r="K53" s="1312"/>
      <c r="L53" s="1312"/>
      <c r="M53" s="1312"/>
      <c r="N53" s="1312"/>
      <c r="AM53" s="393"/>
      <c r="AN53" s="1308"/>
      <c r="AO53" s="1308"/>
      <c r="AP53" s="1308"/>
      <c r="AQ53" s="1308"/>
      <c r="AR53" s="1308"/>
      <c r="AS53" s="1308"/>
      <c r="AT53" s="1308"/>
      <c r="AU53" s="1308"/>
      <c r="AV53" s="1308"/>
      <c r="AW53" s="1308"/>
      <c r="AX53" s="1308"/>
      <c r="AY53" s="1308"/>
      <c r="AZ53" s="1308"/>
      <c r="BA53" s="1308"/>
      <c r="BB53" s="1308" t="s">
        <v>617</v>
      </c>
      <c r="BC53" s="1308"/>
      <c r="BD53" s="1308"/>
      <c r="BE53" s="1308"/>
      <c r="BF53" s="1308"/>
      <c r="BG53" s="1308"/>
      <c r="BH53" s="1308"/>
      <c r="BI53" s="1308"/>
      <c r="BJ53" s="1308"/>
      <c r="BK53" s="1308"/>
      <c r="BL53" s="1308"/>
      <c r="BM53" s="1308"/>
      <c r="BN53" s="1308"/>
      <c r="BO53" s="1308"/>
      <c r="BP53" s="1326"/>
      <c r="BQ53" s="1305"/>
      <c r="BR53" s="1305"/>
      <c r="BS53" s="1305"/>
      <c r="BT53" s="1305"/>
      <c r="BU53" s="1305"/>
      <c r="BV53" s="1305"/>
      <c r="BW53" s="1305"/>
      <c r="BX53" s="1326"/>
      <c r="BY53" s="1305"/>
      <c r="BZ53" s="1305"/>
      <c r="CA53" s="1305"/>
      <c r="CB53" s="1305"/>
      <c r="CC53" s="1305"/>
      <c r="CD53" s="1305"/>
      <c r="CE53" s="1305"/>
      <c r="CF53" s="1305">
        <v>51.2</v>
      </c>
      <c r="CG53" s="1305"/>
      <c r="CH53" s="1305"/>
      <c r="CI53" s="1305"/>
      <c r="CJ53" s="1305"/>
      <c r="CK53" s="1305"/>
      <c r="CL53" s="1305"/>
      <c r="CM53" s="1305"/>
      <c r="CN53" s="1305">
        <v>53.9</v>
      </c>
      <c r="CO53" s="1305"/>
      <c r="CP53" s="1305"/>
      <c r="CQ53" s="1305"/>
      <c r="CR53" s="1305"/>
      <c r="CS53" s="1305"/>
      <c r="CT53" s="1305"/>
      <c r="CU53" s="1305"/>
      <c r="CV53" s="1305">
        <v>52.5</v>
      </c>
      <c r="CW53" s="1305"/>
      <c r="CX53" s="1305"/>
      <c r="CY53" s="1305"/>
      <c r="CZ53" s="1305"/>
      <c r="DA53" s="1305"/>
      <c r="DB53" s="1305"/>
      <c r="DC53" s="1305"/>
    </row>
    <row r="54" spans="1:109" ht="13.5" x14ac:dyDescent="0.15">
      <c r="A54" s="401"/>
      <c r="B54" s="386"/>
      <c r="G54" s="1316"/>
      <c r="H54" s="1316"/>
      <c r="I54" s="1311"/>
      <c r="J54" s="1311"/>
      <c r="K54" s="1312"/>
      <c r="L54" s="1312"/>
      <c r="M54" s="1312"/>
      <c r="N54" s="1312"/>
      <c r="AM54" s="39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ht="13.5" x14ac:dyDescent="0.15">
      <c r="A55" s="401"/>
      <c r="B55" s="386"/>
      <c r="G55" s="1311"/>
      <c r="H55" s="1311"/>
      <c r="I55" s="1311"/>
      <c r="J55" s="1311"/>
      <c r="K55" s="1312"/>
      <c r="L55" s="1312"/>
      <c r="M55" s="1312"/>
      <c r="N55" s="1312"/>
      <c r="AN55" s="1307" t="s">
        <v>616</v>
      </c>
      <c r="AO55" s="1307"/>
      <c r="AP55" s="1307"/>
      <c r="AQ55" s="1307"/>
      <c r="AR55" s="1307"/>
      <c r="AS55" s="1307"/>
      <c r="AT55" s="1307"/>
      <c r="AU55" s="1307"/>
      <c r="AV55" s="1307"/>
      <c r="AW55" s="1307"/>
      <c r="AX55" s="1307"/>
      <c r="AY55" s="1307"/>
      <c r="AZ55" s="1307"/>
      <c r="BA55" s="1307"/>
      <c r="BB55" s="1308" t="s">
        <v>607</v>
      </c>
      <c r="BC55" s="1308"/>
      <c r="BD55" s="1308"/>
      <c r="BE55" s="1308"/>
      <c r="BF55" s="1308"/>
      <c r="BG55" s="1308"/>
      <c r="BH55" s="1308"/>
      <c r="BI55" s="1308"/>
      <c r="BJ55" s="1308"/>
      <c r="BK55" s="1308"/>
      <c r="BL55" s="1308"/>
      <c r="BM55" s="1308"/>
      <c r="BN55" s="1308"/>
      <c r="BO55" s="1308"/>
      <c r="BP55" s="1326"/>
      <c r="BQ55" s="1305"/>
      <c r="BR55" s="1305"/>
      <c r="BS55" s="1305"/>
      <c r="BT55" s="1305"/>
      <c r="BU55" s="1305"/>
      <c r="BV55" s="1305"/>
      <c r="BW55" s="1305"/>
      <c r="BX55" s="1326"/>
      <c r="BY55" s="1305"/>
      <c r="BZ55" s="1305"/>
      <c r="CA55" s="1305"/>
      <c r="CB55" s="1305"/>
      <c r="CC55" s="1305"/>
      <c r="CD55" s="1305"/>
      <c r="CE55" s="1305"/>
      <c r="CF55" s="1305">
        <v>21</v>
      </c>
      <c r="CG55" s="1305"/>
      <c r="CH55" s="1305"/>
      <c r="CI55" s="1305"/>
      <c r="CJ55" s="1305"/>
      <c r="CK55" s="1305"/>
      <c r="CL55" s="1305"/>
      <c r="CM55" s="1305"/>
      <c r="CN55" s="1305">
        <v>20.2</v>
      </c>
      <c r="CO55" s="1305"/>
      <c r="CP55" s="1305"/>
      <c r="CQ55" s="1305"/>
      <c r="CR55" s="1305"/>
      <c r="CS55" s="1305"/>
      <c r="CT55" s="1305"/>
      <c r="CU55" s="1305"/>
      <c r="CV55" s="1305">
        <v>18.3</v>
      </c>
      <c r="CW55" s="1305"/>
      <c r="CX55" s="1305"/>
      <c r="CY55" s="1305"/>
      <c r="CZ55" s="1305"/>
      <c r="DA55" s="1305"/>
      <c r="DB55" s="1305"/>
      <c r="DC55" s="1305"/>
    </row>
    <row r="56" spans="1:109" ht="13.5" x14ac:dyDescent="0.15">
      <c r="A56" s="401"/>
      <c r="B56" s="386"/>
      <c r="G56" s="1311"/>
      <c r="H56" s="1311"/>
      <c r="I56" s="1311"/>
      <c r="J56" s="1311"/>
      <c r="K56" s="1312"/>
      <c r="L56" s="1312"/>
      <c r="M56" s="1312"/>
      <c r="N56" s="1312"/>
      <c r="AN56" s="1307"/>
      <c r="AO56" s="1307"/>
      <c r="AP56" s="1307"/>
      <c r="AQ56" s="1307"/>
      <c r="AR56" s="1307"/>
      <c r="AS56" s="1307"/>
      <c r="AT56" s="1307"/>
      <c r="AU56" s="1307"/>
      <c r="AV56" s="1307"/>
      <c r="AW56" s="1307"/>
      <c r="AX56" s="1307"/>
      <c r="AY56" s="1307"/>
      <c r="AZ56" s="1307"/>
      <c r="BA56" s="1307"/>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1" customFormat="1" ht="13.5" x14ac:dyDescent="0.15">
      <c r="B57" s="407"/>
      <c r="G57" s="1311"/>
      <c r="H57" s="1311"/>
      <c r="I57" s="1309"/>
      <c r="J57" s="1309"/>
      <c r="K57" s="1312"/>
      <c r="L57" s="1312"/>
      <c r="M57" s="1312"/>
      <c r="N57" s="1312"/>
      <c r="AM57" s="385"/>
      <c r="AN57" s="1307"/>
      <c r="AO57" s="1307"/>
      <c r="AP57" s="1307"/>
      <c r="AQ57" s="1307"/>
      <c r="AR57" s="1307"/>
      <c r="AS57" s="1307"/>
      <c r="AT57" s="1307"/>
      <c r="AU57" s="1307"/>
      <c r="AV57" s="1307"/>
      <c r="AW57" s="1307"/>
      <c r="AX57" s="1307"/>
      <c r="AY57" s="1307"/>
      <c r="AZ57" s="1307"/>
      <c r="BA57" s="1307"/>
      <c r="BB57" s="1308" t="s">
        <v>615</v>
      </c>
      <c r="BC57" s="1308"/>
      <c r="BD57" s="1308"/>
      <c r="BE57" s="1308"/>
      <c r="BF57" s="1308"/>
      <c r="BG57" s="1308"/>
      <c r="BH57" s="1308"/>
      <c r="BI57" s="1308"/>
      <c r="BJ57" s="1308"/>
      <c r="BK57" s="1308"/>
      <c r="BL57" s="1308"/>
      <c r="BM57" s="1308"/>
      <c r="BN57" s="1308"/>
      <c r="BO57" s="1308"/>
      <c r="BP57" s="1326"/>
      <c r="BQ57" s="1305"/>
      <c r="BR57" s="1305"/>
      <c r="BS57" s="1305"/>
      <c r="BT57" s="1305"/>
      <c r="BU57" s="1305"/>
      <c r="BV57" s="1305"/>
      <c r="BW57" s="1305"/>
      <c r="BX57" s="1326"/>
      <c r="BY57" s="1305"/>
      <c r="BZ57" s="1305"/>
      <c r="CA57" s="1305"/>
      <c r="CB57" s="1305"/>
      <c r="CC57" s="1305"/>
      <c r="CD57" s="1305"/>
      <c r="CE57" s="1305"/>
      <c r="CF57" s="1305">
        <v>56.1</v>
      </c>
      <c r="CG57" s="1305"/>
      <c r="CH57" s="1305"/>
      <c r="CI57" s="1305"/>
      <c r="CJ57" s="1305"/>
      <c r="CK57" s="1305"/>
      <c r="CL57" s="1305"/>
      <c r="CM57" s="1305"/>
      <c r="CN57" s="1305">
        <v>58.1</v>
      </c>
      <c r="CO57" s="1305"/>
      <c r="CP57" s="1305"/>
      <c r="CQ57" s="1305"/>
      <c r="CR57" s="1305"/>
      <c r="CS57" s="1305"/>
      <c r="CT57" s="1305"/>
      <c r="CU57" s="1305"/>
      <c r="CV57" s="1305">
        <v>59.1</v>
      </c>
      <c r="CW57" s="1305"/>
      <c r="CX57" s="1305"/>
      <c r="CY57" s="1305"/>
      <c r="CZ57" s="1305"/>
      <c r="DA57" s="1305"/>
      <c r="DB57" s="1305"/>
      <c r="DC57" s="1305"/>
      <c r="DD57" s="412"/>
      <c r="DE57" s="407"/>
    </row>
    <row r="58" spans="1:109" s="401" customFormat="1" ht="13.5" x14ac:dyDescent="0.15">
      <c r="A58" s="385"/>
      <c r="B58" s="407"/>
      <c r="G58" s="1311"/>
      <c r="H58" s="1311"/>
      <c r="I58" s="1309"/>
      <c r="J58" s="1309"/>
      <c r="K58" s="1312"/>
      <c r="L58" s="1312"/>
      <c r="M58" s="1312"/>
      <c r="N58" s="1312"/>
      <c r="AM58" s="385"/>
      <c r="AN58" s="1307"/>
      <c r="AO58" s="1307"/>
      <c r="AP58" s="1307"/>
      <c r="AQ58" s="1307"/>
      <c r="AR58" s="1307"/>
      <c r="AS58" s="1307"/>
      <c r="AT58" s="1307"/>
      <c r="AU58" s="1307"/>
      <c r="AV58" s="1307"/>
      <c r="AW58" s="1307"/>
      <c r="AX58" s="1307"/>
      <c r="AY58" s="1307"/>
      <c r="AZ58" s="1307"/>
      <c r="BA58" s="1307"/>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12"/>
      <c r="DE58" s="407"/>
    </row>
    <row r="59" spans="1:109" s="401" customFormat="1" ht="13.5" x14ac:dyDescent="0.15">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5" x14ac:dyDescent="0.15">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5" x14ac:dyDescent="0.15">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5" x14ac:dyDescent="0.15">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7.25" x14ac:dyDescent="0.15">
      <c r="B63" s="405" t="s">
        <v>614</v>
      </c>
    </row>
    <row r="64" spans="1:109" ht="13.5" x14ac:dyDescent="0.15">
      <c r="B64" s="386"/>
      <c r="G64" s="402"/>
      <c r="I64" s="404"/>
      <c r="J64" s="404"/>
      <c r="K64" s="404"/>
      <c r="L64" s="404"/>
      <c r="M64" s="404"/>
      <c r="N64" s="403"/>
      <c r="AM64" s="402"/>
      <c r="AN64" s="402" t="s">
        <v>613</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5" x14ac:dyDescent="0.15">
      <c r="B65" s="386"/>
      <c r="AN65" s="1317" t="s">
        <v>612</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ht="13.5" x14ac:dyDescent="0.15">
      <c r="B66" s="386"/>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ht="13.5" x14ac:dyDescent="0.15">
      <c r="B67" s="386"/>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ht="13.5" x14ac:dyDescent="0.15">
      <c r="B68" s="386"/>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ht="13.5" x14ac:dyDescent="0.15">
      <c r="B69" s="386"/>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ht="13.5" x14ac:dyDescent="0.15">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5" x14ac:dyDescent="0.15">
      <c r="B71" s="386"/>
      <c r="G71" s="396"/>
      <c r="I71" s="399"/>
      <c r="J71" s="398"/>
      <c r="K71" s="398"/>
      <c r="L71" s="397"/>
      <c r="M71" s="398"/>
      <c r="N71" s="397"/>
      <c r="AM71" s="396"/>
      <c r="AN71" s="385" t="s">
        <v>611</v>
      </c>
    </row>
    <row r="72" spans="2:107" ht="13.5" x14ac:dyDescent="0.15">
      <c r="B72" s="386"/>
      <c r="G72" s="1311"/>
      <c r="H72" s="1311"/>
      <c r="I72" s="1311"/>
      <c r="J72" s="1311"/>
      <c r="K72" s="395"/>
      <c r="L72" s="395"/>
      <c r="M72" s="394"/>
      <c r="N72" s="394"/>
      <c r="AN72" s="1313"/>
      <c r="AO72" s="1314"/>
      <c r="AP72" s="1314"/>
      <c r="AQ72" s="1314"/>
      <c r="AR72" s="1314"/>
      <c r="AS72" s="1314"/>
      <c r="AT72" s="1314"/>
      <c r="AU72" s="1314"/>
      <c r="AV72" s="1314"/>
      <c r="AW72" s="1314"/>
      <c r="AX72" s="1314"/>
      <c r="AY72" s="1314"/>
      <c r="AZ72" s="1314"/>
      <c r="BA72" s="1314"/>
      <c r="BB72" s="1314"/>
      <c r="BC72" s="1314"/>
      <c r="BD72" s="1314"/>
      <c r="BE72" s="1314"/>
      <c r="BF72" s="1314"/>
      <c r="BG72" s="1314"/>
      <c r="BH72" s="1314"/>
      <c r="BI72" s="1314"/>
      <c r="BJ72" s="1314"/>
      <c r="BK72" s="1314"/>
      <c r="BL72" s="1314"/>
      <c r="BM72" s="1314"/>
      <c r="BN72" s="1314"/>
      <c r="BO72" s="1315"/>
      <c r="BP72" s="1307" t="s">
        <v>562</v>
      </c>
      <c r="BQ72" s="1307"/>
      <c r="BR72" s="1307"/>
      <c r="BS72" s="1307"/>
      <c r="BT72" s="1307"/>
      <c r="BU72" s="1307"/>
      <c r="BV72" s="1307"/>
      <c r="BW72" s="1307"/>
      <c r="BX72" s="1307" t="s">
        <v>563</v>
      </c>
      <c r="BY72" s="1307"/>
      <c r="BZ72" s="1307"/>
      <c r="CA72" s="1307"/>
      <c r="CB72" s="1307"/>
      <c r="CC72" s="1307"/>
      <c r="CD72" s="1307"/>
      <c r="CE72" s="1307"/>
      <c r="CF72" s="1307" t="s">
        <v>564</v>
      </c>
      <c r="CG72" s="1307"/>
      <c r="CH72" s="1307"/>
      <c r="CI72" s="1307"/>
      <c r="CJ72" s="1307"/>
      <c r="CK72" s="1307"/>
      <c r="CL72" s="1307"/>
      <c r="CM72" s="1307"/>
      <c r="CN72" s="1307" t="s">
        <v>565</v>
      </c>
      <c r="CO72" s="1307"/>
      <c r="CP72" s="1307"/>
      <c r="CQ72" s="1307"/>
      <c r="CR72" s="1307"/>
      <c r="CS72" s="1307"/>
      <c r="CT72" s="1307"/>
      <c r="CU72" s="1307"/>
      <c r="CV72" s="1307" t="s">
        <v>566</v>
      </c>
      <c r="CW72" s="1307"/>
      <c r="CX72" s="1307"/>
      <c r="CY72" s="1307"/>
      <c r="CZ72" s="1307"/>
      <c r="DA72" s="1307"/>
      <c r="DB72" s="1307"/>
      <c r="DC72" s="1307"/>
    </row>
    <row r="73" spans="2:107" ht="13.5" x14ac:dyDescent="0.15">
      <c r="B73" s="386"/>
      <c r="G73" s="1316"/>
      <c r="H73" s="1316"/>
      <c r="I73" s="1316"/>
      <c r="J73" s="1316"/>
      <c r="K73" s="1306"/>
      <c r="L73" s="1306"/>
      <c r="M73" s="1306"/>
      <c r="N73" s="1306"/>
      <c r="AM73" s="393"/>
      <c r="AN73" s="1308" t="s">
        <v>610</v>
      </c>
      <c r="AO73" s="1308"/>
      <c r="AP73" s="1308"/>
      <c r="AQ73" s="1308"/>
      <c r="AR73" s="1308"/>
      <c r="AS73" s="1308"/>
      <c r="AT73" s="1308"/>
      <c r="AU73" s="1308"/>
      <c r="AV73" s="1308"/>
      <c r="AW73" s="1308"/>
      <c r="AX73" s="1308"/>
      <c r="AY73" s="1308"/>
      <c r="AZ73" s="1308"/>
      <c r="BA73" s="1308"/>
      <c r="BB73" s="1308" t="s">
        <v>607</v>
      </c>
      <c r="BC73" s="1308"/>
      <c r="BD73" s="1308"/>
      <c r="BE73" s="1308"/>
      <c r="BF73" s="1308"/>
      <c r="BG73" s="1308"/>
      <c r="BH73" s="1308"/>
      <c r="BI73" s="1308"/>
      <c r="BJ73" s="1308"/>
      <c r="BK73" s="1308"/>
      <c r="BL73" s="1308"/>
      <c r="BM73" s="1308"/>
      <c r="BN73" s="1308"/>
      <c r="BO73" s="1308"/>
      <c r="BP73" s="1305"/>
      <c r="BQ73" s="1305"/>
      <c r="BR73" s="1305"/>
      <c r="BS73" s="1305"/>
      <c r="BT73" s="1305"/>
      <c r="BU73" s="1305"/>
      <c r="BV73" s="1305"/>
      <c r="BW73" s="1305"/>
      <c r="BX73" s="1305"/>
      <c r="BY73" s="1305"/>
      <c r="BZ73" s="1305"/>
      <c r="CA73" s="1305"/>
      <c r="CB73" s="1305"/>
      <c r="CC73" s="1305"/>
      <c r="CD73" s="1305"/>
      <c r="CE73" s="1305"/>
      <c r="CF73" s="1305"/>
      <c r="CG73" s="1305"/>
      <c r="CH73" s="1305"/>
      <c r="CI73" s="1305"/>
      <c r="CJ73" s="1305"/>
      <c r="CK73" s="1305"/>
      <c r="CL73" s="1305"/>
      <c r="CM73" s="1305"/>
      <c r="CN73" s="1305"/>
      <c r="CO73" s="1305"/>
      <c r="CP73" s="1305"/>
      <c r="CQ73" s="1305"/>
      <c r="CR73" s="1305"/>
      <c r="CS73" s="1305"/>
      <c r="CT73" s="1305"/>
      <c r="CU73" s="1305"/>
      <c r="CV73" s="1305"/>
      <c r="CW73" s="1305"/>
      <c r="CX73" s="1305"/>
      <c r="CY73" s="1305"/>
      <c r="CZ73" s="1305"/>
      <c r="DA73" s="1305"/>
      <c r="DB73" s="1305"/>
      <c r="DC73" s="1305"/>
    </row>
    <row r="74" spans="2:107" ht="13.5" x14ac:dyDescent="0.15">
      <c r="B74" s="386"/>
      <c r="G74" s="1316"/>
      <c r="H74" s="1316"/>
      <c r="I74" s="1316"/>
      <c r="J74" s="1316"/>
      <c r="K74" s="1306"/>
      <c r="L74" s="1306"/>
      <c r="M74" s="1306"/>
      <c r="N74" s="1306"/>
      <c r="AM74" s="39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ht="13.5" x14ac:dyDescent="0.15">
      <c r="B75" s="386"/>
      <c r="G75" s="1316"/>
      <c r="H75" s="1316"/>
      <c r="I75" s="1311"/>
      <c r="J75" s="1311"/>
      <c r="K75" s="1312"/>
      <c r="L75" s="1312"/>
      <c r="M75" s="1312"/>
      <c r="N75" s="1312"/>
      <c r="AM75" s="393"/>
      <c r="AN75" s="1308"/>
      <c r="AO75" s="1308"/>
      <c r="AP75" s="1308"/>
      <c r="AQ75" s="1308"/>
      <c r="AR75" s="1308"/>
      <c r="AS75" s="1308"/>
      <c r="AT75" s="1308"/>
      <c r="AU75" s="1308"/>
      <c r="AV75" s="1308"/>
      <c r="AW75" s="1308"/>
      <c r="AX75" s="1308"/>
      <c r="AY75" s="1308"/>
      <c r="AZ75" s="1308"/>
      <c r="BA75" s="1308"/>
      <c r="BB75" s="1308" t="s">
        <v>609</v>
      </c>
      <c r="BC75" s="1308"/>
      <c r="BD75" s="1308"/>
      <c r="BE75" s="1308"/>
      <c r="BF75" s="1308"/>
      <c r="BG75" s="1308"/>
      <c r="BH75" s="1308"/>
      <c r="BI75" s="1308"/>
      <c r="BJ75" s="1308"/>
      <c r="BK75" s="1308"/>
      <c r="BL75" s="1308"/>
      <c r="BM75" s="1308"/>
      <c r="BN75" s="1308"/>
      <c r="BO75" s="1308"/>
      <c r="BP75" s="1305">
        <v>2</v>
      </c>
      <c r="BQ75" s="1305"/>
      <c r="BR75" s="1305"/>
      <c r="BS75" s="1305"/>
      <c r="BT75" s="1305"/>
      <c r="BU75" s="1305"/>
      <c r="BV75" s="1305"/>
      <c r="BW75" s="1305"/>
      <c r="BX75" s="1305">
        <v>0.6</v>
      </c>
      <c r="BY75" s="1305"/>
      <c r="BZ75" s="1305"/>
      <c r="CA75" s="1305"/>
      <c r="CB75" s="1305"/>
      <c r="CC75" s="1305"/>
      <c r="CD75" s="1305"/>
      <c r="CE75" s="1305"/>
      <c r="CF75" s="1305">
        <v>0.1</v>
      </c>
      <c r="CG75" s="1305"/>
      <c r="CH75" s="1305"/>
      <c r="CI75" s="1305"/>
      <c r="CJ75" s="1305"/>
      <c r="CK75" s="1305"/>
      <c r="CL75" s="1305"/>
      <c r="CM75" s="1305"/>
      <c r="CN75" s="1305">
        <v>1</v>
      </c>
      <c r="CO75" s="1305"/>
      <c r="CP75" s="1305"/>
      <c r="CQ75" s="1305"/>
      <c r="CR75" s="1305"/>
      <c r="CS75" s="1305"/>
      <c r="CT75" s="1305"/>
      <c r="CU75" s="1305"/>
      <c r="CV75" s="1305">
        <v>2.9</v>
      </c>
      <c r="CW75" s="1305"/>
      <c r="CX75" s="1305"/>
      <c r="CY75" s="1305"/>
      <c r="CZ75" s="1305"/>
      <c r="DA75" s="1305"/>
      <c r="DB75" s="1305"/>
      <c r="DC75" s="1305"/>
    </row>
    <row r="76" spans="2:107" ht="13.5" x14ac:dyDescent="0.15">
      <c r="B76" s="386"/>
      <c r="G76" s="1316"/>
      <c r="H76" s="1316"/>
      <c r="I76" s="1311"/>
      <c r="J76" s="1311"/>
      <c r="K76" s="1312"/>
      <c r="L76" s="1312"/>
      <c r="M76" s="1312"/>
      <c r="N76" s="1312"/>
      <c r="AM76" s="39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ht="13.5" x14ac:dyDescent="0.15">
      <c r="B77" s="386"/>
      <c r="G77" s="1311"/>
      <c r="H77" s="1311"/>
      <c r="I77" s="1311"/>
      <c r="J77" s="1311"/>
      <c r="K77" s="1306"/>
      <c r="L77" s="1306"/>
      <c r="M77" s="1306"/>
      <c r="N77" s="1306"/>
      <c r="AN77" s="1307" t="s">
        <v>608</v>
      </c>
      <c r="AO77" s="1307"/>
      <c r="AP77" s="1307"/>
      <c r="AQ77" s="1307"/>
      <c r="AR77" s="1307"/>
      <c r="AS77" s="1307"/>
      <c r="AT77" s="1307"/>
      <c r="AU77" s="1307"/>
      <c r="AV77" s="1307"/>
      <c r="AW77" s="1307"/>
      <c r="AX77" s="1307"/>
      <c r="AY77" s="1307"/>
      <c r="AZ77" s="1307"/>
      <c r="BA77" s="1307"/>
      <c r="BB77" s="1308" t="s">
        <v>607</v>
      </c>
      <c r="BC77" s="1308"/>
      <c r="BD77" s="1308"/>
      <c r="BE77" s="1308"/>
      <c r="BF77" s="1308"/>
      <c r="BG77" s="1308"/>
      <c r="BH77" s="1308"/>
      <c r="BI77" s="1308"/>
      <c r="BJ77" s="1308"/>
      <c r="BK77" s="1308"/>
      <c r="BL77" s="1308"/>
      <c r="BM77" s="1308"/>
      <c r="BN77" s="1308"/>
      <c r="BO77" s="1308"/>
      <c r="BP77" s="1305">
        <v>20.3</v>
      </c>
      <c r="BQ77" s="1305"/>
      <c r="BR77" s="1305"/>
      <c r="BS77" s="1305"/>
      <c r="BT77" s="1305"/>
      <c r="BU77" s="1305"/>
      <c r="BV77" s="1305"/>
      <c r="BW77" s="1305"/>
      <c r="BX77" s="1305">
        <v>13</v>
      </c>
      <c r="BY77" s="1305"/>
      <c r="BZ77" s="1305"/>
      <c r="CA77" s="1305"/>
      <c r="CB77" s="1305"/>
      <c r="CC77" s="1305"/>
      <c r="CD77" s="1305"/>
      <c r="CE77" s="1305"/>
      <c r="CF77" s="1305">
        <v>21</v>
      </c>
      <c r="CG77" s="1305"/>
      <c r="CH77" s="1305"/>
      <c r="CI77" s="1305"/>
      <c r="CJ77" s="1305"/>
      <c r="CK77" s="1305"/>
      <c r="CL77" s="1305"/>
      <c r="CM77" s="1305"/>
      <c r="CN77" s="1305">
        <v>20.2</v>
      </c>
      <c r="CO77" s="1305"/>
      <c r="CP77" s="1305"/>
      <c r="CQ77" s="1305"/>
      <c r="CR77" s="1305"/>
      <c r="CS77" s="1305"/>
      <c r="CT77" s="1305"/>
      <c r="CU77" s="1305"/>
      <c r="CV77" s="1305">
        <v>18.3</v>
      </c>
      <c r="CW77" s="1305"/>
      <c r="CX77" s="1305"/>
      <c r="CY77" s="1305"/>
      <c r="CZ77" s="1305"/>
      <c r="DA77" s="1305"/>
      <c r="DB77" s="1305"/>
      <c r="DC77" s="1305"/>
    </row>
    <row r="78" spans="2:107" ht="13.5" x14ac:dyDescent="0.15">
      <c r="B78" s="386"/>
      <c r="G78" s="1311"/>
      <c r="H78" s="1311"/>
      <c r="I78" s="1311"/>
      <c r="J78" s="1311"/>
      <c r="K78" s="1306"/>
      <c r="L78" s="1306"/>
      <c r="M78" s="1306"/>
      <c r="N78" s="1306"/>
      <c r="AN78" s="1307"/>
      <c r="AO78" s="1307"/>
      <c r="AP78" s="1307"/>
      <c r="AQ78" s="1307"/>
      <c r="AR78" s="1307"/>
      <c r="AS78" s="1307"/>
      <c r="AT78" s="1307"/>
      <c r="AU78" s="1307"/>
      <c r="AV78" s="1307"/>
      <c r="AW78" s="1307"/>
      <c r="AX78" s="1307"/>
      <c r="AY78" s="1307"/>
      <c r="AZ78" s="1307"/>
      <c r="BA78" s="1307"/>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ht="13.5" x14ac:dyDescent="0.15">
      <c r="B79" s="386"/>
      <c r="G79" s="1311"/>
      <c r="H79" s="1311"/>
      <c r="I79" s="1309"/>
      <c r="J79" s="1309"/>
      <c r="K79" s="1310"/>
      <c r="L79" s="1310"/>
      <c r="M79" s="1310"/>
      <c r="N79" s="1310"/>
      <c r="AN79" s="1307"/>
      <c r="AO79" s="1307"/>
      <c r="AP79" s="1307"/>
      <c r="AQ79" s="1307"/>
      <c r="AR79" s="1307"/>
      <c r="AS79" s="1307"/>
      <c r="AT79" s="1307"/>
      <c r="AU79" s="1307"/>
      <c r="AV79" s="1307"/>
      <c r="AW79" s="1307"/>
      <c r="AX79" s="1307"/>
      <c r="AY79" s="1307"/>
      <c r="AZ79" s="1307"/>
      <c r="BA79" s="1307"/>
      <c r="BB79" s="1308" t="s">
        <v>606</v>
      </c>
      <c r="BC79" s="1308"/>
      <c r="BD79" s="1308"/>
      <c r="BE79" s="1308"/>
      <c r="BF79" s="1308"/>
      <c r="BG79" s="1308"/>
      <c r="BH79" s="1308"/>
      <c r="BI79" s="1308"/>
      <c r="BJ79" s="1308"/>
      <c r="BK79" s="1308"/>
      <c r="BL79" s="1308"/>
      <c r="BM79" s="1308"/>
      <c r="BN79" s="1308"/>
      <c r="BO79" s="1308"/>
      <c r="BP79" s="1305">
        <v>7.7</v>
      </c>
      <c r="BQ79" s="1305"/>
      <c r="BR79" s="1305"/>
      <c r="BS79" s="1305"/>
      <c r="BT79" s="1305"/>
      <c r="BU79" s="1305"/>
      <c r="BV79" s="1305"/>
      <c r="BW79" s="1305"/>
      <c r="BX79" s="1305">
        <v>6.8</v>
      </c>
      <c r="BY79" s="1305"/>
      <c r="BZ79" s="1305"/>
      <c r="CA79" s="1305"/>
      <c r="CB79" s="1305"/>
      <c r="CC79" s="1305"/>
      <c r="CD79" s="1305"/>
      <c r="CE79" s="1305"/>
      <c r="CF79" s="1305">
        <v>6.8</v>
      </c>
      <c r="CG79" s="1305"/>
      <c r="CH79" s="1305"/>
      <c r="CI79" s="1305"/>
      <c r="CJ79" s="1305"/>
      <c r="CK79" s="1305"/>
      <c r="CL79" s="1305"/>
      <c r="CM79" s="1305"/>
      <c r="CN79" s="1305">
        <v>6.8</v>
      </c>
      <c r="CO79" s="1305"/>
      <c r="CP79" s="1305"/>
      <c r="CQ79" s="1305"/>
      <c r="CR79" s="1305"/>
      <c r="CS79" s="1305"/>
      <c r="CT79" s="1305"/>
      <c r="CU79" s="1305"/>
      <c r="CV79" s="1305">
        <v>6.8</v>
      </c>
      <c r="CW79" s="1305"/>
      <c r="CX79" s="1305"/>
      <c r="CY79" s="1305"/>
      <c r="CZ79" s="1305"/>
      <c r="DA79" s="1305"/>
      <c r="DB79" s="1305"/>
      <c r="DC79" s="1305"/>
    </row>
    <row r="80" spans="2:107" ht="13.5" x14ac:dyDescent="0.15">
      <c r="B80" s="386"/>
      <c r="G80" s="1311"/>
      <c r="H80" s="1311"/>
      <c r="I80" s="1309"/>
      <c r="J80" s="1309"/>
      <c r="K80" s="1310"/>
      <c r="L80" s="1310"/>
      <c r="M80" s="1310"/>
      <c r="N80" s="1310"/>
      <c r="AN80" s="1307"/>
      <c r="AO80" s="1307"/>
      <c r="AP80" s="1307"/>
      <c r="AQ80" s="1307"/>
      <c r="AR80" s="1307"/>
      <c r="AS80" s="1307"/>
      <c r="AT80" s="1307"/>
      <c r="AU80" s="1307"/>
      <c r="AV80" s="1307"/>
      <c r="AW80" s="1307"/>
      <c r="AX80" s="1307"/>
      <c r="AY80" s="1307"/>
      <c r="AZ80" s="1307"/>
      <c r="BA80" s="1307"/>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ht="13.5" x14ac:dyDescent="0.15">
      <c r="B81" s="386"/>
    </row>
    <row r="82" spans="2:109" ht="17.25" x14ac:dyDescent="0.15">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5" x14ac:dyDescent="0.15">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5" x14ac:dyDescent="0.15">
      <c r="DD84" s="385"/>
      <c r="DE84" s="385"/>
    </row>
    <row r="85" spans="2:109" ht="13.5" x14ac:dyDescent="0.15">
      <c r="DD85" s="385"/>
      <c r="DE85" s="385"/>
    </row>
    <row r="86" spans="2:109" ht="13.5" hidden="1" x14ac:dyDescent="0.15">
      <c r="DD86" s="385"/>
      <c r="DE86" s="385"/>
    </row>
    <row r="87" spans="2:109" ht="13.5" hidden="1" x14ac:dyDescent="0.15">
      <c r="K87" s="388"/>
      <c r="AQ87" s="388"/>
      <c r="BC87" s="388"/>
      <c r="BO87" s="388"/>
      <c r="CA87" s="388"/>
      <c r="CM87" s="388"/>
      <c r="CY87" s="388"/>
      <c r="DD87" s="385"/>
      <c r="DE87" s="385"/>
    </row>
    <row r="88" spans="2:109" ht="13.5" hidden="1" x14ac:dyDescent="0.15">
      <c r="DD88" s="385"/>
      <c r="DE88" s="385"/>
    </row>
    <row r="89" spans="2:109" ht="13.5" hidden="1" x14ac:dyDescent="0.15">
      <c r="DD89" s="385"/>
      <c r="DE89" s="385"/>
    </row>
    <row r="90" spans="2:109" ht="13.5" hidden="1" x14ac:dyDescent="0.15">
      <c r="DD90" s="385"/>
      <c r="DE90" s="385"/>
    </row>
    <row r="91" spans="2:109" ht="13.5" hidden="1" x14ac:dyDescent="0.15">
      <c r="DD91" s="385"/>
      <c r="DE91" s="385"/>
    </row>
    <row r="92" spans="2:109" ht="13.5" hidden="1" customHeight="1" x14ac:dyDescent="0.15">
      <c r="DD92" s="385"/>
      <c r="DE92" s="385"/>
    </row>
    <row r="93" spans="2:109" ht="13.5" hidden="1" customHeight="1" x14ac:dyDescent="0.15">
      <c r="DD93" s="385"/>
      <c r="DE93" s="385"/>
    </row>
    <row r="94" spans="2:109" ht="13.5" hidden="1" customHeight="1" x14ac:dyDescent="0.15">
      <c r="DD94" s="385"/>
      <c r="DE94" s="385"/>
    </row>
    <row r="95" spans="2:109" ht="13.5" hidden="1" customHeight="1" x14ac:dyDescent="0.15">
      <c r="DD95" s="385"/>
      <c r="DE95" s="385"/>
    </row>
    <row r="96" spans="2:109" ht="13.5" hidden="1" customHeight="1" x14ac:dyDescent="0.15">
      <c r="DD96" s="385"/>
      <c r="DE96" s="385"/>
    </row>
    <row r="97" spans="108:109" ht="13.5" hidden="1" customHeight="1" x14ac:dyDescent="0.15">
      <c r="DD97" s="385"/>
      <c r="DE97" s="385"/>
    </row>
    <row r="98" spans="108:109" ht="13.5" hidden="1" customHeight="1" x14ac:dyDescent="0.15">
      <c r="DD98" s="385"/>
      <c r="DE98" s="385"/>
    </row>
    <row r="99" spans="108:109" ht="13.5" hidden="1" customHeight="1" x14ac:dyDescent="0.15">
      <c r="DD99" s="385"/>
      <c r="DE99" s="385"/>
    </row>
    <row r="100" spans="108:109" ht="13.5" hidden="1" customHeight="1" x14ac:dyDescent="0.15">
      <c r="DD100" s="385"/>
      <c r="DE100" s="385"/>
    </row>
    <row r="101" spans="108:109" ht="13.5" hidden="1" customHeight="1" x14ac:dyDescent="0.15">
      <c r="DD101" s="385"/>
      <c r="DE101" s="385"/>
    </row>
    <row r="102" spans="108:109" ht="13.5" hidden="1" customHeight="1" x14ac:dyDescent="0.15">
      <c r="DD102" s="385"/>
      <c r="DE102" s="385"/>
    </row>
    <row r="103" spans="108:109" ht="13.5" hidden="1" customHeight="1" x14ac:dyDescent="0.15">
      <c r="DD103" s="385"/>
      <c r="DE103" s="385"/>
    </row>
    <row r="104" spans="108:109" ht="13.5" hidden="1" customHeight="1" x14ac:dyDescent="0.15">
      <c r="DD104" s="385"/>
      <c r="DE104" s="385"/>
    </row>
    <row r="105" spans="108:109" ht="13.5" hidden="1" customHeight="1" x14ac:dyDescent="0.15">
      <c r="DD105" s="385"/>
      <c r="DE105" s="385"/>
    </row>
    <row r="106" spans="108:109" ht="13.5" hidden="1" customHeight="1" x14ac:dyDescent="0.15">
      <c r="DD106" s="385"/>
      <c r="DE106" s="385"/>
    </row>
    <row r="107" spans="108:109" ht="13.5" hidden="1" customHeight="1" x14ac:dyDescent="0.15">
      <c r="DD107" s="385"/>
      <c r="DE107" s="385"/>
    </row>
    <row r="108" spans="108:109" ht="13.5" hidden="1" customHeight="1" x14ac:dyDescent="0.15">
      <c r="DD108" s="385"/>
      <c r="DE108" s="385"/>
    </row>
    <row r="109" spans="108:109" ht="13.5" hidden="1" customHeight="1" x14ac:dyDescent="0.15">
      <c r="DD109" s="385"/>
      <c r="DE109" s="385"/>
    </row>
    <row r="110" spans="108:109" ht="13.5" hidden="1" customHeight="1" x14ac:dyDescent="0.15">
      <c r="DD110" s="385"/>
      <c r="DE110" s="385"/>
    </row>
    <row r="111" spans="108:109" ht="13.5" hidden="1" customHeight="1" x14ac:dyDescent="0.15">
      <c r="DD111" s="385"/>
      <c r="DE111" s="385"/>
    </row>
    <row r="112" spans="108:109" ht="13.5" hidden="1" customHeight="1" x14ac:dyDescent="0.15">
      <c r="DD112" s="385"/>
      <c r="DE112" s="385"/>
    </row>
    <row r="113" spans="108:109" ht="13.5" hidden="1" customHeight="1" x14ac:dyDescent="0.15">
      <c r="DD113" s="385"/>
      <c r="DE113" s="385"/>
    </row>
    <row r="114" spans="108:109" ht="13.5" hidden="1" customHeight="1" x14ac:dyDescent="0.15">
      <c r="DD114" s="385"/>
      <c r="DE114" s="385"/>
    </row>
    <row r="115" spans="108:109" ht="13.5" hidden="1" customHeight="1" x14ac:dyDescent="0.15">
      <c r="DD115" s="385"/>
      <c r="DE115" s="385"/>
    </row>
    <row r="116" spans="108:109" ht="13.5" hidden="1" customHeight="1" x14ac:dyDescent="0.15">
      <c r="DD116" s="385"/>
      <c r="DE116" s="385"/>
    </row>
    <row r="117" spans="108:109" ht="13.5" hidden="1" customHeight="1" x14ac:dyDescent="0.15">
      <c r="DD117" s="385"/>
      <c r="DE117" s="385"/>
    </row>
    <row r="118" spans="108:109" ht="13.5" hidden="1" customHeight="1" x14ac:dyDescent="0.15">
      <c r="DD118" s="385"/>
      <c r="DE118" s="385"/>
    </row>
    <row r="119" spans="108:109" ht="13.5" hidden="1" customHeight="1" x14ac:dyDescent="0.15">
      <c r="DD119" s="385"/>
      <c r="DE119" s="385"/>
    </row>
    <row r="120" spans="108:109" ht="13.5" hidden="1" customHeight="1" x14ac:dyDescent="0.15">
      <c r="DD120" s="385"/>
      <c r="DE120" s="385"/>
    </row>
    <row r="121" spans="108:109" ht="13.5" hidden="1" customHeight="1" x14ac:dyDescent="0.15">
      <c r="DD121" s="385"/>
      <c r="DE121" s="385"/>
    </row>
    <row r="122" spans="108:109" ht="13.5" hidden="1" customHeight="1" x14ac:dyDescent="0.15">
      <c r="DD122" s="385"/>
      <c r="DE122" s="385"/>
    </row>
    <row r="123" spans="108:109" ht="13.5" hidden="1" customHeight="1" x14ac:dyDescent="0.15">
      <c r="DD123" s="385"/>
      <c r="DE123" s="385"/>
    </row>
    <row r="124" spans="108:109" ht="13.5" hidden="1" customHeight="1" x14ac:dyDescent="0.15">
      <c r="DD124" s="385"/>
      <c r="DE124" s="385"/>
    </row>
    <row r="125" spans="108:109" ht="13.5" hidden="1" customHeight="1" x14ac:dyDescent="0.15">
      <c r="DD125" s="385"/>
      <c r="DE125" s="385"/>
    </row>
    <row r="126" spans="108:109" ht="13.5" hidden="1" customHeight="1" x14ac:dyDescent="0.15">
      <c r="DD126" s="385"/>
      <c r="DE126" s="385"/>
    </row>
    <row r="127" spans="108:109" ht="13.5" hidden="1" customHeight="1" x14ac:dyDescent="0.15">
      <c r="DD127" s="385"/>
      <c r="DE127" s="385"/>
    </row>
    <row r="128" spans="108:109" ht="13.5" hidden="1" customHeight="1" x14ac:dyDescent="0.15">
      <c r="DD128" s="385"/>
      <c r="DE128" s="385"/>
    </row>
    <row r="129" spans="108:109" ht="13.5" hidden="1" customHeight="1" x14ac:dyDescent="0.15">
      <c r="DD129" s="385"/>
      <c r="DE129" s="385"/>
    </row>
    <row r="130" spans="108:109" ht="13.5" hidden="1" customHeight="1" x14ac:dyDescent="0.15">
      <c r="DD130" s="385"/>
      <c r="DE130" s="385"/>
    </row>
    <row r="131" spans="108:109" ht="13.5" hidden="1" customHeight="1" x14ac:dyDescent="0.15">
      <c r="DD131" s="385"/>
      <c r="DE131" s="385"/>
    </row>
    <row r="132" spans="108:109" ht="13.5" hidden="1" customHeight="1" x14ac:dyDescent="0.15">
      <c r="DD132" s="385"/>
      <c r="DE132" s="385"/>
    </row>
    <row r="133" spans="108:109" ht="13.5" hidden="1" customHeight="1" x14ac:dyDescent="0.15">
      <c r="DD133" s="385"/>
      <c r="DE133" s="385"/>
    </row>
    <row r="134" spans="108:109" ht="13.5" hidden="1" customHeight="1" x14ac:dyDescent="0.15">
      <c r="DD134" s="385"/>
      <c r="DE134" s="385"/>
    </row>
    <row r="135" spans="108:109" ht="13.5" hidden="1" customHeight="1" x14ac:dyDescent="0.15">
      <c r="DD135" s="385"/>
      <c r="DE135" s="385"/>
    </row>
    <row r="136" spans="108:109" ht="13.5" hidden="1" customHeight="1" x14ac:dyDescent="0.15">
      <c r="DD136" s="385"/>
      <c r="DE136" s="385"/>
    </row>
    <row r="137" spans="108:109" ht="13.5" hidden="1" customHeight="1" x14ac:dyDescent="0.15">
      <c r="DD137" s="385"/>
      <c r="DE137" s="385"/>
    </row>
    <row r="138" spans="108:109" ht="13.5" hidden="1" customHeight="1" x14ac:dyDescent="0.15">
      <c r="DD138" s="385"/>
      <c r="DE138" s="385"/>
    </row>
    <row r="139" spans="108:109" ht="13.5" hidden="1" customHeight="1" x14ac:dyDescent="0.15">
      <c r="DD139" s="385"/>
      <c r="DE139" s="385"/>
    </row>
    <row r="140" spans="108:109" ht="13.5" hidden="1" customHeight="1" x14ac:dyDescent="0.15">
      <c r="DD140" s="385"/>
      <c r="DE140" s="385"/>
    </row>
    <row r="141" spans="108:109" ht="13.5" hidden="1" customHeight="1" x14ac:dyDescent="0.15">
      <c r="DD141" s="385"/>
      <c r="DE141" s="385"/>
    </row>
    <row r="142" spans="108:109" ht="13.5" hidden="1" customHeight="1" x14ac:dyDescent="0.15">
      <c r="DD142" s="385"/>
      <c r="DE142" s="385"/>
    </row>
    <row r="143" spans="108:109" ht="13.5" hidden="1" customHeight="1" x14ac:dyDescent="0.15">
      <c r="DD143" s="385"/>
      <c r="DE143" s="385"/>
    </row>
    <row r="144" spans="108:109" ht="13.5" hidden="1" customHeight="1" x14ac:dyDescent="0.15">
      <c r="DD144" s="385"/>
      <c r="DE144" s="385"/>
    </row>
    <row r="145" spans="108:109" ht="13.5" hidden="1" customHeight="1" x14ac:dyDescent="0.15">
      <c r="DD145" s="385"/>
      <c r="DE145" s="385"/>
    </row>
    <row r="146" spans="108:109" ht="13.5" hidden="1" customHeight="1" x14ac:dyDescent="0.15">
      <c r="DD146" s="385"/>
      <c r="DE146" s="385"/>
    </row>
    <row r="147" spans="108:109" ht="13.5" hidden="1" customHeight="1" x14ac:dyDescent="0.15">
      <c r="DD147" s="385"/>
      <c r="DE147" s="385"/>
    </row>
    <row r="148" spans="108:109" ht="13.5" hidden="1" customHeight="1" x14ac:dyDescent="0.15">
      <c r="DD148" s="385"/>
      <c r="DE148" s="385"/>
    </row>
    <row r="149" spans="108:109" ht="13.5" hidden="1" customHeight="1" x14ac:dyDescent="0.15">
      <c r="DD149" s="385"/>
      <c r="DE149" s="385"/>
    </row>
    <row r="150" spans="108:109" ht="13.5" hidden="1" customHeight="1" x14ac:dyDescent="0.15">
      <c r="DD150" s="385"/>
      <c r="DE150" s="385"/>
    </row>
    <row r="151" spans="108:109" ht="13.5" hidden="1" customHeight="1" x14ac:dyDescent="0.15">
      <c r="DD151" s="385"/>
      <c r="DE151" s="385"/>
    </row>
    <row r="152" spans="108:109" ht="13.5" hidden="1" customHeight="1" x14ac:dyDescent="0.15">
      <c r="DD152" s="385"/>
      <c r="DE152" s="385"/>
    </row>
    <row r="153" spans="108:109" ht="13.5" hidden="1" customHeight="1" x14ac:dyDescent="0.15">
      <c r="DD153" s="385"/>
      <c r="DE153" s="385"/>
    </row>
    <row r="154" spans="108:109" ht="13.5" hidden="1" customHeight="1" x14ac:dyDescent="0.15">
      <c r="DD154" s="385"/>
      <c r="DE154" s="385"/>
    </row>
    <row r="155" spans="108:109" ht="13.5" hidden="1" customHeight="1" x14ac:dyDescent="0.15">
      <c r="DD155" s="385"/>
      <c r="DE155" s="385"/>
    </row>
    <row r="156" spans="108:109" ht="13.5" hidden="1" customHeight="1" x14ac:dyDescent="0.15">
      <c r="DD156" s="385"/>
      <c r="DE156" s="385"/>
    </row>
    <row r="157" spans="108:109" ht="13.5" hidden="1" customHeight="1" x14ac:dyDescent="0.15">
      <c r="DD157" s="385"/>
      <c r="DE157" s="385"/>
    </row>
    <row r="158" spans="108:109" ht="13.5" hidden="1" customHeight="1" x14ac:dyDescent="0.15">
      <c r="DD158" s="385"/>
      <c r="DE158" s="385"/>
    </row>
    <row r="159" spans="108:109" ht="13.5" hidden="1" customHeight="1" x14ac:dyDescent="0.15">
      <c r="DD159" s="385"/>
      <c r="DE159" s="385"/>
    </row>
    <row r="160" spans="108:109" ht="13.5" hidden="1" customHeight="1" x14ac:dyDescent="0.15">
      <c r="DD160" s="385"/>
      <c r="DE160" s="38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6cqPhngYc2atZKyCj949r9yzZe3hpNo9x3JtUWNKeoGKvluKm70fOEmecl01bKM6bHPTQZia+kCJgfwrAdaMdA==" saltValue="vdJPr36f7zkH7av/gaglGA==" spinCount="100000" sheet="1" objects="1" scenarios="1" formatCells="0"/>
  <dataConsolidate/>
  <mergeCells count="11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N53:CU54"/>
    <mergeCell ref="I51:J52"/>
    <mergeCell ref="K51:K52"/>
    <mergeCell ref="L51:L52"/>
    <mergeCell ref="M51:M52"/>
    <mergeCell ref="N51:N52"/>
    <mergeCell ref="I57:J58"/>
    <mergeCell ref="AN55:BA58"/>
    <mergeCell ref="BB55:BO56"/>
    <mergeCell ref="BP55:BW56"/>
    <mergeCell ref="CF51:CM52"/>
    <mergeCell ref="AN65:DC69"/>
    <mergeCell ref="BX55:CE56"/>
    <mergeCell ref="CF55:CM56"/>
    <mergeCell ref="CN55:CU56"/>
    <mergeCell ref="CV55:DC56"/>
    <mergeCell ref="CV72:DC72"/>
    <mergeCell ref="BX72:CE72"/>
    <mergeCell ref="CF72:CM72"/>
    <mergeCell ref="CN72:CU72"/>
    <mergeCell ref="CF57:CM58"/>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9" zoomScale="70" zoomScaleNormal="70" zoomScaleSheetLayoutView="70" workbookViewId="0">
      <selection activeCell="AC35" sqref="AC35"/>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Qjwtmtd1ZlNtKD6bAndBwVrs6q//1Y+2+ihgXFXVrKKenMvYnZQTf82qolaRkvvi+ubAp5Lhldvhweqj+mYJg==" saltValue="M07w1ghX8a8F1g8hjOrdR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B70" zoomScale="70" zoomScaleNormal="70" zoomScaleSheetLayoutView="55" workbookViewId="0">
      <selection activeCell="AC35" sqref="AC35"/>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AfeiIfD9O6d12qii5YzYsYrXdqBdTfjg26DMe7b9gez74preCZZf79zHyZFY8NeYo+k1gFJknSXmzldVEQL7WQ==" saltValue="tR0AxZGY7REmCB3gh/5IV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559</v>
      </c>
      <c r="G2" s="156"/>
      <c r="H2" s="157"/>
    </row>
    <row r="3" spans="1:8" x14ac:dyDescent="0.15">
      <c r="A3" s="153" t="s">
        <v>552</v>
      </c>
      <c r="B3" s="158"/>
      <c r="C3" s="159"/>
      <c r="D3" s="160">
        <v>51135</v>
      </c>
      <c r="E3" s="161"/>
      <c r="F3" s="162">
        <v>53292</v>
      </c>
      <c r="G3" s="163"/>
      <c r="H3" s="164"/>
    </row>
    <row r="4" spans="1:8" x14ac:dyDescent="0.15">
      <c r="A4" s="165"/>
      <c r="B4" s="166"/>
      <c r="C4" s="167"/>
      <c r="D4" s="168">
        <v>13701</v>
      </c>
      <c r="E4" s="169"/>
      <c r="F4" s="170">
        <v>28900</v>
      </c>
      <c r="G4" s="171"/>
      <c r="H4" s="172"/>
    </row>
    <row r="5" spans="1:8" x14ac:dyDescent="0.15">
      <c r="A5" s="153" t="s">
        <v>554</v>
      </c>
      <c r="B5" s="158"/>
      <c r="C5" s="159"/>
      <c r="D5" s="160">
        <v>50813</v>
      </c>
      <c r="E5" s="161"/>
      <c r="F5" s="162">
        <v>49919</v>
      </c>
      <c r="G5" s="163"/>
      <c r="H5" s="164"/>
    </row>
    <row r="6" spans="1:8" x14ac:dyDescent="0.15">
      <c r="A6" s="165"/>
      <c r="B6" s="166"/>
      <c r="C6" s="167"/>
      <c r="D6" s="168">
        <v>14972</v>
      </c>
      <c r="E6" s="169"/>
      <c r="F6" s="170">
        <v>26398</v>
      </c>
      <c r="G6" s="171"/>
      <c r="H6" s="172"/>
    </row>
    <row r="7" spans="1:8" x14ac:dyDescent="0.15">
      <c r="A7" s="153" t="s">
        <v>555</v>
      </c>
      <c r="B7" s="158"/>
      <c r="C7" s="159"/>
      <c r="D7" s="160">
        <v>69783</v>
      </c>
      <c r="E7" s="161"/>
      <c r="F7" s="162">
        <v>47738</v>
      </c>
      <c r="G7" s="163"/>
      <c r="H7" s="164"/>
    </row>
    <row r="8" spans="1:8" x14ac:dyDescent="0.15">
      <c r="A8" s="165"/>
      <c r="B8" s="166"/>
      <c r="C8" s="167"/>
      <c r="D8" s="168">
        <v>13591</v>
      </c>
      <c r="E8" s="169"/>
      <c r="F8" s="170">
        <v>24937</v>
      </c>
      <c r="G8" s="171"/>
      <c r="H8" s="172"/>
    </row>
    <row r="9" spans="1:8" x14ac:dyDescent="0.15">
      <c r="A9" s="153" t="s">
        <v>556</v>
      </c>
      <c r="B9" s="158"/>
      <c r="C9" s="159"/>
      <c r="D9" s="160">
        <v>74564</v>
      </c>
      <c r="E9" s="161"/>
      <c r="F9" s="162">
        <v>52191</v>
      </c>
      <c r="G9" s="163"/>
      <c r="H9" s="164"/>
    </row>
    <row r="10" spans="1:8" x14ac:dyDescent="0.15">
      <c r="A10" s="165"/>
      <c r="B10" s="166"/>
      <c r="C10" s="167"/>
      <c r="D10" s="168">
        <v>21999</v>
      </c>
      <c r="E10" s="169"/>
      <c r="F10" s="170">
        <v>24843</v>
      </c>
      <c r="G10" s="171"/>
      <c r="H10" s="172"/>
    </row>
    <row r="11" spans="1:8" x14ac:dyDescent="0.15">
      <c r="A11" s="153" t="s">
        <v>557</v>
      </c>
      <c r="B11" s="158"/>
      <c r="C11" s="159"/>
      <c r="D11" s="160">
        <v>94982</v>
      </c>
      <c r="E11" s="161"/>
      <c r="F11" s="162">
        <v>47387</v>
      </c>
      <c r="G11" s="163"/>
      <c r="H11" s="164"/>
    </row>
    <row r="12" spans="1:8" x14ac:dyDescent="0.15">
      <c r="A12" s="165"/>
      <c r="B12" s="166"/>
      <c r="C12" s="173"/>
      <c r="D12" s="168">
        <v>29957</v>
      </c>
      <c r="E12" s="169"/>
      <c r="F12" s="170">
        <v>24928</v>
      </c>
      <c r="G12" s="171"/>
      <c r="H12" s="172"/>
    </row>
    <row r="13" spans="1:8" x14ac:dyDescent="0.15">
      <c r="A13" s="153"/>
      <c r="B13" s="158"/>
      <c r="C13" s="174"/>
      <c r="D13" s="175">
        <v>68255</v>
      </c>
      <c r="E13" s="176"/>
      <c r="F13" s="177">
        <v>50105</v>
      </c>
      <c r="G13" s="178"/>
      <c r="H13" s="164"/>
    </row>
    <row r="14" spans="1:8" x14ac:dyDescent="0.15">
      <c r="A14" s="165"/>
      <c r="B14" s="166"/>
      <c r="C14" s="167"/>
      <c r="D14" s="168">
        <v>18844</v>
      </c>
      <c r="E14" s="169"/>
      <c r="F14" s="170">
        <v>26001</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6.54</v>
      </c>
      <c r="C19" s="179">
        <f>ROUND(VALUE(SUBSTITUTE(実質収支比率等に係る経年分析!G$48,"▲","-")),2)</f>
        <v>6.14</v>
      </c>
      <c r="D19" s="179">
        <f>ROUND(VALUE(SUBSTITUTE(実質収支比率等に係る経年分析!H$48,"▲","-")),2)</f>
        <v>6.37</v>
      </c>
      <c r="E19" s="179">
        <f>ROUND(VALUE(SUBSTITUTE(実質収支比率等に係る経年分析!I$48,"▲","-")),2)</f>
        <v>7.14</v>
      </c>
      <c r="F19" s="179">
        <f>ROUND(VALUE(SUBSTITUTE(実質収支比率等に係る経年分析!J$48,"▲","-")),2)</f>
        <v>6.29</v>
      </c>
    </row>
    <row r="20" spans="1:11" x14ac:dyDescent="0.15">
      <c r="A20" s="179" t="s">
        <v>55</v>
      </c>
      <c r="B20" s="179">
        <f>ROUND(VALUE(SUBSTITUTE(実質収支比率等に係る経年分析!F$47,"▲","-")),2)</f>
        <v>9.02</v>
      </c>
      <c r="C20" s="179">
        <f>ROUND(VALUE(SUBSTITUTE(実質収支比率等に係る経年分析!G$47,"▲","-")),2)</f>
        <v>9.9</v>
      </c>
      <c r="D20" s="179">
        <f>ROUND(VALUE(SUBSTITUTE(実質収支比率等に係る経年分析!H$47,"▲","-")),2)</f>
        <v>10.93</v>
      </c>
      <c r="E20" s="179">
        <f>ROUND(VALUE(SUBSTITUTE(実質収支比率等に係る経年分析!I$47,"▲","-")),2)</f>
        <v>11.58</v>
      </c>
      <c r="F20" s="179">
        <f>ROUND(VALUE(SUBSTITUTE(実質収支比率等に係る経年分析!J$47,"▲","-")),2)</f>
        <v>12.41</v>
      </c>
    </row>
    <row r="21" spans="1:11" x14ac:dyDescent="0.15">
      <c r="A21" s="179" t="s">
        <v>56</v>
      </c>
      <c r="B21" s="179">
        <f>IF(ISNUMBER(VALUE(SUBSTITUTE(実質収支比率等に係る経年分析!F$49,"▲","-"))),ROUND(VALUE(SUBSTITUTE(実質収支比率等に係る経年分析!F$49,"▲","-")),2),NA())</f>
        <v>0.87</v>
      </c>
      <c r="C21" s="179">
        <f>IF(ISNUMBER(VALUE(SUBSTITUTE(実質収支比率等に係る経年分析!G$49,"▲","-"))),ROUND(VALUE(SUBSTITUTE(実質収支比率等に係る経年分析!G$49,"▲","-")),2),NA())</f>
        <v>-0.44</v>
      </c>
      <c r="D21" s="179">
        <f>IF(ISNUMBER(VALUE(SUBSTITUTE(実質収支比率等に係る経年分析!H$49,"▲","-"))),ROUND(VALUE(SUBSTITUTE(実質収支比率等に係る経年分析!H$49,"▲","-")),2),NA())</f>
        <v>0.08</v>
      </c>
      <c r="E21" s="179">
        <f>IF(ISNUMBER(VALUE(SUBSTITUTE(実質収支比率等に係る経年分析!I$49,"▲","-"))),ROUND(VALUE(SUBSTITUTE(実質収支比率等に係る経年分析!I$49,"▲","-")),2),NA())</f>
        <v>0.77</v>
      </c>
      <c r="F21" s="179">
        <f>IF(ISNUMBER(VALUE(SUBSTITUTE(実質収支比率等に係る経年分析!J$49,"▲","-"))),ROUND(VALUE(SUBSTITUTE(実質収支比率等に係る経年分析!J$49,"▲","-")),2),NA())</f>
        <v>-0.83</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国民健康保険特別会計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0.68</v>
      </c>
      <c r="D29" s="180">
        <f>IF(ROUND(VALUE(SUBSTITUTE(連結実質赤字比率に係る赤字・黒字の構成分析!G$41,"▲", "-")), 2) &lt; 0, ABS(ROUND(VALUE(SUBSTITUTE(連結実質赤字比率に係る赤字・黒字の構成分析!G$41,"▲", "-")), 2)), NA())</f>
        <v>0.7</v>
      </c>
      <c r="E29" s="180" t="e">
        <f>IF(ROUND(VALUE(SUBSTITUTE(連結実質赤字比率に係る赤字・黒字の構成分析!G$41,"▲", "-")), 2) &gt;= 0, ABS(ROUND(VALUE(SUBSTITUTE(連結実質赤字比率に係る赤字・黒字の構成分析!G$41,"▲", "-")), 2)), NA())</f>
        <v>#N/A</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0.87</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0.67</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介護保険特別会計（介護サービス事業勘定）</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x14ac:dyDescent="0.15">
      <c r="A31" s="180" t="str">
        <f>IF(連結実質赤字比率に係る赤字・黒字の構成分析!C$39="",NA(),連結実質赤字比率に係る赤字・黒字の構成分析!C$39)</f>
        <v>浄化槽整備事業特別会計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0.03</v>
      </c>
    </row>
    <row r="32" spans="1:11" x14ac:dyDescent="0.15">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0.16</v>
      </c>
    </row>
    <row r="33" spans="1:16" x14ac:dyDescent="0.15">
      <c r="A33" s="180" t="str">
        <f>IF(連結実質赤字比率に係る赤字・黒字の構成分析!C$37="",NA(),連結実質赤字比率に係る赤字・黒字の構成分析!C$37)</f>
        <v>介護保険特別会計（保険事業勘定）</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1.66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2.58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2.42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1.73</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6.54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6.13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6.36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7.13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6.28</v>
      </c>
    </row>
    <row r="35" spans="1:16" x14ac:dyDescent="0.15">
      <c r="A35" s="180" t="str">
        <f>IF(連結実質赤字比率に係る赤字・黒字の構成分析!C$35="",NA(),連結実質赤字比率に係る赤字・黒字の構成分析!C$35)</f>
        <v>下水道事業会計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8.64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8.32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8.1199999999999992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7.93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7.37</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43.59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48.71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51.28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52.24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53.36</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1303</v>
      </c>
      <c r="E42" s="181"/>
      <c r="F42" s="181"/>
      <c r="G42" s="181">
        <f>'実質公債費比率（分子）の構造'!L$52</f>
        <v>1144</v>
      </c>
      <c r="H42" s="181"/>
      <c r="I42" s="181"/>
      <c r="J42" s="181">
        <f>'実質公債費比率（分子）の構造'!M$52</f>
        <v>1035</v>
      </c>
      <c r="K42" s="181"/>
      <c r="L42" s="181"/>
      <c r="M42" s="181">
        <f>'実質公債費比率（分子）の構造'!N$52</f>
        <v>979</v>
      </c>
      <c r="N42" s="181"/>
      <c r="O42" s="181"/>
      <c r="P42" s="181">
        <f>'実質公債費比率（分子）の構造'!O$52</f>
        <v>920</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0</v>
      </c>
      <c r="C44" s="181"/>
      <c r="D44" s="181"/>
      <c r="E44" s="181">
        <f>'実質公債費比率（分子）の構造'!L$50</f>
        <v>0</v>
      </c>
      <c r="F44" s="181"/>
      <c r="G44" s="181"/>
      <c r="H44" s="181">
        <f>'実質公債費比率（分子）の構造'!M$50</f>
        <v>0</v>
      </c>
      <c r="I44" s="181"/>
      <c r="J44" s="181"/>
      <c r="K44" s="181">
        <f>'実質公債費比率（分子）の構造'!N$50</f>
        <v>0</v>
      </c>
      <c r="L44" s="181"/>
      <c r="M44" s="181"/>
      <c r="N44" s="181">
        <f>'実質公債費比率（分子）の構造'!O$50</f>
        <v>0</v>
      </c>
      <c r="O44" s="181"/>
      <c r="P44" s="181"/>
    </row>
    <row r="45" spans="1:16" x14ac:dyDescent="0.15">
      <c r="A45" s="181" t="s">
        <v>66</v>
      </c>
      <c r="B45" s="181">
        <f>'実質公債費比率（分子）の構造'!K$49</f>
        <v>5</v>
      </c>
      <c r="C45" s="181"/>
      <c r="D45" s="181"/>
      <c r="E45" s="181">
        <f>'実質公債費比率（分子）の構造'!L$49</f>
        <v>20</v>
      </c>
      <c r="F45" s="181"/>
      <c r="G45" s="181"/>
      <c r="H45" s="181">
        <f>'実質公債費比率（分子）の構造'!M$49</f>
        <v>21</v>
      </c>
      <c r="I45" s="181"/>
      <c r="J45" s="181"/>
      <c r="K45" s="181">
        <f>'実質公債費比率（分子）の構造'!N$49</f>
        <v>27</v>
      </c>
      <c r="L45" s="181"/>
      <c r="M45" s="181"/>
      <c r="N45" s="181">
        <f>'実質公債費比率（分子）の構造'!O$49</f>
        <v>63</v>
      </c>
      <c r="O45" s="181"/>
      <c r="P45" s="181"/>
    </row>
    <row r="46" spans="1:16" x14ac:dyDescent="0.15">
      <c r="A46" s="181" t="s">
        <v>67</v>
      </c>
      <c r="B46" s="181">
        <f>'実質公債費比率（分子）の構造'!K$48</f>
        <v>341</v>
      </c>
      <c r="C46" s="181"/>
      <c r="D46" s="181"/>
      <c r="E46" s="181">
        <f>'実質公債費比率（分子）の構造'!L$48</f>
        <v>277</v>
      </c>
      <c r="F46" s="181"/>
      <c r="G46" s="181"/>
      <c r="H46" s="181">
        <f>'実質公債費比率（分子）の構造'!M$48</f>
        <v>276</v>
      </c>
      <c r="I46" s="181"/>
      <c r="J46" s="181"/>
      <c r="K46" s="181">
        <f>'実質公債費比率（分子）の構造'!N$48</f>
        <v>250</v>
      </c>
      <c r="L46" s="181"/>
      <c r="M46" s="181"/>
      <c r="N46" s="181">
        <f>'実質公債費比率（分子）の構造'!O$48</f>
        <v>221</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962</v>
      </c>
      <c r="C49" s="181"/>
      <c r="D49" s="181"/>
      <c r="E49" s="181">
        <f>'実質公債費比率（分子）の構造'!L$45</f>
        <v>814</v>
      </c>
      <c r="F49" s="181"/>
      <c r="G49" s="181"/>
      <c r="H49" s="181">
        <f>'実質公債費比率（分子）の構造'!M$45</f>
        <v>792</v>
      </c>
      <c r="I49" s="181"/>
      <c r="J49" s="181"/>
      <c r="K49" s="181">
        <f>'実質公債費比率（分子）の構造'!N$45</f>
        <v>849</v>
      </c>
      <c r="L49" s="181"/>
      <c r="M49" s="181"/>
      <c r="N49" s="181">
        <f>'実質公債費比率（分子）の構造'!O$45</f>
        <v>883</v>
      </c>
      <c r="O49" s="181"/>
      <c r="P49" s="181"/>
    </row>
    <row r="50" spans="1:16" x14ac:dyDescent="0.15">
      <c r="A50" s="181" t="s">
        <v>71</v>
      </c>
      <c r="B50" s="181" t="e">
        <f>NA()</f>
        <v>#N/A</v>
      </c>
      <c r="C50" s="181">
        <f>IF(ISNUMBER('実質公債費比率（分子）の構造'!K$53),'実質公債費比率（分子）の構造'!K$53,NA())</f>
        <v>5</v>
      </c>
      <c r="D50" s="181" t="e">
        <f>NA()</f>
        <v>#N/A</v>
      </c>
      <c r="E50" s="181" t="e">
        <f>NA()</f>
        <v>#N/A</v>
      </c>
      <c r="F50" s="181">
        <f>IF(ISNUMBER('実質公債費比率（分子）の構造'!L$53),'実質公債費比率（分子）の構造'!L$53,NA())</f>
        <v>-33</v>
      </c>
      <c r="G50" s="181" t="e">
        <f>NA()</f>
        <v>#N/A</v>
      </c>
      <c r="H50" s="181" t="e">
        <f>NA()</f>
        <v>#N/A</v>
      </c>
      <c r="I50" s="181">
        <f>IF(ISNUMBER('実質公債費比率（分子）の構造'!M$53),'実質公債費比率（分子）の構造'!M$53,NA())</f>
        <v>54</v>
      </c>
      <c r="J50" s="181" t="e">
        <f>NA()</f>
        <v>#N/A</v>
      </c>
      <c r="K50" s="181" t="e">
        <f>NA()</f>
        <v>#N/A</v>
      </c>
      <c r="L50" s="181">
        <f>IF(ISNUMBER('実質公債費比率（分子）の構造'!N$53),'実質公債費比率（分子）の構造'!N$53,NA())</f>
        <v>147</v>
      </c>
      <c r="M50" s="181" t="e">
        <f>NA()</f>
        <v>#N/A</v>
      </c>
      <c r="N50" s="181" t="e">
        <f>NA()</f>
        <v>#N/A</v>
      </c>
      <c r="O50" s="181">
        <f>IF(ISNUMBER('実質公債費比率（分子）の構造'!O$53),'実質公債費比率（分子）の構造'!O$53,NA())</f>
        <v>247</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9207</v>
      </c>
      <c r="E56" s="180"/>
      <c r="F56" s="180"/>
      <c r="G56" s="180">
        <f>'将来負担比率（分子）の構造'!J$52</f>
        <v>8982</v>
      </c>
      <c r="H56" s="180"/>
      <c r="I56" s="180"/>
      <c r="J56" s="180">
        <f>'将来負担比率（分子）の構造'!K$52</f>
        <v>8857</v>
      </c>
      <c r="K56" s="180"/>
      <c r="L56" s="180"/>
      <c r="M56" s="180">
        <f>'将来負担比率（分子）の構造'!L$52</f>
        <v>8717</v>
      </c>
      <c r="N56" s="180"/>
      <c r="O56" s="180"/>
      <c r="P56" s="180">
        <f>'将来負担比率（分子）の構造'!M$52</f>
        <v>8586</v>
      </c>
    </row>
    <row r="57" spans="1:16" x14ac:dyDescent="0.15">
      <c r="A57" s="180" t="s">
        <v>42</v>
      </c>
      <c r="B57" s="180"/>
      <c r="C57" s="180"/>
      <c r="D57" s="180">
        <f>'将来負担比率（分子）の構造'!I$51</f>
        <v>2428</v>
      </c>
      <c r="E57" s="180"/>
      <c r="F57" s="180"/>
      <c r="G57" s="180">
        <f>'将来負担比率（分子）の構造'!J$51</f>
        <v>2487</v>
      </c>
      <c r="H57" s="180"/>
      <c r="I57" s="180"/>
      <c r="J57" s="180">
        <f>'将来負担比率（分子）の構造'!K$51</f>
        <v>2743</v>
      </c>
      <c r="K57" s="180"/>
      <c r="L57" s="180"/>
      <c r="M57" s="180">
        <f>'将来負担比率（分子）の構造'!L$51</f>
        <v>2657</v>
      </c>
      <c r="N57" s="180"/>
      <c r="O57" s="180"/>
      <c r="P57" s="180">
        <f>'将来負担比率（分子）の構造'!M$51</f>
        <v>2519</v>
      </c>
    </row>
    <row r="58" spans="1:16" x14ac:dyDescent="0.15">
      <c r="A58" s="180" t="s">
        <v>41</v>
      </c>
      <c r="B58" s="180"/>
      <c r="C58" s="180"/>
      <c r="D58" s="180">
        <f>'将来負担比率（分子）の構造'!I$50</f>
        <v>5101</v>
      </c>
      <c r="E58" s="180"/>
      <c r="F58" s="180"/>
      <c r="G58" s="180">
        <f>'将来負担比率（分子）の構造'!J$50</f>
        <v>5745</v>
      </c>
      <c r="H58" s="180"/>
      <c r="I58" s="180"/>
      <c r="J58" s="180">
        <f>'将来負担比率（分子）の構造'!K$50</f>
        <v>6079</v>
      </c>
      <c r="K58" s="180"/>
      <c r="L58" s="180"/>
      <c r="M58" s="180">
        <f>'将来負担比率（分子）の構造'!L$50</f>
        <v>6331</v>
      </c>
      <c r="N58" s="180"/>
      <c r="O58" s="180"/>
      <c r="P58" s="180">
        <f>'将来負担比率（分子）の構造'!M$50</f>
        <v>6187</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1</v>
      </c>
      <c r="C61" s="180"/>
      <c r="D61" s="180"/>
      <c r="E61" s="180">
        <f>'将来負担比率（分子）の構造'!J$46</f>
        <v>1</v>
      </c>
      <c r="F61" s="180"/>
      <c r="G61" s="180"/>
      <c r="H61" s="180">
        <f>'将来負担比率（分子）の構造'!K$46</f>
        <v>1</v>
      </c>
      <c r="I61" s="180"/>
      <c r="J61" s="180"/>
      <c r="K61" s="180">
        <f>'将来負担比率（分子）の構造'!L$46</f>
        <v>1</v>
      </c>
      <c r="L61" s="180"/>
      <c r="M61" s="180"/>
      <c r="N61" s="180">
        <f>'将来負担比率（分子）の構造'!M$46</f>
        <v>1</v>
      </c>
      <c r="O61" s="180"/>
      <c r="P61" s="180"/>
    </row>
    <row r="62" spans="1:16" x14ac:dyDescent="0.15">
      <c r="A62" s="180" t="s">
        <v>35</v>
      </c>
      <c r="B62" s="180">
        <f>'将来負担比率（分子）の構造'!I$45</f>
        <v>139</v>
      </c>
      <c r="C62" s="180"/>
      <c r="D62" s="180"/>
      <c r="E62" s="180">
        <f>'将来負担比率（分子）の構造'!J$45</f>
        <v>116</v>
      </c>
      <c r="F62" s="180"/>
      <c r="G62" s="180"/>
      <c r="H62" s="180">
        <f>'将来負担比率（分子）の構造'!K$45</f>
        <v>257</v>
      </c>
      <c r="I62" s="180"/>
      <c r="J62" s="180"/>
      <c r="K62" s="180">
        <f>'将来負担比率（分子）の構造'!L$45</f>
        <v>271</v>
      </c>
      <c r="L62" s="180"/>
      <c r="M62" s="180"/>
      <c r="N62" s="180">
        <f>'将来負担比率（分子）の構造'!M$45</f>
        <v>317</v>
      </c>
      <c r="O62" s="180"/>
      <c r="P62" s="180"/>
    </row>
    <row r="63" spans="1:16" x14ac:dyDescent="0.15">
      <c r="A63" s="180" t="s">
        <v>34</v>
      </c>
      <c r="B63" s="180">
        <f>'将来負担比率（分子）の構造'!I$44</f>
        <v>502</v>
      </c>
      <c r="C63" s="180"/>
      <c r="D63" s="180"/>
      <c r="E63" s="180">
        <f>'将来負担比率（分子）の構造'!J$44</f>
        <v>506</v>
      </c>
      <c r="F63" s="180"/>
      <c r="G63" s="180"/>
      <c r="H63" s="180">
        <f>'将来負担比率（分子）の構造'!K$44</f>
        <v>507</v>
      </c>
      <c r="I63" s="180"/>
      <c r="J63" s="180"/>
      <c r="K63" s="180">
        <f>'将来負担比率（分子）の構造'!L$44</f>
        <v>508</v>
      </c>
      <c r="L63" s="180"/>
      <c r="M63" s="180"/>
      <c r="N63" s="180">
        <f>'将来負担比率（分子）の構造'!M$44</f>
        <v>433</v>
      </c>
      <c r="O63" s="180"/>
      <c r="P63" s="180"/>
    </row>
    <row r="64" spans="1:16" x14ac:dyDescent="0.15">
      <c r="A64" s="180" t="s">
        <v>33</v>
      </c>
      <c r="B64" s="180">
        <f>'将来負担比率（分子）の構造'!I$43</f>
        <v>2935</v>
      </c>
      <c r="C64" s="180"/>
      <c r="D64" s="180"/>
      <c r="E64" s="180">
        <f>'将来負担比率（分子）の構造'!J$43</f>
        <v>1806</v>
      </c>
      <c r="F64" s="180"/>
      <c r="G64" s="180"/>
      <c r="H64" s="180">
        <f>'将来負担比率（分子）の構造'!K$43</f>
        <v>2102</v>
      </c>
      <c r="I64" s="180"/>
      <c r="J64" s="180"/>
      <c r="K64" s="180">
        <f>'将来負担比率（分子）の構造'!L$43</f>
        <v>1730</v>
      </c>
      <c r="L64" s="180"/>
      <c r="M64" s="180"/>
      <c r="N64" s="180">
        <f>'将来負担比率（分子）の構造'!M$43</f>
        <v>1503</v>
      </c>
      <c r="O64" s="180"/>
      <c r="P64" s="180"/>
    </row>
    <row r="65" spans="1:16" x14ac:dyDescent="0.15">
      <c r="A65" s="180" t="s">
        <v>32</v>
      </c>
      <c r="B65" s="180">
        <f>'将来負担比率（分子）の構造'!I$42</f>
        <v>39</v>
      </c>
      <c r="C65" s="180"/>
      <c r="D65" s="180"/>
      <c r="E65" s="180">
        <f>'将来負担比率（分子）の構造'!J$42</f>
        <v>39</v>
      </c>
      <c r="F65" s="180"/>
      <c r="G65" s="180"/>
      <c r="H65" s="180">
        <f>'将来負担比率（分子）の構造'!K$42</f>
        <v>39</v>
      </c>
      <c r="I65" s="180"/>
      <c r="J65" s="180"/>
      <c r="K65" s="180">
        <f>'将来負担比率（分子）の構造'!L$42</f>
        <v>39</v>
      </c>
      <c r="L65" s="180"/>
      <c r="M65" s="180"/>
      <c r="N65" s="180">
        <f>'将来負担比率（分子）の構造'!M$42</f>
        <v>39</v>
      </c>
      <c r="O65" s="180"/>
      <c r="P65" s="180"/>
    </row>
    <row r="66" spans="1:16" x14ac:dyDescent="0.15">
      <c r="A66" s="180" t="s">
        <v>31</v>
      </c>
      <c r="B66" s="180">
        <f>'将来負担比率（分子）の構造'!I$41</f>
        <v>8205</v>
      </c>
      <c r="C66" s="180"/>
      <c r="D66" s="180"/>
      <c r="E66" s="180">
        <f>'将来負担比率（分子）の構造'!J$41</f>
        <v>8373</v>
      </c>
      <c r="F66" s="180"/>
      <c r="G66" s="180"/>
      <c r="H66" s="180">
        <f>'将来負担比率（分子）の構造'!K$41</f>
        <v>8890</v>
      </c>
      <c r="I66" s="180"/>
      <c r="J66" s="180"/>
      <c r="K66" s="180">
        <f>'将来負担比率（分子）の構造'!L$41</f>
        <v>9306</v>
      </c>
      <c r="L66" s="180"/>
      <c r="M66" s="180"/>
      <c r="N66" s="180">
        <f>'将来負担比率（分子）の構造'!M$41</f>
        <v>9679</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644</v>
      </c>
      <c r="C72" s="184">
        <f>基金残高に係る経年分析!G55</f>
        <v>683</v>
      </c>
      <c r="D72" s="184">
        <f>基金残高に係る経年分析!H55</f>
        <v>734</v>
      </c>
    </row>
    <row r="73" spans="1:16" x14ac:dyDescent="0.15">
      <c r="A73" s="183" t="s">
        <v>78</v>
      </c>
      <c r="B73" s="184">
        <f>基金残高に係る経年分析!F56</f>
        <v>1634</v>
      </c>
      <c r="C73" s="184">
        <f>基金残高に係る経年分析!G56</f>
        <v>1784</v>
      </c>
      <c r="D73" s="184">
        <f>基金残高に係る経年分析!H56</f>
        <v>1623</v>
      </c>
    </row>
    <row r="74" spans="1:16" x14ac:dyDescent="0.15">
      <c r="A74" s="183" t="s">
        <v>79</v>
      </c>
      <c r="B74" s="184">
        <f>基金残高に係る経年分析!F57</f>
        <v>3323</v>
      </c>
      <c r="C74" s="184">
        <f>基金残高に係る経年分析!G57</f>
        <v>3349</v>
      </c>
      <c r="D74" s="184">
        <f>基金残高に係る経年分析!H57</f>
        <v>3260</v>
      </c>
    </row>
  </sheetData>
  <sheetProtection algorithmName="SHA-512" hashValue="cgubBguzo70PSxgmiDvZiY7AFZYC6kqyZXByM7+QwhZ/AzIw4FvApTLZWfDd58hSAYUKDbmFmplnNBBTMI2OKg==" saltValue="GLBqrfpx5F5RqqMmOppkO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C1" sqref="C1"/>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214</v>
      </c>
      <c r="DI1" s="656"/>
      <c r="DJ1" s="656"/>
      <c r="DK1" s="656"/>
      <c r="DL1" s="656"/>
      <c r="DM1" s="656"/>
      <c r="DN1" s="657"/>
      <c r="DO1" s="225"/>
      <c r="DP1" s="655" t="s">
        <v>215</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217</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218</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219</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220</v>
      </c>
      <c r="S4" s="659"/>
      <c r="T4" s="659"/>
      <c r="U4" s="659"/>
      <c r="V4" s="659"/>
      <c r="W4" s="659"/>
      <c r="X4" s="659"/>
      <c r="Y4" s="660"/>
      <c r="Z4" s="658" t="s">
        <v>221</v>
      </c>
      <c r="AA4" s="659"/>
      <c r="AB4" s="659"/>
      <c r="AC4" s="660"/>
      <c r="AD4" s="658" t="s">
        <v>222</v>
      </c>
      <c r="AE4" s="659"/>
      <c r="AF4" s="659"/>
      <c r="AG4" s="659"/>
      <c r="AH4" s="659"/>
      <c r="AI4" s="659"/>
      <c r="AJ4" s="659"/>
      <c r="AK4" s="660"/>
      <c r="AL4" s="658" t="s">
        <v>221</v>
      </c>
      <c r="AM4" s="659"/>
      <c r="AN4" s="659"/>
      <c r="AO4" s="660"/>
      <c r="AP4" s="664" t="s">
        <v>223</v>
      </c>
      <c r="AQ4" s="664"/>
      <c r="AR4" s="664"/>
      <c r="AS4" s="664"/>
      <c r="AT4" s="664"/>
      <c r="AU4" s="664"/>
      <c r="AV4" s="664"/>
      <c r="AW4" s="664"/>
      <c r="AX4" s="664"/>
      <c r="AY4" s="664"/>
      <c r="AZ4" s="664"/>
      <c r="BA4" s="664"/>
      <c r="BB4" s="664"/>
      <c r="BC4" s="664"/>
      <c r="BD4" s="664"/>
      <c r="BE4" s="664"/>
      <c r="BF4" s="664"/>
      <c r="BG4" s="664" t="s">
        <v>224</v>
      </c>
      <c r="BH4" s="664"/>
      <c r="BI4" s="664"/>
      <c r="BJ4" s="664"/>
      <c r="BK4" s="664"/>
      <c r="BL4" s="664"/>
      <c r="BM4" s="664"/>
      <c r="BN4" s="664"/>
      <c r="BO4" s="664" t="s">
        <v>221</v>
      </c>
      <c r="BP4" s="664"/>
      <c r="BQ4" s="664"/>
      <c r="BR4" s="664"/>
      <c r="BS4" s="664" t="s">
        <v>225</v>
      </c>
      <c r="BT4" s="664"/>
      <c r="BU4" s="664"/>
      <c r="BV4" s="664"/>
      <c r="BW4" s="664"/>
      <c r="BX4" s="664"/>
      <c r="BY4" s="664"/>
      <c r="BZ4" s="664"/>
      <c r="CA4" s="664"/>
      <c r="CB4" s="664"/>
      <c r="CD4" s="661" t="s">
        <v>226</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227</v>
      </c>
      <c r="C5" s="666"/>
      <c r="D5" s="666"/>
      <c r="E5" s="666"/>
      <c r="F5" s="666"/>
      <c r="G5" s="666"/>
      <c r="H5" s="666"/>
      <c r="I5" s="666"/>
      <c r="J5" s="666"/>
      <c r="K5" s="666"/>
      <c r="L5" s="666"/>
      <c r="M5" s="666"/>
      <c r="N5" s="666"/>
      <c r="O5" s="666"/>
      <c r="P5" s="666"/>
      <c r="Q5" s="667"/>
      <c r="R5" s="668">
        <v>3893028</v>
      </c>
      <c r="S5" s="669"/>
      <c r="T5" s="669"/>
      <c r="U5" s="669"/>
      <c r="V5" s="669"/>
      <c r="W5" s="669"/>
      <c r="X5" s="669"/>
      <c r="Y5" s="670"/>
      <c r="Z5" s="671">
        <v>31.9</v>
      </c>
      <c r="AA5" s="671"/>
      <c r="AB5" s="671"/>
      <c r="AC5" s="671"/>
      <c r="AD5" s="672">
        <v>3580639</v>
      </c>
      <c r="AE5" s="672"/>
      <c r="AF5" s="672"/>
      <c r="AG5" s="672"/>
      <c r="AH5" s="672"/>
      <c r="AI5" s="672"/>
      <c r="AJ5" s="672"/>
      <c r="AK5" s="672"/>
      <c r="AL5" s="673">
        <v>64.3</v>
      </c>
      <c r="AM5" s="674"/>
      <c r="AN5" s="674"/>
      <c r="AO5" s="675"/>
      <c r="AP5" s="665" t="s">
        <v>228</v>
      </c>
      <c r="AQ5" s="666"/>
      <c r="AR5" s="666"/>
      <c r="AS5" s="666"/>
      <c r="AT5" s="666"/>
      <c r="AU5" s="666"/>
      <c r="AV5" s="666"/>
      <c r="AW5" s="666"/>
      <c r="AX5" s="666"/>
      <c r="AY5" s="666"/>
      <c r="AZ5" s="666"/>
      <c r="BA5" s="666"/>
      <c r="BB5" s="666"/>
      <c r="BC5" s="666"/>
      <c r="BD5" s="666"/>
      <c r="BE5" s="666"/>
      <c r="BF5" s="667"/>
      <c r="BG5" s="679">
        <v>3580639</v>
      </c>
      <c r="BH5" s="680"/>
      <c r="BI5" s="680"/>
      <c r="BJ5" s="680"/>
      <c r="BK5" s="680"/>
      <c r="BL5" s="680"/>
      <c r="BM5" s="680"/>
      <c r="BN5" s="681"/>
      <c r="BO5" s="682">
        <v>92</v>
      </c>
      <c r="BP5" s="682"/>
      <c r="BQ5" s="682"/>
      <c r="BR5" s="682"/>
      <c r="BS5" s="683" t="s">
        <v>229</v>
      </c>
      <c r="BT5" s="683"/>
      <c r="BU5" s="683"/>
      <c r="BV5" s="683"/>
      <c r="BW5" s="683"/>
      <c r="BX5" s="683"/>
      <c r="BY5" s="683"/>
      <c r="BZ5" s="683"/>
      <c r="CA5" s="683"/>
      <c r="CB5" s="687"/>
      <c r="CD5" s="661" t="s">
        <v>223</v>
      </c>
      <c r="CE5" s="662"/>
      <c r="CF5" s="662"/>
      <c r="CG5" s="662"/>
      <c r="CH5" s="662"/>
      <c r="CI5" s="662"/>
      <c r="CJ5" s="662"/>
      <c r="CK5" s="662"/>
      <c r="CL5" s="662"/>
      <c r="CM5" s="662"/>
      <c r="CN5" s="662"/>
      <c r="CO5" s="662"/>
      <c r="CP5" s="662"/>
      <c r="CQ5" s="663"/>
      <c r="CR5" s="661" t="s">
        <v>230</v>
      </c>
      <c r="CS5" s="662"/>
      <c r="CT5" s="662"/>
      <c r="CU5" s="662"/>
      <c r="CV5" s="662"/>
      <c r="CW5" s="662"/>
      <c r="CX5" s="662"/>
      <c r="CY5" s="663"/>
      <c r="CZ5" s="661" t="s">
        <v>221</v>
      </c>
      <c r="DA5" s="662"/>
      <c r="DB5" s="662"/>
      <c r="DC5" s="663"/>
      <c r="DD5" s="661" t="s">
        <v>231</v>
      </c>
      <c r="DE5" s="662"/>
      <c r="DF5" s="662"/>
      <c r="DG5" s="662"/>
      <c r="DH5" s="662"/>
      <c r="DI5" s="662"/>
      <c r="DJ5" s="662"/>
      <c r="DK5" s="662"/>
      <c r="DL5" s="662"/>
      <c r="DM5" s="662"/>
      <c r="DN5" s="662"/>
      <c r="DO5" s="662"/>
      <c r="DP5" s="663"/>
      <c r="DQ5" s="661" t="s">
        <v>232</v>
      </c>
      <c r="DR5" s="662"/>
      <c r="DS5" s="662"/>
      <c r="DT5" s="662"/>
      <c r="DU5" s="662"/>
      <c r="DV5" s="662"/>
      <c r="DW5" s="662"/>
      <c r="DX5" s="662"/>
      <c r="DY5" s="662"/>
      <c r="DZ5" s="662"/>
      <c r="EA5" s="662"/>
      <c r="EB5" s="662"/>
      <c r="EC5" s="663"/>
    </row>
    <row r="6" spans="2:143" ht="11.25" customHeight="1" x14ac:dyDescent="0.15">
      <c r="B6" s="676" t="s">
        <v>233</v>
      </c>
      <c r="C6" s="677"/>
      <c r="D6" s="677"/>
      <c r="E6" s="677"/>
      <c r="F6" s="677"/>
      <c r="G6" s="677"/>
      <c r="H6" s="677"/>
      <c r="I6" s="677"/>
      <c r="J6" s="677"/>
      <c r="K6" s="677"/>
      <c r="L6" s="677"/>
      <c r="M6" s="677"/>
      <c r="N6" s="677"/>
      <c r="O6" s="677"/>
      <c r="P6" s="677"/>
      <c r="Q6" s="678"/>
      <c r="R6" s="679">
        <v>63643</v>
      </c>
      <c r="S6" s="680"/>
      <c r="T6" s="680"/>
      <c r="U6" s="680"/>
      <c r="V6" s="680"/>
      <c r="W6" s="680"/>
      <c r="X6" s="680"/>
      <c r="Y6" s="681"/>
      <c r="Z6" s="682">
        <v>0.5</v>
      </c>
      <c r="AA6" s="682"/>
      <c r="AB6" s="682"/>
      <c r="AC6" s="682"/>
      <c r="AD6" s="683">
        <v>63643</v>
      </c>
      <c r="AE6" s="683"/>
      <c r="AF6" s="683"/>
      <c r="AG6" s="683"/>
      <c r="AH6" s="683"/>
      <c r="AI6" s="683"/>
      <c r="AJ6" s="683"/>
      <c r="AK6" s="683"/>
      <c r="AL6" s="684">
        <v>1.1000000000000001</v>
      </c>
      <c r="AM6" s="685"/>
      <c r="AN6" s="685"/>
      <c r="AO6" s="686"/>
      <c r="AP6" s="676" t="s">
        <v>234</v>
      </c>
      <c r="AQ6" s="677"/>
      <c r="AR6" s="677"/>
      <c r="AS6" s="677"/>
      <c r="AT6" s="677"/>
      <c r="AU6" s="677"/>
      <c r="AV6" s="677"/>
      <c r="AW6" s="677"/>
      <c r="AX6" s="677"/>
      <c r="AY6" s="677"/>
      <c r="AZ6" s="677"/>
      <c r="BA6" s="677"/>
      <c r="BB6" s="677"/>
      <c r="BC6" s="677"/>
      <c r="BD6" s="677"/>
      <c r="BE6" s="677"/>
      <c r="BF6" s="678"/>
      <c r="BG6" s="679">
        <v>3580639</v>
      </c>
      <c r="BH6" s="680"/>
      <c r="BI6" s="680"/>
      <c r="BJ6" s="680"/>
      <c r="BK6" s="680"/>
      <c r="BL6" s="680"/>
      <c r="BM6" s="680"/>
      <c r="BN6" s="681"/>
      <c r="BO6" s="682">
        <v>92</v>
      </c>
      <c r="BP6" s="682"/>
      <c r="BQ6" s="682"/>
      <c r="BR6" s="682"/>
      <c r="BS6" s="683" t="s">
        <v>139</v>
      </c>
      <c r="BT6" s="683"/>
      <c r="BU6" s="683"/>
      <c r="BV6" s="683"/>
      <c r="BW6" s="683"/>
      <c r="BX6" s="683"/>
      <c r="BY6" s="683"/>
      <c r="BZ6" s="683"/>
      <c r="CA6" s="683"/>
      <c r="CB6" s="687"/>
      <c r="CD6" s="690" t="s">
        <v>235</v>
      </c>
      <c r="CE6" s="691"/>
      <c r="CF6" s="691"/>
      <c r="CG6" s="691"/>
      <c r="CH6" s="691"/>
      <c r="CI6" s="691"/>
      <c r="CJ6" s="691"/>
      <c r="CK6" s="691"/>
      <c r="CL6" s="691"/>
      <c r="CM6" s="691"/>
      <c r="CN6" s="691"/>
      <c r="CO6" s="691"/>
      <c r="CP6" s="691"/>
      <c r="CQ6" s="692"/>
      <c r="CR6" s="679">
        <v>125119</v>
      </c>
      <c r="CS6" s="680"/>
      <c r="CT6" s="680"/>
      <c r="CU6" s="680"/>
      <c r="CV6" s="680"/>
      <c r="CW6" s="680"/>
      <c r="CX6" s="680"/>
      <c r="CY6" s="681"/>
      <c r="CZ6" s="673">
        <v>1.1000000000000001</v>
      </c>
      <c r="DA6" s="674"/>
      <c r="DB6" s="674"/>
      <c r="DC6" s="693"/>
      <c r="DD6" s="688" t="s">
        <v>229</v>
      </c>
      <c r="DE6" s="680"/>
      <c r="DF6" s="680"/>
      <c r="DG6" s="680"/>
      <c r="DH6" s="680"/>
      <c r="DI6" s="680"/>
      <c r="DJ6" s="680"/>
      <c r="DK6" s="680"/>
      <c r="DL6" s="680"/>
      <c r="DM6" s="680"/>
      <c r="DN6" s="680"/>
      <c r="DO6" s="680"/>
      <c r="DP6" s="681"/>
      <c r="DQ6" s="688">
        <v>125051</v>
      </c>
      <c r="DR6" s="680"/>
      <c r="DS6" s="680"/>
      <c r="DT6" s="680"/>
      <c r="DU6" s="680"/>
      <c r="DV6" s="680"/>
      <c r="DW6" s="680"/>
      <c r="DX6" s="680"/>
      <c r="DY6" s="680"/>
      <c r="DZ6" s="680"/>
      <c r="EA6" s="680"/>
      <c r="EB6" s="680"/>
      <c r="EC6" s="689"/>
    </row>
    <row r="7" spans="2:143" ht="11.25" customHeight="1" x14ac:dyDescent="0.15">
      <c r="B7" s="676" t="s">
        <v>236</v>
      </c>
      <c r="C7" s="677"/>
      <c r="D7" s="677"/>
      <c r="E7" s="677"/>
      <c r="F7" s="677"/>
      <c r="G7" s="677"/>
      <c r="H7" s="677"/>
      <c r="I7" s="677"/>
      <c r="J7" s="677"/>
      <c r="K7" s="677"/>
      <c r="L7" s="677"/>
      <c r="M7" s="677"/>
      <c r="N7" s="677"/>
      <c r="O7" s="677"/>
      <c r="P7" s="677"/>
      <c r="Q7" s="678"/>
      <c r="R7" s="679">
        <v>5389</v>
      </c>
      <c r="S7" s="680"/>
      <c r="T7" s="680"/>
      <c r="U7" s="680"/>
      <c r="V7" s="680"/>
      <c r="W7" s="680"/>
      <c r="X7" s="680"/>
      <c r="Y7" s="681"/>
      <c r="Z7" s="682">
        <v>0</v>
      </c>
      <c r="AA7" s="682"/>
      <c r="AB7" s="682"/>
      <c r="AC7" s="682"/>
      <c r="AD7" s="683">
        <v>5389</v>
      </c>
      <c r="AE7" s="683"/>
      <c r="AF7" s="683"/>
      <c r="AG7" s="683"/>
      <c r="AH7" s="683"/>
      <c r="AI7" s="683"/>
      <c r="AJ7" s="683"/>
      <c r="AK7" s="683"/>
      <c r="AL7" s="684">
        <v>0.1</v>
      </c>
      <c r="AM7" s="685"/>
      <c r="AN7" s="685"/>
      <c r="AO7" s="686"/>
      <c r="AP7" s="676" t="s">
        <v>237</v>
      </c>
      <c r="AQ7" s="677"/>
      <c r="AR7" s="677"/>
      <c r="AS7" s="677"/>
      <c r="AT7" s="677"/>
      <c r="AU7" s="677"/>
      <c r="AV7" s="677"/>
      <c r="AW7" s="677"/>
      <c r="AX7" s="677"/>
      <c r="AY7" s="677"/>
      <c r="AZ7" s="677"/>
      <c r="BA7" s="677"/>
      <c r="BB7" s="677"/>
      <c r="BC7" s="677"/>
      <c r="BD7" s="677"/>
      <c r="BE7" s="677"/>
      <c r="BF7" s="678"/>
      <c r="BG7" s="679">
        <v>1563505</v>
      </c>
      <c r="BH7" s="680"/>
      <c r="BI7" s="680"/>
      <c r="BJ7" s="680"/>
      <c r="BK7" s="680"/>
      <c r="BL7" s="680"/>
      <c r="BM7" s="680"/>
      <c r="BN7" s="681"/>
      <c r="BO7" s="682">
        <v>40.200000000000003</v>
      </c>
      <c r="BP7" s="682"/>
      <c r="BQ7" s="682"/>
      <c r="BR7" s="682"/>
      <c r="BS7" s="683" t="s">
        <v>238</v>
      </c>
      <c r="BT7" s="683"/>
      <c r="BU7" s="683"/>
      <c r="BV7" s="683"/>
      <c r="BW7" s="683"/>
      <c r="BX7" s="683"/>
      <c r="BY7" s="683"/>
      <c r="BZ7" s="683"/>
      <c r="CA7" s="683"/>
      <c r="CB7" s="687"/>
      <c r="CD7" s="694" t="s">
        <v>239</v>
      </c>
      <c r="CE7" s="695"/>
      <c r="CF7" s="695"/>
      <c r="CG7" s="695"/>
      <c r="CH7" s="695"/>
      <c r="CI7" s="695"/>
      <c r="CJ7" s="695"/>
      <c r="CK7" s="695"/>
      <c r="CL7" s="695"/>
      <c r="CM7" s="695"/>
      <c r="CN7" s="695"/>
      <c r="CO7" s="695"/>
      <c r="CP7" s="695"/>
      <c r="CQ7" s="696"/>
      <c r="CR7" s="679">
        <v>963614</v>
      </c>
      <c r="CS7" s="680"/>
      <c r="CT7" s="680"/>
      <c r="CU7" s="680"/>
      <c r="CV7" s="680"/>
      <c r="CW7" s="680"/>
      <c r="CX7" s="680"/>
      <c r="CY7" s="681"/>
      <c r="CZ7" s="682">
        <v>8.4</v>
      </c>
      <c r="DA7" s="682"/>
      <c r="DB7" s="682"/>
      <c r="DC7" s="682"/>
      <c r="DD7" s="688">
        <v>51461</v>
      </c>
      <c r="DE7" s="680"/>
      <c r="DF7" s="680"/>
      <c r="DG7" s="680"/>
      <c r="DH7" s="680"/>
      <c r="DI7" s="680"/>
      <c r="DJ7" s="680"/>
      <c r="DK7" s="680"/>
      <c r="DL7" s="680"/>
      <c r="DM7" s="680"/>
      <c r="DN7" s="680"/>
      <c r="DO7" s="680"/>
      <c r="DP7" s="681"/>
      <c r="DQ7" s="688">
        <v>873586</v>
      </c>
      <c r="DR7" s="680"/>
      <c r="DS7" s="680"/>
      <c r="DT7" s="680"/>
      <c r="DU7" s="680"/>
      <c r="DV7" s="680"/>
      <c r="DW7" s="680"/>
      <c r="DX7" s="680"/>
      <c r="DY7" s="680"/>
      <c r="DZ7" s="680"/>
      <c r="EA7" s="680"/>
      <c r="EB7" s="680"/>
      <c r="EC7" s="689"/>
    </row>
    <row r="8" spans="2:143" ht="11.25" customHeight="1" x14ac:dyDescent="0.15">
      <c r="B8" s="676" t="s">
        <v>240</v>
      </c>
      <c r="C8" s="677"/>
      <c r="D8" s="677"/>
      <c r="E8" s="677"/>
      <c r="F8" s="677"/>
      <c r="G8" s="677"/>
      <c r="H8" s="677"/>
      <c r="I8" s="677"/>
      <c r="J8" s="677"/>
      <c r="K8" s="677"/>
      <c r="L8" s="677"/>
      <c r="M8" s="677"/>
      <c r="N8" s="677"/>
      <c r="O8" s="677"/>
      <c r="P8" s="677"/>
      <c r="Q8" s="678"/>
      <c r="R8" s="679">
        <v>7357</v>
      </c>
      <c r="S8" s="680"/>
      <c r="T8" s="680"/>
      <c r="U8" s="680"/>
      <c r="V8" s="680"/>
      <c r="W8" s="680"/>
      <c r="X8" s="680"/>
      <c r="Y8" s="681"/>
      <c r="Z8" s="682">
        <v>0.1</v>
      </c>
      <c r="AA8" s="682"/>
      <c r="AB8" s="682"/>
      <c r="AC8" s="682"/>
      <c r="AD8" s="683">
        <v>7357</v>
      </c>
      <c r="AE8" s="683"/>
      <c r="AF8" s="683"/>
      <c r="AG8" s="683"/>
      <c r="AH8" s="683"/>
      <c r="AI8" s="683"/>
      <c r="AJ8" s="683"/>
      <c r="AK8" s="683"/>
      <c r="AL8" s="684">
        <v>0.1</v>
      </c>
      <c r="AM8" s="685"/>
      <c r="AN8" s="685"/>
      <c r="AO8" s="686"/>
      <c r="AP8" s="676" t="s">
        <v>241</v>
      </c>
      <c r="AQ8" s="677"/>
      <c r="AR8" s="677"/>
      <c r="AS8" s="677"/>
      <c r="AT8" s="677"/>
      <c r="AU8" s="677"/>
      <c r="AV8" s="677"/>
      <c r="AW8" s="677"/>
      <c r="AX8" s="677"/>
      <c r="AY8" s="677"/>
      <c r="AZ8" s="677"/>
      <c r="BA8" s="677"/>
      <c r="BB8" s="677"/>
      <c r="BC8" s="677"/>
      <c r="BD8" s="677"/>
      <c r="BE8" s="677"/>
      <c r="BF8" s="678"/>
      <c r="BG8" s="679">
        <v>49247</v>
      </c>
      <c r="BH8" s="680"/>
      <c r="BI8" s="680"/>
      <c r="BJ8" s="680"/>
      <c r="BK8" s="680"/>
      <c r="BL8" s="680"/>
      <c r="BM8" s="680"/>
      <c r="BN8" s="681"/>
      <c r="BO8" s="682">
        <v>1.3</v>
      </c>
      <c r="BP8" s="682"/>
      <c r="BQ8" s="682"/>
      <c r="BR8" s="682"/>
      <c r="BS8" s="688" t="s">
        <v>229</v>
      </c>
      <c r="BT8" s="680"/>
      <c r="BU8" s="680"/>
      <c r="BV8" s="680"/>
      <c r="BW8" s="680"/>
      <c r="BX8" s="680"/>
      <c r="BY8" s="680"/>
      <c r="BZ8" s="680"/>
      <c r="CA8" s="680"/>
      <c r="CB8" s="689"/>
      <c r="CD8" s="694" t="s">
        <v>242</v>
      </c>
      <c r="CE8" s="695"/>
      <c r="CF8" s="695"/>
      <c r="CG8" s="695"/>
      <c r="CH8" s="695"/>
      <c r="CI8" s="695"/>
      <c r="CJ8" s="695"/>
      <c r="CK8" s="695"/>
      <c r="CL8" s="695"/>
      <c r="CM8" s="695"/>
      <c r="CN8" s="695"/>
      <c r="CO8" s="695"/>
      <c r="CP8" s="695"/>
      <c r="CQ8" s="696"/>
      <c r="CR8" s="679">
        <v>4002456</v>
      </c>
      <c r="CS8" s="680"/>
      <c r="CT8" s="680"/>
      <c r="CU8" s="680"/>
      <c r="CV8" s="680"/>
      <c r="CW8" s="680"/>
      <c r="CX8" s="680"/>
      <c r="CY8" s="681"/>
      <c r="CZ8" s="682">
        <v>34.799999999999997</v>
      </c>
      <c r="DA8" s="682"/>
      <c r="DB8" s="682"/>
      <c r="DC8" s="682"/>
      <c r="DD8" s="688">
        <v>259806</v>
      </c>
      <c r="DE8" s="680"/>
      <c r="DF8" s="680"/>
      <c r="DG8" s="680"/>
      <c r="DH8" s="680"/>
      <c r="DI8" s="680"/>
      <c r="DJ8" s="680"/>
      <c r="DK8" s="680"/>
      <c r="DL8" s="680"/>
      <c r="DM8" s="680"/>
      <c r="DN8" s="680"/>
      <c r="DO8" s="680"/>
      <c r="DP8" s="681"/>
      <c r="DQ8" s="688">
        <v>1770544</v>
      </c>
      <c r="DR8" s="680"/>
      <c r="DS8" s="680"/>
      <c r="DT8" s="680"/>
      <c r="DU8" s="680"/>
      <c r="DV8" s="680"/>
      <c r="DW8" s="680"/>
      <c r="DX8" s="680"/>
      <c r="DY8" s="680"/>
      <c r="DZ8" s="680"/>
      <c r="EA8" s="680"/>
      <c r="EB8" s="680"/>
      <c r="EC8" s="689"/>
    </row>
    <row r="9" spans="2:143" ht="11.25" customHeight="1" x14ac:dyDescent="0.15">
      <c r="B9" s="676" t="s">
        <v>243</v>
      </c>
      <c r="C9" s="677"/>
      <c r="D9" s="677"/>
      <c r="E9" s="677"/>
      <c r="F9" s="677"/>
      <c r="G9" s="677"/>
      <c r="H9" s="677"/>
      <c r="I9" s="677"/>
      <c r="J9" s="677"/>
      <c r="K9" s="677"/>
      <c r="L9" s="677"/>
      <c r="M9" s="677"/>
      <c r="N9" s="677"/>
      <c r="O9" s="677"/>
      <c r="P9" s="677"/>
      <c r="Q9" s="678"/>
      <c r="R9" s="679">
        <v>7501</v>
      </c>
      <c r="S9" s="680"/>
      <c r="T9" s="680"/>
      <c r="U9" s="680"/>
      <c r="V9" s="680"/>
      <c r="W9" s="680"/>
      <c r="X9" s="680"/>
      <c r="Y9" s="681"/>
      <c r="Z9" s="682">
        <v>0.1</v>
      </c>
      <c r="AA9" s="682"/>
      <c r="AB9" s="682"/>
      <c r="AC9" s="682"/>
      <c r="AD9" s="683">
        <v>7501</v>
      </c>
      <c r="AE9" s="683"/>
      <c r="AF9" s="683"/>
      <c r="AG9" s="683"/>
      <c r="AH9" s="683"/>
      <c r="AI9" s="683"/>
      <c r="AJ9" s="683"/>
      <c r="AK9" s="683"/>
      <c r="AL9" s="684">
        <v>0.1</v>
      </c>
      <c r="AM9" s="685"/>
      <c r="AN9" s="685"/>
      <c r="AO9" s="686"/>
      <c r="AP9" s="676" t="s">
        <v>244</v>
      </c>
      <c r="AQ9" s="677"/>
      <c r="AR9" s="677"/>
      <c r="AS9" s="677"/>
      <c r="AT9" s="677"/>
      <c r="AU9" s="677"/>
      <c r="AV9" s="677"/>
      <c r="AW9" s="677"/>
      <c r="AX9" s="677"/>
      <c r="AY9" s="677"/>
      <c r="AZ9" s="677"/>
      <c r="BA9" s="677"/>
      <c r="BB9" s="677"/>
      <c r="BC9" s="677"/>
      <c r="BD9" s="677"/>
      <c r="BE9" s="677"/>
      <c r="BF9" s="678"/>
      <c r="BG9" s="679">
        <v>1224615</v>
      </c>
      <c r="BH9" s="680"/>
      <c r="BI9" s="680"/>
      <c r="BJ9" s="680"/>
      <c r="BK9" s="680"/>
      <c r="BL9" s="680"/>
      <c r="BM9" s="680"/>
      <c r="BN9" s="681"/>
      <c r="BO9" s="682">
        <v>31.5</v>
      </c>
      <c r="BP9" s="682"/>
      <c r="BQ9" s="682"/>
      <c r="BR9" s="682"/>
      <c r="BS9" s="688" t="s">
        <v>238</v>
      </c>
      <c r="BT9" s="680"/>
      <c r="BU9" s="680"/>
      <c r="BV9" s="680"/>
      <c r="BW9" s="680"/>
      <c r="BX9" s="680"/>
      <c r="BY9" s="680"/>
      <c r="BZ9" s="680"/>
      <c r="CA9" s="680"/>
      <c r="CB9" s="689"/>
      <c r="CD9" s="694" t="s">
        <v>245</v>
      </c>
      <c r="CE9" s="695"/>
      <c r="CF9" s="695"/>
      <c r="CG9" s="695"/>
      <c r="CH9" s="695"/>
      <c r="CI9" s="695"/>
      <c r="CJ9" s="695"/>
      <c r="CK9" s="695"/>
      <c r="CL9" s="695"/>
      <c r="CM9" s="695"/>
      <c r="CN9" s="695"/>
      <c r="CO9" s="695"/>
      <c r="CP9" s="695"/>
      <c r="CQ9" s="696"/>
      <c r="CR9" s="679">
        <v>693082</v>
      </c>
      <c r="CS9" s="680"/>
      <c r="CT9" s="680"/>
      <c r="CU9" s="680"/>
      <c r="CV9" s="680"/>
      <c r="CW9" s="680"/>
      <c r="CX9" s="680"/>
      <c r="CY9" s="681"/>
      <c r="CZ9" s="682">
        <v>6</v>
      </c>
      <c r="DA9" s="682"/>
      <c r="DB9" s="682"/>
      <c r="DC9" s="682"/>
      <c r="DD9" s="688">
        <v>1858</v>
      </c>
      <c r="DE9" s="680"/>
      <c r="DF9" s="680"/>
      <c r="DG9" s="680"/>
      <c r="DH9" s="680"/>
      <c r="DI9" s="680"/>
      <c r="DJ9" s="680"/>
      <c r="DK9" s="680"/>
      <c r="DL9" s="680"/>
      <c r="DM9" s="680"/>
      <c r="DN9" s="680"/>
      <c r="DO9" s="680"/>
      <c r="DP9" s="681"/>
      <c r="DQ9" s="688">
        <v>634872</v>
      </c>
      <c r="DR9" s="680"/>
      <c r="DS9" s="680"/>
      <c r="DT9" s="680"/>
      <c r="DU9" s="680"/>
      <c r="DV9" s="680"/>
      <c r="DW9" s="680"/>
      <c r="DX9" s="680"/>
      <c r="DY9" s="680"/>
      <c r="DZ9" s="680"/>
      <c r="EA9" s="680"/>
      <c r="EB9" s="680"/>
      <c r="EC9" s="689"/>
    </row>
    <row r="10" spans="2:143" ht="11.25" customHeight="1" x14ac:dyDescent="0.15">
      <c r="B10" s="676" t="s">
        <v>246</v>
      </c>
      <c r="C10" s="677"/>
      <c r="D10" s="677"/>
      <c r="E10" s="677"/>
      <c r="F10" s="677"/>
      <c r="G10" s="677"/>
      <c r="H10" s="677"/>
      <c r="I10" s="677"/>
      <c r="J10" s="677"/>
      <c r="K10" s="677"/>
      <c r="L10" s="677"/>
      <c r="M10" s="677"/>
      <c r="N10" s="677"/>
      <c r="O10" s="677"/>
      <c r="P10" s="677"/>
      <c r="Q10" s="678"/>
      <c r="R10" s="679" t="s">
        <v>229</v>
      </c>
      <c r="S10" s="680"/>
      <c r="T10" s="680"/>
      <c r="U10" s="680"/>
      <c r="V10" s="680"/>
      <c r="W10" s="680"/>
      <c r="X10" s="680"/>
      <c r="Y10" s="681"/>
      <c r="Z10" s="682" t="s">
        <v>247</v>
      </c>
      <c r="AA10" s="682"/>
      <c r="AB10" s="682"/>
      <c r="AC10" s="682"/>
      <c r="AD10" s="683" t="s">
        <v>139</v>
      </c>
      <c r="AE10" s="683"/>
      <c r="AF10" s="683"/>
      <c r="AG10" s="683"/>
      <c r="AH10" s="683"/>
      <c r="AI10" s="683"/>
      <c r="AJ10" s="683"/>
      <c r="AK10" s="683"/>
      <c r="AL10" s="684" t="s">
        <v>139</v>
      </c>
      <c r="AM10" s="685"/>
      <c r="AN10" s="685"/>
      <c r="AO10" s="686"/>
      <c r="AP10" s="676" t="s">
        <v>248</v>
      </c>
      <c r="AQ10" s="677"/>
      <c r="AR10" s="677"/>
      <c r="AS10" s="677"/>
      <c r="AT10" s="677"/>
      <c r="AU10" s="677"/>
      <c r="AV10" s="677"/>
      <c r="AW10" s="677"/>
      <c r="AX10" s="677"/>
      <c r="AY10" s="677"/>
      <c r="AZ10" s="677"/>
      <c r="BA10" s="677"/>
      <c r="BB10" s="677"/>
      <c r="BC10" s="677"/>
      <c r="BD10" s="677"/>
      <c r="BE10" s="677"/>
      <c r="BF10" s="678"/>
      <c r="BG10" s="679">
        <v>100944</v>
      </c>
      <c r="BH10" s="680"/>
      <c r="BI10" s="680"/>
      <c r="BJ10" s="680"/>
      <c r="BK10" s="680"/>
      <c r="BL10" s="680"/>
      <c r="BM10" s="680"/>
      <c r="BN10" s="681"/>
      <c r="BO10" s="682">
        <v>2.6</v>
      </c>
      <c r="BP10" s="682"/>
      <c r="BQ10" s="682"/>
      <c r="BR10" s="682"/>
      <c r="BS10" s="688" t="s">
        <v>229</v>
      </c>
      <c r="BT10" s="680"/>
      <c r="BU10" s="680"/>
      <c r="BV10" s="680"/>
      <c r="BW10" s="680"/>
      <c r="BX10" s="680"/>
      <c r="BY10" s="680"/>
      <c r="BZ10" s="680"/>
      <c r="CA10" s="680"/>
      <c r="CB10" s="689"/>
      <c r="CD10" s="694" t="s">
        <v>249</v>
      </c>
      <c r="CE10" s="695"/>
      <c r="CF10" s="695"/>
      <c r="CG10" s="695"/>
      <c r="CH10" s="695"/>
      <c r="CI10" s="695"/>
      <c r="CJ10" s="695"/>
      <c r="CK10" s="695"/>
      <c r="CL10" s="695"/>
      <c r="CM10" s="695"/>
      <c r="CN10" s="695"/>
      <c r="CO10" s="695"/>
      <c r="CP10" s="695"/>
      <c r="CQ10" s="696"/>
      <c r="CR10" s="679">
        <v>6581</v>
      </c>
      <c r="CS10" s="680"/>
      <c r="CT10" s="680"/>
      <c r="CU10" s="680"/>
      <c r="CV10" s="680"/>
      <c r="CW10" s="680"/>
      <c r="CX10" s="680"/>
      <c r="CY10" s="681"/>
      <c r="CZ10" s="682">
        <v>0.1</v>
      </c>
      <c r="DA10" s="682"/>
      <c r="DB10" s="682"/>
      <c r="DC10" s="682"/>
      <c r="DD10" s="688" t="s">
        <v>250</v>
      </c>
      <c r="DE10" s="680"/>
      <c r="DF10" s="680"/>
      <c r="DG10" s="680"/>
      <c r="DH10" s="680"/>
      <c r="DI10" s="680"/>
      <c r="DJ10" s="680"/>
      <c r="DK10" s="680"/>
      <c r="DL10" s="680"/>
      <c r="DM10" s="680"/>
      <c r="DN10" s="680"/>
      <c r="DO10" s="680"/>
      <c r="DP10" s="681"/>
      <c r="DQ10" s="688">
        <v>6581</v>
      </c>
      <c r="DR10" s="680"/>
      <c r="DS10" s="680"/>
      <c r="DT10" s="680"/>
      <c r="DU10" s="680"/>
      <c r="DV10" s="680"/>
      <c r="DW10" s="680"/>
      <c r="DX10" s="680"/>
      <c r="DY10" s="680"/>
      <c r="DZ10" s="680"/>
      <c r="EA10" s="680"/>
      <c r="EB10" s="680"/>
      <c r="EC10" s="689"/>
    </row>
    <row r="11" spans="2:143" ht="11.25" customHeight="1" x14ac:dyDescent="0.15">
      <c r="B11" s="676" t="s">
        <v>251</v>
      </c>
      <c r="C11" s="677"/>
      <c r="D11" s="677"/>
      <c r="E11" s="677"/>
      <c r="F11" s="677"/>
      <c r="G11" s="677"/>
      <c r="H11" s="677"/>
      <c r="I11" s="677"/>
      <c r="J11" s="677"/>
      <c r="K11" s="677"/>
      <c r="L11" s="677"/>
      <c r="M11" s="677"/>
      <c r="N11" s="677"/>
      <c r="O11" s="677"/>
      <c r="P11" s="677"/>
      <c r="Q11" s="678"/>
      <c r="R11" s="679" t="s">
        <v>238</v>
      </c>
      <c r="S11" s="680"/>
      <c r="T11" s="680"/>
      <c r="U11" s="680"/>
      <c r="V11" s="680"/>
      <c r="W11" s="680"/>
      <c r="X11" s="680"/>
      <c r="Y11" s="681"/>
      <c r="Z11" s="682" t="s">
        <v>229</v>
      </c>
      <c r="AA11" s="682"/>
      <c r="AB11" s="682"/>
      <c r="AC11" s="682"/>
      <c r="AD11" s="683" t="s">
        <v>238</v>
      </c>
      <c r="AE11" s="683"/>
      <c r="AF11" s="683"/>
      <c r="AG11" s="683"/>
      <c r="AH11" s="683"/>
      <c r="AI11" s="683"/>
      <c r="AJ11" s="683"/>
      <c r="AK11" s="683"/>
      <c r="AL11" s="684" t="s">
        <v>247</v>
      </c>
      <c r="AM11" s="685"/>
      <c r="AN11" s="685"/>
      <c r="AO11" s="686"/>
      <c r="AP11" s="676" t="s">
        <v>252</v>
      </c>
      <c r="AQ11" s="677"/>
      <c r="AR11" s="677"/>
      <c r="AS11" s="677"/>
      <c r="AT11" s="677"/>
      <c r="AU11" s="677"/>
      <c r="AV11" s="677"/>
      <c r="AW11" s="677"/>
      <c r="AX11" s="677"/>
      <c r="AY11" s="677"/>
      <c r="AZ11" s="677"/>
      <c r="BA11" s="677"/>
      <c r="BB11" s="677"/>
      <c r="BC11" s="677"/>
      <c r="BD11" s="677"/>
      <c r="BE11" s="677"/>
      <c r="BF11" s="678"/>
      <c r="BG11" s="679">
        <v>188699</v>
      </c>
      <c r="BH11" s="680"/>
      <c r="BI11" s="680"/>
      <c r="BJ11" s="680"/>
      <c r="BK11" s="680"/>
      <c r="BL11" s="680"/>
      <c r="BM11" s="680"/>
      <c r="BN11" s="681"/>
      <c r="BO11" s="682">
        <v>4.8</v>
      </c>
      <c r="BP11" s="682"/>
      <c r="BQ11" s="682"/>
      <c r="BR11" s="682"/>
      <c r="BS11" s="688" t="s">
        <v>250</v>
      </c>
      <c r="BT11" s="680"/>
      <c r="BU11" s="680"/>
      <c r="BV11" s="680"/>
      <c r="BW11" s="680"/>
      <c r="BX11" s="680"/>
      <c r="BY11" s="680"/>
      <c r="BZ11" s="680"/>
      <c r="CA11" s="680"/>
      <c r="CB11" s="689"/>
      <c r="CD11" s="694" t="s">
        <v>253</v>
      </c>
      <c r="CE11" s="695"/>
      <c r="CF11" s="695"/>
      <c r="CG11" s="695"/>
      <c r="CH11" s="695"/>
      <c r="CI11" s="695"/>
      <c r="CJ11" s="695"/>
      <c r="CK11" s="695"/>
      <c r="CL11" s="695"/>
      <c r="CM11" s="695"/>
      <c r="CN11" s="695"/>
      <c r="CO11" s="695"/>
      <c r="CP11" s="695"/>
      <c r="CQ11" s="696"/>
      <c r="CR11" s="679">
        <v>106779</v>
      </c>
      <c r="CS11" s="680"/>
      <c r="CT11" s="680"/>
      <c r="CU11" s="680"/>
      <c r="CV11" s="680"/>
      <c r="CW11" s="680"/>
      <c r="CX11" s="680"/>
      <c r="CY11" s="681"/>
      <c r="CZ11" s="682">
        <v>0.9</v>
      </c>
      <c r="DA11" s="682"/>
      <c r="DB11" s="682"/>
      <c r="DC11" s="682"/>
      <c r="DD11" s="688">
        <v>21657</v>
      </c>
      <c r="DE11" s="680"/>
      <c r="DF11" s="680"/>
      <c r="DG11" s="680"/>
      <c r="DH11" s="680"/>
      <c r="DI11" s="680"/>
      <c r="DJ11" s="680"/>
      <c r="DK11" s="680"/>
      <c r="DL11" s="680"/>
      <c r="DM11" s="680"/>
      <c r="DN11" s="680"/>
      <c r="DO11" s="680"/>
      <c r="DP11" s="681"/>
      <c r="DQ11" s="688">
        <v>80835</v>
      </c>
      <c r="DR11" s="680"/>
      <c r="DS11" s="680"/>
      <c r="DT11" s="680"/>
      <c r="DU11" s="680"/>
      <c r="DV11" s="680"/>
      <c r="DW11" s="680"/>
      <c r="DX11" s="680"/>
      <c r="DY11" s="680"/>
      <c r="DZ11" s="680"/>
      <c r="EA11" s="680"/>
      <c r="EB11" s="680"/>
      <c r="EC11" s="689"/>
    </row>
    <row r="12" spans="2:143" ht="11.25" customHeight="1" x14ac:dyDescent="0.15">
      <c r="B12" s="676" t="s">
        <v>254</v>
      </c>
      <c r="C12" s="677"/>
      <c r="D12" s="677"/>
      <c r="E12" s="677"/>
      <c r="F12" s="677"/>
      <c r="G12" s="677"/>
      <c r="H12" s="677"/>
      <c r="I12" s="677"/>
      <c r="J12" s="677"/>
      <c r="K12" s="677"/>
      <c r="L12" s="677"/>
      <c r="M12" s="677"/>
      <c r="N12" s="677"/>
      <c r="O12" s="677"/>
      <c r="P12" s="677"/>
      <c r="Q12" s="678"/>
      <c r="R12" s="679">
        <v>583306</v>
      </c>
      <c r="S12" s="680"/>
      <c r="T12" s="680"/>
      <c r="U12" s="680"/>
      <c r="V12" s="680"/>
      <c r="W12" s="680"/>
      <c r="X12" s="680"/>
      <c r="Y12" s="681"/>
      <c r="Z12" s="682">
        <v>4.8</v>
      </c>
      <c r="AA12" s="682"/>
      <c r="AB12" s="682"/>
      <c r="AC12" s="682"/>
      <c r="AD12" s="683">
        <v>583306</v>
      </c>
      <c r="AE12" s="683"/>
      <c r="AF12" s="683"/>
      <c r="AG12" s="683"/>
      <c r="AH12" s="683"/>
      <c r="AI12" s="683"/>
      <c r="AJ12" s="683"/>
      <c r="AK12" s="683"/>
      <c r="AL12" s="684">
        <v>10.5</v>
      </c>
      <c r="AM12" s="685"/>
      <c r="AN12" s="685"/>
      <c r="AO12" s="686"/>
      <c r="AP12" s="676" t="s">
        <v>255</v>
      </c>
      <c r="AQ12" s="677"/>
      <c r="AR12" s="677"/>
      <c r="AS12" s="677"/>
      <c r="AT12" s="677"/>
      <c r="AU12" s="677"/>
      <c r="AV12" s="677"/>
      <c r="AW12" s="677"/>
      <c r="AX12" s="677"/>
      <c r="AY12" s="677"/>
      <c r="AZ12" s="677"/>
      <c r="BA12" s="677"/>
      <c r="BB12" s="677"/>
      <c r="BC12" s="677"/>
      <c r="BD12" s="677"/>
      <c r="BE12" s="677"/>
      <c r="BF12" s="678"/>
      <c r="BG12" s="679">
        <v>1714752</v>
      </c>
      <c r="BH12" s="680"/>
      <c r="BI12" s="680"/>
      <c r="BJ12" s="680"/>
      <c r="BK12" s="680"/>
      <c r="BL12" s="680"/>
      <c r="BM12" s="680"/>
      <c r="BN12" s="681"/>
      <c r="BO12" s="682">
        <v>44</v>
      </c>
      <c r="BP12" s="682"/>
      <c r="BQ12" s="682"/>
      <c r="BR12" s="682"/>
      <c r="BS12" s="688" t="s">
        <v>238</v>
      </c>
      <c r="BT12" s="680"/>
      <c r="BU12" s="680"/>
      <c r="BV12" s="680"/>
      <c r="BW12" s="680"/>
      <c r="BX12" s="680"/>
      <c r="BY12" s="680"/>
      <c r="BZ12" s="680"/>
      <c r="CA12" s="680"/>
      <c r="CB12" s="689"/>
      <c r="CD12" s="694" t="s">
        <v>256</v>
      </c>
      <c r="CE12" s="695"/>
      <c r="CF12" s="695"/>
      <c r="CG12" s="695"/>
      <c r="CH12" s="695"/>
      <c r="CI12" s="695"/>
      <c r="CJ12" s="695"/>
      <c r="CK12" s="695"/>
      <c r="CL12" s="695"/>
      <c r="CM12" s="695"/>
      <c r="CN12" s="695"/>
      <c r="CO12" s="695"/>
      <c r="CP12" s="695"/>
      <c r="CQ12" s="696"/>
      <c r="CR12" s="679">
        <v>332076</v>
      </c>
      <c r="CS12" s="680"/>
      <c r="CT12" s="680"/>
      <c r="CU12" s="680"/>
      <c r="CV12" s="680"/>
      <c r="CW12" s="680"/>
      <c r="CX12" s="680"/>
      <c r="CY12" s="681"/>
      <c r="CZ12" s="682">
        <v>2.9</v>
      </c>
      <c r="DA12" s="682"/>
      <c r="DB12" s="682"/>
      <c r="DC12" s="682"/>
      <c r="DD12" s="688" t="s">
        <v>238</v>
      </c>
      <c r="DE12" s="680"/>
      <c r="DF12" s="680"/>
      <c r="DG12" s="680"/>
      <c r="DH12" s="680"/>
      <c r="DI12" s="680"/>
      <c r="DJ12" s="680"/>
      <c r="DK12" s="680"/>
      <c r="DL12" s="680"/>
      <c r="DM12" s="680"/>
      <c r="DN12" s="680"/>
      <c r="DO12" s="680"/>
      <c r="DP12" s="681"/>
      <c r="DQ12" s="688">
        <v>330974</v>
      </c>
      <c r="DR12" s="680"/>
      <c r="DS12" s="680"/>
      <c r="DT12" s="680"/>
      <c r="DU12" s="680"/>
      <c r="DV12" s="680"/>
      <c r="DW12" s="680"/>
      <c r="DX12" s="680"/>
      <c r="DY12" s="680"/>
      <c r="DZ12" s="680"/>
      <c r="EA12" s="680"/>
      <c r="EB12" s="680"/>
      <c r="EC12" s="689"/>
    </row>
    <row r="13" spans="2:143" ht="11.25" customHeight="1" x14ac:dyDescent="0.15">
      <c r="B13" s="676" t="s">
        <v>257</v>
      </c>
      <c r="C13" s="677"/>
      <c r="D13" s="677"/>
      <c r="E13" s="677"/>
      <c r="F13" s="677"/>
      <c r="G13" s="677"/>
      <c r="H13" s="677"/>
      <c r="I13" s="677"/>
      <c r="J13" s="677"/>
      <c r="K13" s="677"/>
      <c r="L13" s="677"/>
      <c r="M13" s="677"/>
      <c r="N13" s="677"/>
      <c r="O13" s="677"/>
      <c r="P13" s="677"/>
      <c r="Q13" s="678"/>
      <c r="R13" s="679" t="s">
        <v>238</v>
      </c>
      <c r="S13" s="680"/>
      <c r="T13" s="680"/>
      <c r="U13" s="680"/>
      <c r="V13" s="680"/>
      <c r="W13" s="680"/>
      <c r="X13" s="680"/>
      <c r="Y13" s="681"/>
      <c r="Z13" s="682" t="s">
        <v>247</v>
      </c>
      <c r="AA13" s="682"/>
      <c r="AB13" s="682"/>
      <c r="AC13" s="682"/>
      <c r="AD13" s="683" t="s">
        <v>229</v>
      </c>
      <c r="AE13" s="683"/>
      <c r="AF13" s="683"/>
      <c r="AG13" s="683"/>
      <c r="AH13" s="683"/>
      <c r="AI13" s="683"/>
      <c r="AJ13" s="683"/>
      <c r="AK13" s="683"/>
      <c r="AL13" s="684" t="s">
        <v>238</v>
      </c>
      <c r="AM13" s="685"/>
      <c r="AN13" s="685"/>
      <c r="AO13" s="686"/>
      <c r="AP13" s="676" t="s">
        <v>258</v>
      </c>
      <c r="AQ13" s="677"/>
      <c r="AR13" s="677"/>
      <c r="AS13" s="677"/>
      <c r="AT13" s="677"/>
      <c r="AU13" s="677"/>
      <c r="AV13" s="677"/>
      <c r="AW13" s="677"/>
      <c r="AX13" s="677"/>
      <c r="AY13" s="677"/>
      <c r="AZ13" s="677"/>
      <c r="BA13" s="677"/>
      <c r="BB13" s="677"/>
      <c r="BC13" s="677"/>
      <c r="BD13" s="677"/>
      <c r="BE13" s="677"/>
      <c r="BF13" s="678"/>
      <c r="BG13" s="679">
        <v>1711041</v>
      </c>
      <c r="BH13" s="680"/>
      <c r="BI13" s="680"/>
      <c r="BJ13" s="680"/>
      <c r="BK13" s="680"/>
      <c r="BL13" s="680"/>
      <c r="BM13" s="680"/>
      <c r="BN13" s="681"/>
      <c r="BO13" s="682">
        <v>44</v>
      </c>
      <c r="BP13" s="682"/>
      <c r="BQ13" s="682"/>
      <c r="BR13" s="682"/>
      <c r="BS13" s="688" t="s">
        <v>238</v>
      </c>
      <c r="BT13" s="680"/>
      <c r="BU13" s="680"/>
      <c r="BV13" s="680"/>
      <c r="BW13" s="680"/>
      <c r="BX13" s="680"/>
      <c r="BY13" s="680"/>
      <c r="BZ13" s="680"/>
      <c r="CA13" s="680"/>
      <c r="CB13" s="689"/>
      <c r="CD13" s="694" t="s">
        <v>259</v>
      </c>
      <c r="CE13" s="695"/>
      <c r="CF13" s="695"/>
      <c r="CG13" s="695"/>
      <c r="CH13" s="695"/>
      <c r="CI13" s="695"/>
      <c r="CJ13" s="695"/>
      <c r="CK13" s="695"/>
      <c r="CL13" s="695"/>
      <c r="CM13" s="695"/>
      <c r="CN13" s="695"/>
      <c r="CO13" s="695"/>
      <c r="CP13" s="695"/>
      <c r="CQ13" s="696"/>
      <c r="CR13" s="679">
        <v>2489523</v>
      </c>
      <c r="CS13" s="680"/>
      <c r="CT13" s="680"/>
      <c r="CU13" s="680"/>
      <c r="CV13" s="680"/>
      <c r="CW13" s="680"/>
      <c r="CX13" s="680"/>
      <c r="CY13" s="681"/>
      <c r="CZ13" s="682">
        <v>21.6</v>
      </c>
      <c r="DA13" s="682"/>
      <c r="DB13" s="682"/>
      <c r="DC13" s="682"/>
      <c r="DD13" s="688">
        <v>2018509</v>
      </c>
      <c r="DE13" s="680"/>
      <c r="DF13" s="680"/>
      <c r="DG13" s="680"/>
      <c r="DH13" s="680"/>
      <c r="DI13" s="680"/>
      <c r="DJ13" s="680"/>
      <c r="DK13" s="680"/>
      <c r="DL13" s="680"/>
      <c r="DM13" s="680"/>
      <c r="DN13" s="680"/>
      <c r="DO13" s="680"/>
      <c r="DP13" s="681"/>
      <c r="DQ13" s="688">
        <v>881757</v>
      </c>
      <c r="DR13" s="680"/>
      <c r="DS13" s="680"/>
      <c r="DT13" s="680"/>
      <c r="DU13" s="680"/>
      <c r="DV13" s="680"/>
      <c r="DW13" s="680"/>
      <c r="DX13" s="680"/>
      <c r="DY13" s="680"/>
      <c r="DZ13" s="680"/>
      <c r="EA13" s="680"/>
      <c r="EB13" s="680"/>
      <c r="EC13" s="689"/>
    </row>
    <row r="14" spans="2:143" ht="11.25" customHeight="1" x14ac:dyDescent="0.15">
      <c r="B14" s="676" t="s">
        <v>260</v>
      </c>
      <c r="C14" s="677"/>
      <c r="D14" s="677"/>
      <c r="E14" s="677"/>
      <c r="F14" s="677"/>
      <c r="G14" s="677"/>
      <c r="H14" s="677"/>
      <c r="I14" s="677"/>
      <c r="J14" s="677"/>
      <c r="K14" s="677"/>
      <c r="L14" s="677"/>
      <c r="M14" s="677"/>
      <c r="N14" s="677"/>
      <c r="O14" s="677"/>
      <c r="P14" s="677"/>
      <c r="Q14" s="678"/>
      <c r="R14" s="679" t="s">
        <v>247</v>
      </c>
      <c r="S14" s="680"/>
      <c r="T14" s="680"/>
      <c r="U14" s="680"/>
      <c r="V14" s="680"/>
      <c r="W14" s="680"/>
      <c r="X14" s="680"/>
      <c r="Y14" s="681"/>
      <c r="Z14" s="682" t="s">
        <v>229</v>
      </c>
      <c r="AA14" s="682"/>
      <c r="AB14" s="682"/>
      <c r="AC14" s="682"/>
      <c r="AD14" s="683" t="s">
        <v>229</v>
      </c>
      <c r="AE14" s="683"/>
      <c r="AF14" s="683"/>
      <c r="AG14" s="683"/>
      <c r="AH14" s="683"/>
      <c r="AI14" s="683"/>
      <c r="AJ14" s="683"/>
      <c r="AK14" s="683"/>
      <c r="AL14" s="684" t="s">
        <v>238</v>
      </c>
      <c r="AM14" s="685"/>
      <c r="AN14" s="685"/>
      <c r="AO14" s="686"/>
      <c r="AP14" s="676" t="s">
        <v>261</v>
      </c>
      <c r="AQ14" s="677"/>
      <c r="AR14" s="677"/>
      <c r="AS14" s="677"/>
      <c r="AT14" s="677"/>
      <c r="AU14" s="677"/>
      <c r="AV14" s="677"/>
      <c r="AW14" s="677"/>
      <c r="AX14" s="677"/>
      <c r="AY14" s="677"/>
      <c r="AZ14" s="677"/>
      <c r="BA14" s="677"/>
      <c r="BB14" s="677"/>
      <c r="BC14" s="677"/>
      <c r="BD14" s="677"/>
      <c r="BE14" s="677"/>
      <c r="BF14" s="678"/>
      <c r="BG14" s="679">
        <v>91768</v>
      </c>
      <c r="BH14" s="680"/>
      <c r="BI14" s="680"/>
      <c r="BJ14" s="680"/>
      <c r="BK14" s="680"/>
      <c r="BL14" s="680"/>
      <c r="BM14" s="680"/>
      <c r="BN14" s="681"/>
      <c r="BO14" s="682">
        <v>2.4</v>
      </c>
      <c r="BP14" s="682"/>
      <c r="BQ14" s="682"/>
      <c r="BR14" s="682"/>
      <c r="BS14" s="688" t="s">
        <v>229</v>
      </c>
      <c r="BT14" s="680"/>
      <c r="BU14" s="680"/>
      <c r="BV14" s="680"/>
      <c r="BW14" s="680"/>
      <c r="BX14" s="680"/>
      <c r="BY14" s="680"/>
      <c r="BZ14" s="680"/>
      <c r="CA14" s="680"/>
      <c r="CB14" s="689"/>
      <c r="CD14" s="694" t="s">
        <v>262</v>
      </c>
      <c r="CE14" s="695"/>
      <c r="CF14" s="695"/>
      <c r="CG14" s="695"/>
      <c r="CH14" s="695"/>
      <c r="CI14" s="695"/>
      <c r="CJ14" s="695"/>
      <c r="CK14" s="695"/>
      <c r="CL14" s="695"/>
      <c r="CM14" s="695"/>
      <c r="CN14" s="695"/>
      <c r="CO14" s="695"/>
      <c r="CP14" s="695"/>
      <c r="CQ14" s="696"/>
      <c r="CR14" s="679">
        <v>270327</v>
      </c>
      <c r="CS14" s="680"/>
      <c r="CT14" s="680"/>
      <c r="CU14" s="680"/>
      <c r="CV14" s="680"/>
      <c r="CW14" s="680"/>
      <c r="CX14" s="680"/>
      <c r="CY14" s="681"/>
      <c r="CZ14" s="682">
        <v>2.2999999999999998</v>
      </c>
      <c r="DA14" s="682"/>
      <c r="DB14" s="682"/>
      <c r="DC14" s="682"/>
      <c r="DD14" s="688">
        <v>8714</v>
      </c>
      <c r="DE14" s="680"/>
      <c r="DF14" s="680"/>
      <c r="DG14" s="680"/>
      <c r="DH14" s="680"/>
      <c r="DI14" s="680"/>
      <c r="DJ14" s="680"/>
      <c r="DK14" s="680"/>
      <c r="DL14" s="680"/>
      <c r="DM14" s="680"/>
      <c r="DN14" s="680"/>
      <c r="DO14" s="680"/>
      <c r="DP14" s="681"/>
      <c r="DQ14" s="688">
        <v>265875</v>
      </c>
      <c r="DR14" s="680"/>
      <c r="DS14" s="680"/>
      <c r="DT14" s="680"/>
      <c r="DU14" s="680"/>
      <c r="DV14" s="680"/>
      <c r="DW14" s="680"/>
      <c r="DX14" s="680"/>
      <c r="DY14" s="680"/>
      <c r="DZ14" s="680"/>
      <c r="EA14" s="680"/>
      <c r="EB14" s="680"/>
      <c r="EC14" s="689"/>
    </row>
    <row r="15" spans="2:143" ht="11.25" customHeight="1" x14ac:dyDescent="0.15">
      <c r="B15" s="676" t="s">
        <v>263</v>
      </c>
      <c r="C15" s="677"/>
      <c r="D15" s="677"/>
      <c r="E15" s="677"/>
      <c r="F15" s="677"/>
      <c r="G15" s="677"/>
      <c r="H15" s="677"/>
      <c r="I15" s="677"/>
      <c r="J15" s="677"/>
      <c r="K15" s="677"/>
      <c r="L15" s="677"/>
      <c r="M15" s="677"/>
      <c r="N15" s="677"/>
      <c r="O15" s="677"/>
      <c r="P15" s="677"/>
      <c r="Q15" s="678"/>
      <c r="R15" s="679">
        <v>12742</v>
      </c>
      <c r="S15" s="680"/>
      <c r="T15" s="680"/>
      <c r="U15" s="680"/>
      <c r="V15" s="680"/>
      <c r="W15" s="680"/>
      <c r="X15" s="680"/>
      <c r="Y15" s="681"/>
      <c r="Z15" s="682">
        <v>0.1</v>
      </c>
      <c r="AA15" s="682"/>
      <c r="AB15" s="682"/>
      <c r="AC15" s="682"/>
      <c r="AD15" s="683">
        <v>12742</v>
      </c>
      <c r="AE15" s="683"/>
      <c r="AF15" s="683"/>
      <c r="AG15" s="683"/>
      <c r="AH15" s="683"/>
      <c r="AI15" s="683"/>
      <c r="AJ15" s="683"/>
      <c r="AK15" s="683"/>
      <c r="AL15" s="684">
        <v>0.2</v>
      </c>
      <c r="AM15" s="685"/>
      <c r="AN15" s="685"/>
      <c r="AO15" s="686"/>
      <c r="AP15" s="676" t="s">
        <v>264</v>
      </c>
      <c r="AQ15" s="677"/>
      <c r="AR15" s="677"/>
      <c r="AS15" s="677"/>
      <c r="AT15" s="677"/>
      <c r="AU15" s="677"/>
      <c r="AV15" s="677"/>
      <c r="AW15" s="677"/>
      <c r="AX15" s="677"/>
      <c r="AY15" s="677"/>
      <c r="AZ15" s="677"/>
      <c r="BA15" s="677"/>
      <c r="BB15" s="677"/>
      <c r="BC15" s="677"/>
      <c r="BD15" s="677"/>
      <c r="BE15" s="677"/>
      <c r="BF15" s="678"/>
      <c r="BG15" s="679">
        <v>210614</v>
      </c>
      <c r="BH15" s="680"/>
      <c r="BI15" s="680"/>
      <c r="BJ15" s="680"/>
      <c r="BK15" s="680"/>
      <c r="BL15" s="680"/>
      <c r="BM15" s="680"/>
      <c r="BN15" s="681"/>
      <c r="BO15" s="682">
        <v>5.4</v>
      </c>
      <c r="BP15" s="682"/>
      <c r="BQ15" s="682"/>
      <c r="BR15" s="682"/>
      <c r="BS15" s="688" t="s">
        <v>229</v>
      </c>
      <c r="BT15" s="680"/>
      <c r="BU15" s="680"/>
      <c r="BV15" s="680"/>
      <c r="BW15" s="680"/>
      <c r="BX15" s="680"/>
      <c r="BY15" s="680"/>
      <c r="BZ15" s="680"/>
      <c r="CA15" s="680"/>
      <c r="CB15" s="689"/>
      <c r="CD15" s="694" t="s">
        <v>265</v>
      </c>
      <c r="CE15" s="695"/>
      <c r="CF15" s="695"/>
      <c r="CG15" s="695"/>
      <c r="CH15" s="695"/>
      <c r="CI15" s="695"/>
      <c r="CJ15" s="695"/>
      <c r="CK15" s="695"/>
      <c r="CL15" s="695"/>
      <c r="CM15" s="695"/>
      <c r="CN15" s="695"/>
      <c r="CO15" s="695"/>
      <c r="CP15" s="695"/>
      <c r="CQ15" s="696"/>
      <c r="CR15" s="679">
        <v>1622298</v>
      </c>
      <c r="CS15" s="680"/>
      <c r="CT15" s="680"/>
      <c r="CU15" s="680"/>
      <c r="CV15" s="680"/>
      <c r="CW15" s="680"/>
      <c r="CX15" s="680"/>
      <c r="CY15" s="681"/>
      <c r="CZ15" s="682">
        <v>14.1</v>
      </c>
      <c r="DA15" s="682"/>
      <c r="DB15" s="682"/>
      <c r="DC15" s="682"/>
      <c r="DD15" s="688">
        <v>489260</v>
      </c>
      <c r="DE15" s="680"/>
      <c r="DF15" s="680"/>
      <c r="DG15" s="680"/>
      <c r="DH15" s="680"/>
      <c r="DI15" s="680"/>
      <c r="DJ15" s="680"/>
      <c r="DK15" s="680"/>
      <c r="DL15" s="680"/>
      <c r="DM15" s="680"/>
      <c r="DN15" s="680"/>
      <c r="DO15" s="680"/>
      <c r="DP15" s="681"/>
      <c r="DQ15" s="688">
        <v>1028765</v>
      </c>
      <c r="DR15" s="680"/>
      <c r="DS15" s="680"/>
      <c r="DT15" s="680"/>
      <c r="DU15" s="680"/>
      <c r="DV15" s="680"/>
      <c r="DW15" s="680"/>
      <c r="DX15" s="680"/>
      <c r="DY15" s="680"/>
      <c r="DZ15" s="680"/>
      <c r="EA15" s="680"/>
      <c r="EB15" s="680"/>
      <c r="EC15" s="689"/>
    </row>
    <row r="16" spans="2:143" ht="11.25" customHeight="1" x14ac:dyDescent="0.15">
      <c r="B16" s="676" t="s">
        <v>266</v>
      </c>
      <c r="C16" s="677"/>
      <c r="D16" s="677"/>
      <c r="E16" s="677"/>
      <c r="F16" s="677"/>
      <c r="G16" s="677"/>
      <c r="H16" s="677"/>
      <c r="I16" s="677"/>
      <c r="J16" s="677"/>
      <c r="K16" s="677"/>
      <c r="L16" s="677"/>
      <c r="M16" s="677"/>
      <c r="N16" s="677"/>
      <c r="O16" s="677"/>
      <c r="P16" s="677"/>
      <c r="Q16" s="678"/>
      <c r="R16" s="679" t="s">
        <v>238</v>
      </c>
      <c r="S16" s="680"/>
      <c r="T16" s="680"/>
      <c r="U16" s="680"/>
      <c r="V16" s="680"/>
      <c r="W16" s="680"/>
      <c r="X16" s="680"/>
      <c r="Y16" s="681"/>
      <c r="Z16" s="682" t="s">
        <v>229</v>
      </c>
      <c r="AA16" s="682"/>
      <c r="AB16" s="682"/>
      <c r="AC16" s="682"/>
      <c r="AD16" s="683" t="s">
        <v>247</v>
      </c>
      <c r="AE16" s="683"/>
      <c r="AF16" s="683"/>
      <c r="AG16" s="683"/>
      <c r="AH16" s="683"/>
      <c r="AI16" s="683"/>
      <c r="AJ16" s="683"/>
      <c r="AK16" s="683"/>
      <c r="AL16" s="684" t="s">
        <v>139</v>
      </c>
      <c r="AM16" s="685"/>
      <c r="AN16" s="685"/>
      <c r="AO16" s="686"/>
      <c r="AP16" s="676" t="s">
        <v>267</v>
      </c>
      <c r="AQ16" s="677"/>
      <c r="AR16" s="677"/>
      <c r="AS16" s="677"/>
      <c r="AT16" s="677"/>
      <c r="AU16" s="677"/>
      <c r="AV16" s="677"/>
      <c r="AW16" s="677"/>
      <c r="AX16" s="677"/>
      <c r="AY16" s="677"/>
      <c r="AZ16" s="677"/>
      <c r="BA16" s="677"/>
      <c r="BB16" s="677"/>
      <c r="BC16" s="677"/>
      <c r="BD16" s="677"/>
      <c r="BE16" s="677"/>
      <c r="BF16" s="678"/>
      <c r="BG16" s="679" t="s">
        <v>229</v>
      </c>
      <c r="BH16" s="680"/>
      <c r="BI16" s="680"/>
      <c r="BJ16" s="680"/>
      <c r="BK16" s="680"/>
      <c r="BL16" s="680"/>
      <c r="BM16" s="680"/>
      <c r="BN16" s="681"/>
      <c r="BO16" s="682" t="s">
        <v>229</v>
      </c>
      <c r="BP16" s="682"/>
      <c r="BQ16" s="682"/>
      <c r="BR16" s="682"/>
      <c r="BS16" s="688" t="s">
        <v>250</v>
      </c>
      <c r="BT16" s="680"/>
      <c r="BU16" s="680"/>
      <c r="BV16" s="680"/>
      <c r="BW16" s="680"/>
      <c r="BX16" s="680"/>
      <c r="BY16" s="680"/>
      <c r="BZ16" s="680"/>
      <c r="CA16" s="680"/>
      <c r="CB16" s="689"/>
      <c r="CD16" s="694" t="s">
        <v>268</v>
      </c>
      <c r="CE16" s="695"/>
      <c r="CF16" s="695"/>
      <c r="CG16" s="695"/>
      <c r="CH16" s="695"/>
      <c r="CI16" s="695"/>
      <c r="CJ16" s="695"/>
      <c r="CK16" s="695"/>
      <c r="CL16" s="695"/>
      <c r="CM16" s="695"/>
      <c r="CN16" s="695"/>
      <c r="CO16" s="695"/>
      <c r="CP16" s="695"/>
      <c r="CQ16" s="696"/>
      <c r="CR16" s="679">
        <v>9275</v>
      </c>
      <c r="CS16" s="680"/>
      <c r="CT16" s="680"/>
      <c r="CU16" s="680"/>
      <c r="CV16" s="680"/>
      <c r="CW16" s="680"/>
      <c r="CX16" s="680"/>
      <c r="CY16" s="681"/>
      <c r="CZ16" s="682">
        <v>0.1</v>
      </c>
      <c r="DA16" s="682"/>
      <c r="DB16" s="682"/>
      <c r="DC16" s="682"/>
      <c r="DD16" s="688" t="s">
        <v>238</v>
      </c>
      <c r="DE16" s="680"/>
      <c r="DF16" s="680"/>
      <c r="DG16" s="680"/>
      <c r="DH16" s="680"/>
      <c r="DI16" s="680"/>
      <c r="DJ16" s="680"/>
      <c r="DK16" s="680"/>
      <c r="DL16" s="680"/>
      <c r="DM16" s="680"/>
      <c r="DN16" s="680"/>
      <c r="DO16" s="680"/>
      <c r="DP16" s="681"/>
      <c r="DQ16" s="688">
        <v>4056</v>
      </c>
      <c r="DR16" s="680"/>
      <c r="DS16" s="680"/>
      <c r="DT16" s="680"/>
      <c r="DU16" s="680"/>
      <c r="DV16" s="680"/>
      <c r="DW16" s="680"/>
      <c r="DX16" s="680"/>
      <c r="DY16" s="680"/>
      <c r="DZ16" s="680"/>
      <c r="EA16" s="680"/>
      <c r="EB16" s="680"/>
      <c r="EC16" s="689"/>
    </row>
    <row r="17" spans="2:133" ht="11.25" customHeight="1" x14ac:dyDescent="0.15">
      <c r="B17" s="676" t="s">
        <v>269</v>
      </c>
      <c r="C17" s="677"/>
      <c r="D17" s="677"/>
      <c r="E17" s="677"/>
      <c r="F17" s="677"/>
      <c r="G17" s="677"/>
      <c r="H17" s="677"/>
      <c r="I17" s="677"/>
      <c r="J17" s="677"/>
      <c r="K17" s="677"/>
      <c r="L17" s="677"/>
      <c r="M17" s="677"/>
      <c r="N17" s="677"/>
      <c r="O17" s="677"/>
      <c r="P17" s="677"/>
      <c r="Q17" s="678"/>
      <c r="R17" s="679">
        <v>24126</v>
      </c>
      <c r="S17" s="680"/>
      <c r="T17" s="680"/>
      <c r="U17" s="680"/>
      <c r="V17" s="680"/>
      <c r="W17" s="680"/>
      <c r="X17" s="680"/>
      <c r="Y17" s="681"/>
      <c r="Z17" s="682">
        <v>0.2</v>
      </c>
      <c r="AA17" s="682"/>
      <c r="AB17" s="682"/>
      <c r="AC17" s="682"/>
      <c r="AD17" s="683">
        <v>24126</v>
      </c>
      <c r="AE17" s="683"/>
      <c r="AF17" s="683"/>
      <c r="AG17" s="683"/>
      <c r="AH17" s="683"/>
      <c r="AI17" s="683"/>
      <c r="AJ17" s="683"/>
      <c r="AK17" s="683"/>
      <c r="AL17" s="684">
        <v>0.4</v>
      </c>
      <c r="AM17" s="685"/>
      <c r="AN17" s="685"/>
      <c r="AO17" s="686"/>
      <c r="AP17" s="676" t="s">
        <v>270</v>
      </c>
      <c r="AQ17" s="677"/>
      <c r="AR17" s="677"/>
      <c r="AS17" s="677"/>
      <c r="AT17" s="677"/>
      <c r="AU17" s="677"/>
      <c r="AV17" s="677"/>
      <c r="AW17" s="677"/>
      <c r="AX17" s="677"/>
      <c r="AY17" s="677"/>
      <c r="AZ17" s="677"/>
      <c r="BA17" s="677"/>
      <c r="BB17" s="677"/>
      <c r="BC17" s="677"/>
      <c r="BD17" s="677"/>
      <c r="BE17" s="677"/>
      <c r="BF17" s="678"/>
      <c r="BG17" s="679" t="s">
        <v>247</v>
      </c>
      <c r="BH17" s="680"/>
      <c r="BI17" s="680"/>
      <c r="BJ17" s="680"/>
      <c r="BK17" s="680"/>
      <c r="BL17" s="680"/>
      <c r="BM17" s="680"/>
      <c r="BN17" s="681"/>
      <c r="BO17" s="682" t="s">
        <v>238</v>
      </c>
      <c r="BP17" s="682"/>
      <c r="BQ17" s="682"/>
      <c r="BR17" s="682"/>
      <c r="BS17" s="688" t="s">
        <v>229</v>
      </c>
      <c r="BT17" s="680"/>
      <c r="BU17" s="680"/>
      <c r="BV17" s="680"/>
      <c r="BW17" s="680"/>
      <c r="BX17" s="680"/>
      <c r="BY17" s="680"/>
      <c r="BZ17" s="680"/>
      <c r="CA17" s="680"/>
      <c r="CB17" s="689"/>
      <c r="CD17" s="694" t="s">
        <v>271</v>
      </c>
      <c r="CE17" s="695"/>
      <c r="CF17" s="695"/>
      <c r="CG17" s="695"/>
      <c r="CH17" s="695"/>
      <c r="CI17" s="695"/>
      <c r="CJ17" s="695"/>
      <c r="CK17" s="695"/>
      <c r="CL17" s="695"/>
      <c r="CM17" s="695"/>
      <c r="CN17" s="695"/>
      <c r="CO17" s="695"/>
      <c r="CP17" s="695"/>
      <c r="CQ17" s="696"/>
      <c r="CR17" s="679">
        <v>882639</v>
      </c>
      <c r="CS17" s="680"/>
      <c r="CT17" s="680"/>
      <c r="CU17" s="680"/>
      <c r="CV17" s="680"/>
      <c r="CW17" s="680"/>
      <c r="CX17" s="680"/>
      <c r="CY17" s="681"/>
      <c r="CZ17" s="682">
        <v>7.7</v>
      </c>
      <c r="DA17" s="682"/>
      <c r="DB17" s="682"/>
      <c r="DC17" s="682"/>
      <c r="DD17" s="688" t="s">
        <v>247</v>
      </c>
      <c r="DE17" s="680"/>
      <c r="DF17" s="680"/>
      <c r="DG17" s="680"/>
      <c r="DH17" s="680"/>
      <c r="DI17" s="680"/>
      <c r="DJ17" s="680"/>
      <c r="DK17" s="680"/>
      <c r="DL17" s="680"/>
      <c r="DM17" s="680"/>
      <c r="DN17" s="680"/>
      <c r="DO17" s="680"/>
      <c r="DP17" s="681"/>
      <c r="DQ17" s="688">
        <v>864915</v>
      </c>
      <c r="DR17" s="680"/>
      <c r="DS17" s="680"/>
      <c r="DT17" s="680"/>
      <c r="DU17" s="680"/>
      <c r="DV17" s="680"/>
      <c r="DW17" s="680"/>
      <c r="DX17" s="680"/>
      <c r="DY17" s="680"/>
      <c r="DZ17" s="680"/>
      <c r="EA17" s="680"/>
      <c r="EB17" s="680"/>
      <c r="EC17" s="689"/>
    </row>
    <row r="18" spans="2:133" ht="11.25" customHeight="1" x14ac:dyDescent="0.15">
      <c r="B18" s="676" t="s">
        <v>272</v>
      </c>
      <c r="C18" s="677"/>
      <c r="D18" s="677"/>
      <c r="E18" s="677"/>
      <c r="F18" s="677"/>
      <c r="G18" s="677"/>
      <c r="H18" s="677"/>
      <c r="I18" s="677"/>
      <c r="J18" s="677"/>
      <c r="K18" s="677"/>
      <c r="L18" s="677"/>
      <c r="M18" s="677"/>
      <c r="N18" s="677"/>
      <c r="O18" s="677"/>
      <c r="P18" s="677"/>
      <c r="Q18" s="678"/>
      <c r="R18" s="679">
        <v>1322146</v>
      </c>
      <c r="S18" s="680"/>
      <c r="T18" s="680"/>
      <c r="U18" s="680"/>
      <c r="V18" s="680"/>
      <c r="W18" s="680"/>
      <c r="X18" s="680"/>
      <c r="Y18" s="681"/>
      <c r="Z18" s="682">
        <v>10.8</v>
      </c>
      <c r="AA18" s="682"/>
      <c r="AB18" s="682"/>
      <c r="AC18" s="682"/>
      <c r="AD18" s="683">
        <v>1256786</v>
      </c>
      <c r="AE18" s="683"/>
      <c r="AF18" s="683"/>
      <c r="AG18" s="683"/>
      <c r="AH18" s="683"/>
      <c r="AI18" s="683"/>
      <c r="AJ18" s="683"/>
      <c r="AK18" s="683"/>
      <c r="AL18" s="684">
        <v>22.6</v>
      </c>
      <c r="AM18" s="685"/>
      <c r="AN18" s="685"/>
      <c r="AO18" s="686"/>
      <c r="AP18" s="676" t="s">
        <v>273</v>
      </c>
      <c r="AQ18" s="677"/>
      <c r="AR18" s="677"/>
      <c r="AS18" s="677"/>
      <c r="AT18" s="677"/>
      <c r="AU18" s="677"/>
      <c r="AV18" s="677"/>
      <c r="AW18" s="677"/>
      <c r="AX18" s="677"/>
      <c r="AY18" s="677"/>
      <c r="AZ18" s="677"/>
      <c r="BA18" s="677"/>
      <c r="BB18" s="677"/>
      <c r="BC18" s="677"/>
      <c r="BD18" s="677"/>
      <c r="BE18" s="677"/>
      <c r="BF18" s="678"/>
      <c r="BG18" s="679" t="s">
        <v>229</v>
      </c>
      <c r="BH18" s="680"/>
      <c r="BI18" s="680"/>
      <c r="BJ18" s="680"/>
      <c r="BK18" s="680"/>
      <c r="BL18" s="680"/>
      <c r="BM18" s="680"/>
      <c r="BN18" s="681"/>
      <c r="BO18" s="682" t="s">
        <v>229</v>
      </c>
      <c r="BP18" s="682"/>
      <c r="BQ18" s="682"/>
      <c r="BR18" s="682"/>
      <c r="BS18" s="688" t="s">
        <v>247</v>
      </c>
      <c r="BT18" s="680"/>
      <c r="BU18" s="680"/>
      <c r="BV18" s="680"/>
      <c r="BW18" s="680"/>
      <c r="BX18" s="680"/>
      <c r="BY18" s="680"/>
      <c r="BZ18" s="680"/>
      <c r="CA18" s="680"/>
      <c r="CB18" s="689"/>
      <c r="CD18" s="694" t="s">
        <v>274</v>
      </c>
      <c r="CE18" s="695"/>
      <c r="CF18" s="695"/>
      <c r="CG18" s="695"/>
      <c r="CH18" s="695"/>
      <c r="CI18" s="695"/>
      <c r="CJ18" s="695"/>
      <c r="CK18" s="695"/>
      <c r="CL18" s="695"/>
      <c r="CM18" s="695"/>
      <c r="CN18" s="695"/>
      <c r="CO18" s="695"/>
      <c r="CP18" s="695"/>
      <c r="CQ18" s="696"/>
      <c r="CR18" s="679" t="s">
        <v>247</v>
      </c>
      <c r="CS18" s="680"/>
      <c r="CT18" s="680"/>
      <c r="CU18" s="680"/>
      <c r="CV18" s="680"/>
      <c r="CW18" s="680"/>
      <c r="CX18" s="680"/>
      <c r="CY18" s="681"/>
      <c r="CZ18" s="682" t="s">
        <v>247</v>
      </c>
      <c r="DA18" s="682"/>
      <c r="DB18" s="682"/>
      <c r="DC18" s="682"/>
      <c r="DD18" s="688" t="s">
        <v>238</v>
      </c>
      <c r="DE18" s="680"/>
      <c r="DF18" s="680"/>
      <c r="DG18" s="680"/>
      <c r="DH18" s="680"/>
      <c r="DI18" s="680"/>
      <c r="DJ18" s="680"/>
      <c r="DK18" s="680"/>
      <c r="DL18" s="680"/>
      <c r="DM18" s="680"/>
      <c r="DN18" s="680"/>
      <c r="DO18" s="680"/>
      <c r="DP18" s="681"/>
      <c r="DQ18" s="688" t="s">
        <v>229</v>
      </c>
      <c r="DR18" s="680"/>
      <c r="DS18" s="680"/>
      <c r="DT18" s="680"/>
      <c r="DU18" s="680"/>
      <c r="DV18" s="680"/>
      <c r="DW18" s="680"/>
      <c r="DX18" s="680"/>
      <c r="DY18" s="680"/>
      <c r="DZ18" s="680"/>
      <c r="EA18" s="680"/>
      <c r="EB18" s="680"/>
      <c r="EC18" s="689"/>
    </row>
    <row r="19" spans="2:133" ht="11.25" customHeight="1" x14ac:dyDescent="0.15">
      <c r="B19" s="676" t="s">
        <v>275</v>
      </c>
      <c r="C19" s="677"/>
      <c r="D19" s="677"/>
      <c r="E19" s="677"/>
      <c r="F19" s="677"/>
      <c r="G19" s="677"/>
      <c r="H19" s="677"/>
      <c r="I19" s="677"/>
      <c r="J19" s="677"/>
      <c r="K19" s="677"/>
      <c r="L19" s="677"/>
      <c r="M19" s="677"/>
      <c r="N19" s="677"/>
      <c r="O19" s="677"/>
      <c r="P19" s="677"/>
      <c r="Q19" s="678"/>
      <c r="R19" s="679">
        <v>1256786</v>
      </c>
      <c r="S19" s="680"/>
      <c r="T19" s="680"/>
      <c r="U19" s="680"/>
      <c r="V19" s="680"/>
      <c r="W19" s="680"/>
      <c r="X19" s="680"/>
      <c r="Y19" s="681"/>
      <c r="Z19" s="682">
        <v>10.3</v>
      </c>
      <c r="AA19" s="682"/>
      <c r="AB19" s="682"/>
      <c r="AC19" s="682"/>
      <c r="AD19" s="683">
        <v>1256786</v>
      </c>
      <c r="AE19" s="683"/>
      <c r="AF19" s="683"/>
      <c r="AG19" s="683"/>
      <c r="AH19" s="683"/>
      <c r="AI19" s="683"/>
      <c r="AJ19" s="683"/>
      <c r="AK19" s="683"/>
      <c r="AL19" s="684">
        <v>22.6</v>
      </c>
      <c r="AM19" s="685"/>
      <c r="AN19" s="685"/>
      <c r="AO19" s="686"/>
      <c r="AP19" s="676" t="s">
        <v>276</v>
      </c>
      <c r="AQ19" s="677"/>
      <c r="AR19" s="677"/>
      <c r="AS19" s="677"/>
      <c r="AT19" s="677"/>
      <c r="AU19" s="677"/>
      <c r="AV19" s="677"/>
      <c r="AW19" s="677"/>
      <c r="AX19" s="677"/>
      <c r="AY19" s="677"/>
      <c r="AZ19" s="677"/>
      <c r="BA19" s="677"/>
      <c r="BB19" s="677"/>
      <c r="BC19" s="677"/>
      <c r="BD19" s="677"/>
      <c r="BE19" s="677"/>
      <c r="BF19" s="678"/>
      <c r="BG19" s="679">
        <v>312389</v>
      </c>
      <c r="BH19" s="680"/>
      <c r="BI19" s="680"/>
      <c r="BJ19" s="680"/>
      <c r="BK19" s="680"/>
      <c r="BL19" s="680"/>
      <c r="BM19" s="680"/>
      <c r="BN19" s="681"/>
      <c r="BO19" s="682">
        <v>8</v>
      </c>
      <c r="BP19" s="682"/>
      <c r="BQ19" s="682"/>
      <c r="BR19" s="682"/>
      <c r="BS19" s="688" t="s">
        <v>250</v>
      </c>
      <c r="BT19" s="680"/>
      <c r="BU19" s="680"/>
      <c r="BV19" s="680"/>
      <c r="BW19" s="680"/>
      <c r="BX19" s="680"/>
      <c r="BY19" s="680"/>
      <c r="BZ19" s="680"/>
      <c r="CA19" s="680"/>
      <c r="CB19" s="689"/>
      <c r="CD19" s="694" t="s">
        <v>277</v>
      </c>
      <c r="CE19" s="695"/>
      <c r="CF19" s="695"/>
      <c r="CG19" s="695"/>
      <c r="CH19" s="695"/>
      <c r="CI19" s="695"/>
      <c r="CJ19" s="695"/>
      <c r="CK19" s="695"/>
      <c r="CL19" s="695"/>
      <c r="CM19" s="695"/>
      <c r="CN19" s="695"/>
      <c r="CO19" s="695"/>
      <c r="CP19" s="695"/>
      <c r="CQ19" s="696"/>
      <c r="CR19" s="679" t="s">
        <v>139</v>
      </c>
      <c r="CS19" s="680"/>
      <c r="CT19" s="680"/>
      <c r="CU19" s="680"/>
      <c r="CV19" s="680"/>
      <c r="CW19" s="680"/>
      <c r="CX19" s="680"/>
      <c r="CY19" s="681"/>
      <c r="CZ19" s="682" t="s">
        <v>229</v>
      </c>
      <c r="DA19" s="682"/>
      <c r="DB19" s="682"/>
      <c r="DC19" s="682"/>
      <c r="DD19" s="688" t="s">
        <v>238</v>
      </c>
      <c r="DE19" s="680"/>
      <c r="DF19" s="680"/>
      <c r="DG19" s="680"/>
      <c r="DH19" s="680"/>
      <c r="DI19" s="680"/>
      <c r="DJ19" s="680"/>
      <c r="DK19" s="680"/>
      <c r="DL19" s="680"/>
      <c r="DM19" s="680"/>
      <c r="DN19" s="680"/>
      <c r="DO19" s="680"/>
      <c r="DP19" s="681"/>
      <c r="DQ19" s="688" t="s">
        <v>238</v>
      </c>
      <c r="DR19" s="680"/>
      <c r="DS19" s="680"/>
      <c r="DT19" s="680"/>
      <c r="DU19" s="680"/>
      <c r="DV19" s="680"/>
      <c r="DW19" s="680"/>
      <c r="DX19" s="680"/>
      <c r="DY19" s="680"/>
      <c r="DZ19" s="680"/>
      <c r="EA19" s="680"/>
      <c r="EB19" s="680"/>
      <c r="EC19" s="689"/>
    </row>
    <row r="20" spans="2:133" ht="11.25" customHeight="1" x14ac:dyDescent="0.15">
      <c r="B20" s="676" t="s">
        <v>278</v>
      </c>
      <c r="C20" s="677"/>
      <c r="D20" s="677"/>
      <c r="E20" s="677"/>
      <c r="F20" s="677"/>
      <c r="G20" s="677"/>
      <c r="H20" s="677"/>
      <c r="I20" s="677"/>
      <c r="J20" s="677"/>
      <c r="K20" s="677"/>
      <c r="L20" s="677"/>
      <c r="M20" s="677"/>
      <c r="N20" s="677"/>
      <c r="O20" s="677"/>
      <c r="P20" s="677"/>
      <c r="Q20" s="678"/>
      <c r="R20" s="679">
        <v>65360</v>
      </c>
      <c r="S20" s="680"/>
      <c r="T20" s="680"/>
      <c r="U20" s="680"/>
      <c r="V20" s="680"/>
      <c r="W20" s="680"/>
      <c r="X20" s="680"/>
      <c r="Y20" s="681"/>
      <c r="Z20" s="682">
        <v>0.5</v>
      </c>
      <c r="AA20" s="682"/>
      <c r="AB20" s="682"/>
      <c r="AC20" s="682"/>
      <c r="AD20" s="683" t="s">
        <v>139</v>
      </c>
      <c r="AE20" s="683"/>
      <c r="AF20" s="683"/>
      <c r="AG20" s="683"/>
      <c r="AH20" s="683"/>
      <c r="AI20" s="683"/>
      <c r="AJ20" s="683"/>
      <c r="AK20" s="683"/>
      <c r="AL20" s="684" t="s">
        <v>250</v>
      </c>
      <c r="AM20" s="685"/>
      <c r="AN20" s="685"/>
      <c r="AO20" s="686"/>
      <c r="AP20" s="676" t="s">
        <v>279</v>
      </c>
      <c r="AQ20" s="677"/>
      <c r="AR20" s="677"/>
      <c r="AS20" s="677"/>
      <c r="AT20" s="677"/>
      <c r="AU20" s="677"/>
      <c r="AV20" s="677"/>
      <c r="AW20" s="677"/>
      <c r="AX20" s="677"/>
      <c r="AY20" s="677"/>
      <c r="AZ20" s="677"/>
      <c r="BA20" s="677"/>
      <c r="BB20" s="677"/>
      <c r="BC20" s="677"/>
      <c r="BD20" s="677"/>
      <c r="BE20" s="677"/>
      <c r="BF20" s="678"/>
      <c r="BG20" s="679">
        <v>312389</v>
      </c>
      <c r="BH20" s="680"/>
      <c r="BI20" s="680"/>
      <c r="BJ20" s="680"/>
      <c r="BK20" s="680"/>
      <c r="BL20" s="680"/>
      <c r="BM20" s="680"/>
      <c r="BN20" s="681"/>
      <c r="BO20" s="682">
        <v>8</v>
      </c>
      <c r="BP20" s="682"/>
      <c r="BQ20" s="682"/>
      <c r="BR20" s="682"/>
      <c r="BS20" s="688" t="s">
        <v>229</v>
      </c>
      <c r="BT20" s="680"/>
      <c r="BU20" s="680"/>
      <c r="BV20" s="680"/>
      <c r="BW20" s="680"/>
      <c r="BX20" s="680"/>
      <c r="BY20" s="680"/>
      <c r="BZ20" s="680"/>
      <c r="CA20" s="680"/>
      <c r="CB20" s="689"/>
      <c r="CD20" s="694" t="s">
        <v>280</v>
      </c>
      <c r="CE20" s="695"/>
      <c r="CF20" s="695"/>
      <c r="CG20" s="695"/>
      <c r="CH20" s="695"/>
      <c r="CI20" s="695"/>
      <c r="CJ20" s="695"/>
      <c r="CK20" s="695"/>
      <c r="CL20" s="695"/>
      <c r="CM20" s="695"/>
      <c r="CN20" s="695"/>
      <c r="CO20" s="695"/>
      <c r="CP20" s="695"/>
      <c r="CQ20" s="696"/>
      <c r="CR20" s="679">
        <v>11503769</v>
      </c>
      <c r="CS20" s="680"/>
      <c r="CT20" s="680"/>
      <c r="CU20" s="680"/>
      <c r="CV20" s="680"/>
      <c r="CW20" s="680"/>
      <c r="CX20" s="680"/>
      <c r="CY20" s="681"/>
      <c r="CZ20" s="682">
        <v>100</v>
      </c>
      <c r="DA20" s="682"/>
      <c r="DB20" s="682"/>
      <c r="DC20" s="682"/>
      <c r="DD20" s="688">
        <v>2851265</v>
      </c>
      <c r="DE20" s="680"/>
      <c r="DF20" s="680"/>
      <c r="DG20" s="680"/>
      <c r="DH20" s="680"/>
      <c r="DI20" s="680"/>
      <c r="DJ20" s="680"/>
      <c r="DK20" s="680"/>
      <c r="DL20" s="680"/>
      <c r="DM20" s="680"/>
      <c r="DN20" s="680"/>
      <c r="DO20" s="680"/>
      <c r="DP20" s="681"/>
      <c r="DQ20" s="688">
        <v>6867811</v>
      </c>
      <c r="DR20" s="680"/>
      <c r="DS20" s="680"/>
      <c r="DT20" s="680"/>
      <c r="DU20" s="680"/>
      <c r="DV20" s="680"/>
      <c r="DW20" s="680"/>
      <c r="DX20" s="680"/>
      <c r="DY20" s="680"/>
      <c r="DZ20" s="680"/>
      <c r="EA20" s="680"/>
      <c r="EB20" s="680"/>
      <c r="EC20" s="689"/>
    </row>
    <row r="21" spans="2:133" ht="11.25" customHeight="1" x14ac:dyDescent="0.15">
      <c r="B21" s="676" t="s">
        <v>281</v>
      </c>
      <c r="C21" s="677"/>
      <c r="D21" s="677"/>
      <c r="E21" s="677"/>
      <c r="F21" s="677"/>
      <c r="G21" s="677"/>
      <c r="H21" s="677"/>
      <c r="I21" s="677"/>
      <c r="J21" s="677"/>
      <c r="K21" s="677"/>
      <c r="L21" s="677"/>
      <c r="M21" s="677"/>
      <c r="N21" s="677"/>
      <c r="O21" s="677"/>
      <c r="P21" s="677"/>
      <c r="Q21" s="678"/>
      <c r="R21" s="679" t="s">
        <v>250</v>
      </c>
      <c r="S21" s="680"/>
      <c r="T21" s="680"/>
      <c r="U21" s="680"/>
      <c r="V21" s="680"/>
      <c r="W21" s="680"/>
      <c r="X21" s="680"/>
      <c r="Y21" s="681"/>
      <c r="Z21" s="682" t="s">
        <v>229</v>
      </c>
      <c r="AA21" s="682"/>
      <c r="AB21" s="682"/>
      <c r="AC21" s="682"/>
      <c r="AD21" s="683" t="s">
        <v>250</v>
      </c>
      <c r="AE21" s="683"/>
      <c r="AF21" s="683"/>
      <c r="AG21" s="683"/>
      <c r="AH21" s="683"/>
      <c r="AI21" s="683"/>
      <c r="AJ21" s="683"/>
      <c r="AK21" s="683"/>
      <c r="AL21" s="684" t="s">
        <v>229</v>
      </c>
      <c r="AM21" s="685"/>
      <c r="AN21" s="685"/>
      <c r="AO21" s="686"/>
      <c r="AP21" s="697" t="s">
        <v>282</v>
      </c>
      <c r="AQ21" s="698"/>
      <c r="AR21" s="698"/>
      <c r="AS21" s="698"/>
      <c r="AT21" s="698"/>
      <c r="AU21" s="698"/>
      <c r="AV21" s="698"/>
      <c r="AW21" s="698"/>
      <c r="AX21" s="698"/>
      <c r="AY21" s="698"/>
      <c r="AZ21" s="698"/>
      <c r="BA21" s="698"/>
      <c r="BB21" s="698"/>
      <c r="BC21" s="698"/>
      <c r="BD21" s="698"/>
      <c r="BE21" s="698"/>
      <c r="BF21" s="699"/>
      <c r="BG21" s="679" t="s">
        <v>250</v>
      </c>
      <c r="BH21" s="680"/>
      <c r="BI21" s="680"/>
      <c r="BJ21" s="680"/>
      <c r="BK21" s="680"/>
      <c r="BL21" s="680"/>
      <c r="BM21" s="680"/>
      <c r="BN21" s="681"/>
      <c r="BO21" s="682" t="s">
        <v>250</v>
      </c>
      <c r="BP21" s="682"/>
      <c r="BQ21" s="682"/>
      <c r="BR21" s="682"/>
      <c r="BS21" s="688" t="s">
        <v>139</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283</v>
      </c>
      <c r="C22" s="677"/>
      <c r="D22" s="677"/>
      <c r="E22" s="677"/>
      <c r="F22" s="677"/>
      <c r="G22" s="677"/>
      <c r="H22" s="677"/>
      <c r="I22" s="677"/>
      <c r="J22" s="677"/>
      <c r="K22" s="677"/>
      <c r="L22" s="677"/>
      <c r="M22" s="677"/>
      <c r="N22" s="677"/>
      <c r="O22" s="677"/>
      <c r="P22" s="677"/>
      <c r="Q22" s="678"/>
      <c r="R22" s="679">
        <v>5919238</v>
      </c>
      <c r="S22" s="680"/>
      <c r="T22" s="680"/>
      <c r="U22" s="680"/>
      <c r="V22" s="680"/>
      <c r="W22" s="680"/>
      <c r="X22" s="680"/>
      <c r="Y22" s="681"/>
      <c r="Z22" s="682">
        <v>48.5</v>
      </c>
      <c r="AA22" s="682"/>
      <c r="AB22" s="682"/>
      <c r="AC22" s="682"/>
      <c r="AD22" s="683">
        <v>5541489</v>
      </c>
      <c r="AE22" s="683"/>
      <c r="AF22" s="683"/>
      <c r="AG22" s="683"/>
      <c r="AH22" s="683"/>
      <c r="AI22" s="683"/>
      <c r="AJ22" s="683"/>
      <c r="AK22" s="683"/>
      <c r="AL22" s="684">
        <v>99.6</v>
      </c>
      <c r="AM22" s="685"/>
      <c r="AN22" s="685"/>
      <c r="AO22" s="686"/>
      <c r="AP22" s="697" t="s">
        <v>284</v>
      </c>
      <c r="AQ22" s="698"/>
      <c r="AR22" s="698"/>
      <c r="AS22" s="698"/>
      <c r="AT22" s="698"/>
      <c r="AU22" s="698"/>
      <c r="AV22" s="698"/>
      <c r="AW22" s="698"/>
      <c r="AX22" s="698"/>
      <c r="AY22" s="698"/>
      <c r="AZ22" s="698"/>
      <c r="BA22" s="698"/>
      <c r="BB22" s="698"/>
      <c r="BC22" s="698"/>
      <c r="BD22" s="698"/>
      <c r="BE22" s="698"/>
      <c r="BF22" s="699"/>
      <c r="BG22" s="679" t="s">
        <v>238</v>
      </c>
      <c r="BH22" s="680"/>
      <c r="BI22" s="680"/>
      <c r="BJ22" s="680"/>
      <c r="BK22" s="680"/>
      <c r="BL22" s="680"/>
      <c r="BM22" s="680"/>
      <c r="BN22" s="681"/>
      <c r="BO22" s="682" t="s">
        <v>250</v>
      </c>
      <c r="BP22" s="682"/>
      <c r="BQ22" s="682"/>
      <c r="BR22" s="682"/>
      <c r="BS22" s="688" t="s">
        <v>229</v>
      </c>
      <c r="BT22" s="680"/>
      <c r="BU22" s="680"/>
      <c r="BV22" s="680"/>
      <c r="BW22" s="680"/>
      <c r="BX22" s="680"/>
      <c r="BY22" s="680"/>
      <c r="BZ22" s="680"/>
      <c r="CA22" s="680"/>
      <c r="CB22" s="689"/>
      <c r="CD22" s="661" t="s">
        <v>285</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286</v>
      </c>
      <c r="C23" s="677"/>
      <c r="D23" s="677"/>
      <c r="E23" s="677"/>
      <c r="F23" s="677"/>
      <c r="G23" s="677"/>
      <c r="H23" s="677"/>
      <c r="I23" s="677"/>
      <c r="J23" s="677"/>
      <c r="K23" s="677"/>
      <c r="L23" s="677"/>
      <c r="M23" s="677"/>
      <c r="N23" s="677"/>
      <c r="O23" s="677"/>
      <c r="P23" s="677"/>
      <c r="Q23" s="678"/>
      <c r="R23" s="679">
        <v>4784</v>
      </c>
      <c r="S23" s="680"/>
      <c r="T23" s="680"/>
      <c r="U23" s="680"/>
      <c r="V23" s="680"/>
      <c r="W23" s="680"/>
      <c r="X23" s="680"/>
      <c r="Y23" s="681"/>
      <c r="Z23" s="682">
        <v>0</v>
      </c>
      <c r="AA23" s="682"/>
      <c r="AB23" s="682"/>
      <c r="AC23" s="682"/>
      <c r="AD23" s="683">
        <v>4784</v>
      </c>
      <c r="AE23" s="683"/>
      <c r="AF23" s="683"/>
      <c r="AG23" s="683"/>
      <c r="AH23" s="683"/>
      <c r="AI23" s="683"/>
      <c r="AJ23" s="683"/>
      <c r="AK23" s="683"/>
      <c r="AL23" s="684">
        <v>0.1</v>
      </c>
      <c r="AM23" s="685"/>
      <c r="AN23" s="685"/>
      <c r="AO23" s="686"/>
      <c r="AP23" s="697" t="s">
        <v>287</v>
      </c>
      <c r="AQ23" s="698"/>
      <c r="AR23" s="698"/>
      <c r="AS23" s="698"/>
      <c r="AT23" s="698"/>
      <c r="AU23" s="698"/>
      <c r="AV23" s="698"/>
      <c r="AW23" s="698"/>
      <c r="AX23" s="698"/>
      <c r="AY23" s="698"/>
      <c r="AZ23" s="698"/>
      <c r="BA23" s="698"/>
      <c r="BB23" s="698"/>
      <c r="BC23" s="698"/>
      <c r="BD23" s="698"/>
      <c r="BE23" s="698"/>
      <c r="BF23" s="699"/>
      <c r="BG23" s="679">
        <v>312389</v>
      </c>
      <c r="BH23" s="680"/>
      <c r="BI23" s="680"/>
      <c r="BJ23" s="680"/>
      <c r="BK23" s="680"/>
      <c r="BL23" s="680"/>
      <c r="BM23" s="680"/>
      <c r="BN23" s="681"/>
      <c r="BO23" s="682">
        <v>8</v>
      </c>
      <c r="BP23" s="682"/>
      <c r="BQ23" s="682"/>
      <c r="BR23" s="682"/>
      <c r="BS23" s="688" t="s">
        <v>229</v>
      </c>
      <c r="BT23" s="680"/>
      <c r="BU23" s="680"/>
      <c r="BV23" s="680"/>
      <c r="BW23" s="680"/>
      <c r="BX23" s="680"/>
      <c r="BY23" s="680"/>
      <c r="BZ23" s="680"/>
      <c r="CA23" s="680"/>
      <c r="CB23" s="689"/>
      <c r="CD23" s="661" t="s">
        <v>223</v>
      </c>
      <c r="CE23" s="662"/>
      <c r="CF23" s="662"/>
      <c r="CG23" s="662"/>
      <c r="CH23" s="662"/>
      <c r="CI23" s="662"/>
      <c r="CJ23" s="662"/>
      <c r="CK23" s="662"/>
      <c r="CL23" s="662"/>
      <c r="CM23" s="662"/>
      <c r="CN23" s="662"/>
      <c r="CO23" s="662"/>
      <c r="CP23" s="662"/>
      <c r="CQ23" s="663"/>
      <c r="CR23" s="661" t="s">
        <v>288</v>
      </c>
      <c r="CS23" s="662"/>
      <c r="CT23" s="662"/>
      <c r="CU23" s="662"/>
      <c r="CV23" s="662"/>
      <c r="CW23" s="662"/>
      <c r="CX23" s="662"/>
      <c r="CY23" s="663"/>
      <c r="CZ23" s="661" t="s">
        <v>289</v>
      </c>
      <c r="DA23" s="662"/>
      <c r="DB23" s="662"/>
      <c r="DC23" s="663"/>
      <c r="DD23" s="661" t="s">
        <v>290</v>
      </c>
      <c r="DE23" s="662"/>
      <c r="DF23" s="662"/>
      <c r="DG23" s="662"/>
      <c r="DH23" s="662"/>
      <c r="DI23" s="662"/>
      <c r="DJ23" s="662"/>
      <c r="DK23" s="663"/>
      <c r="DL23" s="709" t="s">
        <v>291</v>
      </c>
      <c r="DM23" s="710"/>
      <c r="DN23" s="710"/>
      <c r="DO23" s="710"/>
      <c r="DP23" s="710"/>
      <c r="DQ23" s="710"/>
      <c r="DR23" s="710"/>
      <c r="DS23" s="710"/>
      <c r="DT23" s="710"/>
      <c r="DU23" s="710"/>
      <c r="DV23" s="711"/>
      <c r="DW23" s="661" t="s">
        <v>292</v>
      </c>
      <c r="DX23" s="662"/>
      <c r="DY23" s="662"/>
      <c r="DZ23" s="662"/>
      <c r="EA23" s="662"/>
      <c r="EB23" s="662"/>
      <c r="EC23" s="663"/>
    </row>
    <row r="24" spans="2:133" ht="11.25" customHeight="1" x14ac:dyDescent="0.15">
      <c r="B24" s="676" t="s">
        <v>293</v>
      </c>
      <c r="C24" s="677"/>
      <c r="D24" s="677"/>
      <c r="E24" s="677"/>
      <c r="F24" s="677"/>
      <c r="G24" s="677"/>
      <c r="H24" s="677"/>
      <c r="I24" s="677"/>
      <c r="J24" s="677"/>
      <c r="K24" s="677"/>
      <c r="L24" s="677"/>
      <c r="M24" s="677"/>
      <c r="N24" s="677"/>
      <c r="O24" s="677"/>
      <c r="P24" s="677"/>
      <c r="Q24" s="678"/>
      <c r="R24" s="679">
        <v>193293</v>
      </c>
      <c r="S24" s="680"/>
      <c r="T24" s="680"/>
      <c r="U24" s="680"/>
      <c r="V24" s="680"/>
      <c r="W24" s="680"/>
      <c r="X24" s="680"/>
      <c r="Y24" s="681"/>
      <c r="Z24" s="682">
        <v>1.6</v>
      </c>
      <c r="AA24" s="682"/>
      <c r="AB24" s="682"/>
      <c r="AC24" s="682"/>
      <c r="AD24" s="683" t="s">
        <v>250</v>
      </c>
      <c r="AE24" s="683"/>
      <c r="AF24" s="683"/>
      <c r="AG24" s="683"/>
      <c r="AH24" s="683"/>
      <c r="AI24" s="683"/>
      <c r="AJ24" s="683"/>
      <c r="AK24" s="683"/>
      <c r="AL24" s="684" t="s">
        <v>229</v>
      </c>
      <c r="AM24" s="685"/>
      <c r="AN24" s="685"/>
      <c r="AO24" s="686"/>
      <c r="AP24" s="697" t="s">
        <v>294</v>
      </c>
      <c r="AQ24" s="698"/>
      <c r="AR24" s="698"/>
      <c r="AS24" s="698"/>
      <c r="AT24" s="698"/>
      <c r="AU24" s="698"/>
      <c r="AV24" s="698"/>
      <c r="AW24" s="698"/>
      <c r="AX24" s="698"/>
      <c r="AY24" s="698"/>
      <c r="AZ24" s="698"/>
      <c r="BA24" s="698"/>
      <c r="BB24" s="698"/>
      <c r="BC24" s="698"/>
      <c r="BD24" s="698"/>
      <c r="BE24" s="698"/>
      <c r="BF24" s="699"/>
      <c r="BG24" s="679" t="s">
        <v>139</v>
      </c>
      <c r="BH24" s="680"/>
      <c r="BI24" s="680"/>
      <c r="BJ24" s="680"/>
      <c r="BK24" s="680"/>
      <c r="BL24" s="680"/>
      <c r="BM24" s="680"/>
      <c r="BN24" s="681"/>
      <c r="BO24" s="682" t="s">
        <v>229</v>
      </c>
      <c r="BP24" s="682"/>
      <c r="BQ24" s="682"/>
      <c r="BR24" s="682"/>
      <c r="BS24" s="688" t="s">
        <v>238</v>
      </c>
      <c r="BT24" s="680"/>
      <c r="BU24" s="680"/>
      <c r="BV24" s="680"/>
      <c r="BW24" s="680"/>
      <c r="BX24" s="680"/>
      <c r="BY24" s="680"/>
      <c r="BZ24" s="680"/>
      <c r="CA24" s="680"/>
      <c r="CB24" s="689"/>
      <c r="CD24" s="690" t="s">
        <v>295</v>
      </c>
      <c r="CE24" s="691"/>
      <c r="CF24" s="691"/>
      <c r="CG24" s="691"/>
      <c r="CH24" s="691"/>
      <c r="CI24" s="691"/>
      <c r="CJ24" s="691"/>
      <c r="CK24" s="691"/>
      <c r="CL24" s="691"/>
      <c r="CM24" s="691"/>
      <c r="CN24" s="691"/>
      <c r="CO24" s="691"/>
      <c r="CP24" s="691"/>
      <c r="CQ24" s="692"/>
      <c r="CR24" s="668">
        <v>4665334</v>
      </c>
      <c r="CS24" s="669"/>
      <c r="CT24" s="669"/>
      <c r="CU24" s="669"/>
      <c r="CV24" s="669"/>
      <c r="CW24" s="669"/>
      <c r="CX24" s="669"/>
      <c r="CY24" s="670"/>
      <c r="CZ24" s="673">
        <v>40.6</v>
      </c>
      <c r="DA24" s="674"/>
      <c r="DB24" s="674"/>
      <c r="DC24" s="693"/>
      <c r="DD24" s="712">
        <v>2734859</v>
      </c>
      <c r="DE24" s="669"/>
      <c r="DF24" s="669"/>
      <c r="DG24" s="669"/>
      <c r="DH24" s="669"/>
      <c r="DI24" s="669"/>
      <c r="DJ24" s="669"/>
      <c r="DK24" s="670"/>
      <c r="DL24" s="712">
        <v>2717968</v>
      </c>
      <c r="DM24" s="669"/>
      <c r="DN24" s="669"/>
      <c r="DO24" s="669"/>
      <c r="DP24" s="669"/>
      <c r="DQ24" s="669"/>
      <c r="DR24" s="669"/>
      <c r="DS24" s="669"/>
      <c r="DT24" s="669"/>
      <c r="DU24" s="669"/>
      <c r="DV24" s="670"/>
      <c r="DW24" s="673">
        <v>45.7</v>
      </c>
      <c r="DX24" s="674"/>
      <c r="DY24" s="674"/>
      <c r="DZ24" s="674"/>
      <c r="EA24" s="674"/>
      <c r="EB24" s="674"/>
      <c r="EC24" s="675"/>
    </row>
    <row r="25" spans="2:133" ht="11.25" customHeight="1" x14ac:dyDescent="0.15">
      <c r="B25" s="676" t="s">
        <v>296</v>
      </c>
      <c r="C25" s="677"/>
      <c r="D25" s="677"/>
      <c r="E25" s="677"/>
      <c r="F25" s="677"/>
      <c r="G25" s="677"/>
      <c r="H25" s="677"/>
      <c r="I25" s="677"/>
      <c r="J25" s="677"/>
      <c r="K25" s="677"/>
      <c r="L25" s="677"/>
      <c r="M25" s="677"/>
      <c r="N25" s="677"/>
      <c r="O25" s="677"/>
      <c r="P25" s="677"/>
      <c r="Q25" s="678"/>
      <c r="R25" s="679">
        <v>144205</v>
      </c>
      <c r="S25" s="680"/>
      <c r="T25" s="680"/>
      <c r="U25" s="680"/>
      <c r="V25" s="680"/>
      <c r="W25" s="680"/>
      <c r="X25" s="680"/>
      <c r="Y25" s="681"/>
      <c r="Z25" s="682">
        <v>1.2</v>
      </c>
      <c r="AA25" s="682"/>
      <c r="AB25" s="682"/>
      <c r="AC25" s="682"/>
      <c r="AD25" s="683">
        <v>12</v>
      </c>
      <c r="AE25" s="683"/>
      <c r="AF25" s="683"/>
      <c r="AG25" s="683"/>
      <c r="AH25" s="683"/>
      <c r="AI25" s="683"/>
      <c r="AJ25" s="683"/>
      <c r="AK25" s="683"/>
      <c r="AL25" s="684">
        <v>0</v>
      </c>
      <c r="AM25" s="685"/>
      <c r="AN25" s="685"/>
      <c r="AO25" s="686"/>
      <c r="AP25" s="697" t="s">
        <v>297</v>
      </c>
      <c r="AQ25" s="698"/>
      <c r="AR25" s="698"/>
      <c r="AS25" s="698"/>
      <c r="AT25" s="698"/>
      <c r="AU25" s="698"/>
      <c r="AV25" s="698"/>
      <c r="AW25" s="698"/>
      <c r="AX25" s="698"/>
      <c r="AY25" s="698"/>
      <c r="AZ25" s="698"/>
      <c r="BA25" s="698"/>
      <c r="BB25" s="698"/>
      <c r="BC25" s="698"/>
      <c r="BD25" s="698"/>
      <c r="BE25" s="698"/>
      <c r="BF25" s="699"/>
      <c r="BG25" s="679" t="s">
        <v>238</v>
      </c>
      <c r="BH25" s="680"/>
      <c r="BI25" s="680"/>
      <c r="BJ25" s="680"/>
      <c r="BK25" s="680"/>
      <c r="BL25" s="680"/>
      <c r="BM25" s="680"/>
      <c r="BN25" s="681"/>
      <c r="BO25" s="682" t="s">
        <v>229</v>
      </c>
      <c r="BP25" s="682"/>
      <c r="BQ25" s="682"/>
      <c r="BR25" s="682"/>
      <c r="BS25" s="688" t="s">
        <v>250</v>
      </c>
      <c r="BT25" s="680"/>
      <c r="BU25" s="680"/>
      <c r="BV25" s="680"/>
      <c r="BW25" s="680"/>
      <c r="BX25" s="680"/>
      <c r="BY25" s="680"/>
      <c r="BZ25" s="680"/>
      <c r="CA25" s="680"/>
      <c r="CB25" s="689"/>
      <c r="CD25" s="694" t="s">
        <v>298</v>
      </c>
      <c r="CE25" s="695"/>
      <c r="CF25" s="695"/>
      <c r="CG25" s="695"/>
      <c r="CH25" s="695"/>
      <c r="CI25" s="695"/>
      <c r="CJ25" s="695"/>
      <c r="CK25" s="695"/>
      <c r="CL25" s="695"/>
      <c r="CM25" s="695"/>
      <c r="CN25" s="695"/>
      <c r="CO25" s="695"/>
      <c r="CP25" s="695"/>
      <c r="CQ25" s="696"/>
      <c r="CR25" s="679">
        <v>1367701</v>
      </c>
      <c r="CS25" s="715"/>
      <c r="CT25" s="715"/>
      <c r="CU25" s="715"/>
      <c r="CV25" s="715"/>
      <c r="CW25" s="715"/>
      <c r="CX25" s="715"/>
      <c r="CY25" s="716"/>
      <c r="CZ25" s="684">
        <v>11.9</v>
      </c>
      <c r="DA25" s="713"/>
      <c r="DB25" s="713"/>
      <c r="DC25" s="717"/>
      <c r="DD25" s="688">
        <v>1260225</v>
      </c>
      <c r="DE25" s="715"/>
      <c r="DF25" s="715"/>
      <c r="DG25" s="715"/>
      <c r="DH25" s="715"/>
      <c r="DI25" s="715"/>
      <c r="DJ25" s="715"/>
      <c r="DK25" s="716"/>
      <c r="DL25" s="688">
        <v>1243726</v>
      </c>
      <c r="DM25" s="715"/>
      <c r="DN25" s="715"/>
      <c r="DO25" s="715"/>
      <c r="DP25" s="715"/>
      <c r="DQ25" s="715"/>
      <c r="DR25" s="715"/>
      <c r="DS25" s="715"/>
      <c r="DT25" s="715"/>
      <c r="DU25" s="715"/>
      <c r="DV25" s="716"/>
      <c r="DW25" s="684">
        <v>20.9</v>
      </c>
      <c r="DX25" s="713"/>
      <c r="DY25" s="713"/>
      <c r="DZ25" s="713"/>
      <c r="EA25" s="713"/>
      <c r="EB25" s="713"/>
      <c r="EC25" s="714"/>
    </row>
    <row r="26" spans="2:133" ht="11.25" customHeight="1" x14ac:dyDescent="0.15">
      <c r="B26" s="676" t="s">
        <v>299</v>
      </c>
      <c r="C26" s="677"/>
      <c r="D26" s="677"/>
      <c r="E26" s="677"/>
      <c r="F26" s="677"/>
      <c r="G26" s="677"/>
      <c r="H26" s="677"/>
      <c r="I26" s="677"/>
      <c r="J26" s="677"/>
      <c r="K26" s="677"/>
      <c r="L26" s="677"/>
      <c r="M26" s="677"/>
      <c r="N26" s="677"/>
      <c r="O26" s="677"/>
      <c r="P26" s="677"/>
      <c r="Q26" s="678"/>
      <c r="R26" s="679">
        <v>46027</v>
      </c>
      <c r="S26" s="680"/>
      <c r="T26" s="680"/>
      <c r="U26" s="680"/>
      <c r="V26" s="680"/>
      <c r="W26" s="680"/>
      <c r="X26" s="680"/>
      <c r="Y26" s="681"/>
      <c r="Z26" s="682">
        <v>0.4</v>
      </c>
      <c r="AA26" s="682"/>
      <c r="AB26" s="682"/>
      <c r="AC26" s="682"/>
      <c r="AD26" s="683" t="s">
        <v>247</v>
      </c>
      <c r="AE26" s="683"/>
      <c r="AF26" s="683"/>
      <c r="AG26" s="683"/>
      <c r="AH26" s="683"/>
      <c r="AI26" s="683"/>
      <c r="AJ26" s="683"/>
      <c r="AK26" s="683"/>
      <c r="AL26" s="684" t="s">
        <v>139</v>
      </c>
      <c r="AM26" s="685"/>
      <c r="AN26" s="685"/>
      <c r="AO26" s="686"/>
      <c r="AP26" s="697" t="s">
        <v>300</v>
      </c>
      <c r="AQ26" s="718"/>
      <c r="AR26" s="718"/>
      <c r="AS26" s="718"/>
      <c r="AT26" s="718"/>
      <c r="AU26" s="718"/>
      <c r="AV26" s="718"/>
      <c r="AW26" s="718"/>
      <c r="AX26" s="718"/>
      <c r="AY26" s="718"/>
      <c r="AZ26" s="718"/>
      <c r="BA26" s="718"/>
      <c r="BB26" s="718"/>
      <c r="BC26" s="718"/>
      <c r="BD26" s="718"/>
      <c r="BE26" s="718"/>
      <c r="BF26" s="699"/>
      <c r="BG26" s="679" t="s">
        <v>250</v>
      </c>
      <c r="BH26" s="680"/>
      <c r="BI26" s="680"/>
      <c r="BJ26" s="680"/>
      <c r="BK26" s="680"/>
      <c r="BL26" s="680"/>
      <c r="BM26" s="680"/>
      <c r="BN26" s="681"/>
      <c r="BO26" s="682" t="s">
        <v>139</v>
      </c>
      <c r="BP26" s="682"/>
      <c r="BQ26" s="682"/>
      <c r="BR26" s="682"/>
      <c r="BS26" s="688" t="s">
        <v>238</v>
      </c>
      <c r="BT26" s="680"/>
      <c r="BU26" s="680"/>
      <c r="BV26" s="680"/>
      <c r="BW26" s="680"/>
      <c r="BX26" s="680"/>
      <c r="BY26" s="680"/>
      <c r="BZ26" s="680"/>
      <c r="CA26" s="680"/>
      <c r="CB26" s="689"/>
      <c r="CD26" s="694" t="s">
        <v>301</v>
      </c>
      <c r="CE26" s="695"/>
      <c r="CF26" s="695"/>
      <c r="CG26" s="695"/>
      <c r="CH26" s="695"/>
      <c r="CI26" s="695"/>
      <c r="CJ26" s="695"/>
      <c r="CK26" s="695"/>
      <c r="CL26" s="695"/>
      <c r="CM26" s="695"/>
      <c r="CN26" s="695"/>
      <c r="CO26" s="695"/>
      <c r="CP26" s="695"/>
      <c r="CQ26" s="696"/>
      <c r="CR26" s="679">
        <v>824637</v>
      </c>
      <c r="CS26" s="680"/>
      <c r="CT26" s="680"/>
      <c r="CU26" s="680"/>
      <c r="CV26" s="680"/>
      <c r="CW26" s="680"/>
      <c r="CX26" s="680"/>
      <c r="CY26" s="681"/>
      <c r="CZ26" s="684">
        <v>7.2</v>
      </c>
      <c r="DA26" s="713"/>
      <c r="DB26" s="713"/>
      <c r="DC26" s="717"/>
      <c r="DD26" s="688">
        <v>753790</v>
      </c>
      <c r="DE26" s="680"/>
      <c r="DF26" s="680"/>
      <c r="DG26" s="680"/>
      <c r="DH26" s="680"/>
      <c r="DI26" s="680"/>
      <c r="DJ26" s="680"/>
      <c r="DK26" s="681"/>
      <c r="DL26" s="688" t="s">
        <v>229</v>
      </c>
      <c r="DM26" s="680"/>
      <c r="DN26" s="680"/>
      <c r="DO26" s="680"/>
      <c r="DP26" s="680"/>
      <c r="DQ26" s="680"/>
      <c r="DR26" s="680"/>
      <c r="DS26" s="680"/>
      <c r="DT26" s="680"/>
      <c r="DU26" s="680"/>
      <c r="DV26" s="681"/>
      <c r="DW26" s="684" t="s">
        <v>238</v>
      </c>
      <c r="DX26" s="713"/>
      <c r="DY26" s="713"/>
      <c r="DZ26" s="713"/>
      <c r="EA26" s="713"/>
      <c r="EB26" s="713"/>
      <c r="EC26" s="714"/>
    </row>
    <row r="27" spans="2:133" ht="11.25" customHeight="1" x14ac:dyDescent="0.15">
      <c r="B27" s="676" t="s">
        <v>302</v>
      </c>
      <c r="C27" s="677"/>
      <c r="D27" s="677"/>
      <c r="E27" s="677"/>
      <c r="F27" s="677"/>
      <c r="G27" s="677"/>
      <c r="H27" s="677"/>
      <c r="I27" s="677"/>
      <c r="J27" s="677"/>
      <c r="K27" s="677"/>
      <c r="L27" s="677"/>
      <c r="M27" s="677"/>
      <c r="N27" s="677"/>
      <c r="O27" s="677"/>
      <c r="P27" s="677"/>
      <c r="Q27" s="678"/>
      <c r="R27" s="679">
        <v>2157862</v>
      </c>
      <c r="S27" s="680"/>
      <c r="T27" s="680"/>
      <c r="U27" s="680"/>
      <c r="V27" s="680"/>
      <c r="W27" s="680"/>
      <c r="X27" s="680"/>
      <c r="Y27" s="681"/>
      <c r="Z27" s="682">
        <v>17.7</v>
      </c>
      <c r="AA27" s="682"/>
      <c r="AB27" s="682"/>
      <c r="AC27" s="682"/>
      <c r="AD27" s="683" t="s">
        <v>229</v>
      </c>
      <c r="AE27" s="683"/>
      <c r="AF27" s="683"/>
      <c r="AG27" s="683"/>
      <c r="AH27" s="683"/>
      <c r="AI27" s="683"/>
      <c r="AJ27" s="683"/>
      <c r="AK27" s="683"/>
      <c r="AL27" s="684" t="s">
        <v>229</v>
      </c>
      <c r="AM27" s="685"/>
      <c r="AN27" s="685"/>
      <c r="AO27" s="686"/>
      <c r="AP27" s="676" t="s">
        <v>303</v>
      </c>
      <c r="AQ27" s="677"/>
      <c r="AR27" s="677"/>
      <c r="AS27" s="677"/>
      <c r="AT27" s="677"/>
      <c r="AU27" s="677"/>
      <c r="AV27" s="677"/>
      <c r="AW27" s="677"/>
      <c r="AX27" s="677"/>
      <c r="AY27" s="677"/>
      <c r="AZ27" s="677"/>
      <c r="BA27" s="677"/>
      <c r="BB27" s="677"/>
      <c r="BC27" s="677"/>
      <c r="BD27" s="677"/>
      <c r="BE27" s="677"/>
      <c r="BF27" s="678"/>
      <c r="BG27" s="679">
        <v>3893028</v>
      </c>
      <c r="BH27" s="680"/>
      <c r="BI27" s="680"/>
      <c r="BJ27" s="680"/>
      <c r="BK27" s="680"/>
      <c r="BL27" s="680"/>
      <c r="BM27" s="680"/>
      <c r="BN27" s="681"/>
      <c r="BO27" s="682">
        <v>100</v>
      </c>
      <c r="BP27" s="682"/>
      <c r="BQ27" s="682"/>
      <c r="BR27" s="682"/>
      <c r="BS27" s="688" t="s">
        <v>250</v>
      </c>
      <c r="BT27" s="680"/>
      <c r="BU27" s="680"/>
      <c r="BV27" s="680"/>
      <c r="BW27" s="680"/>
      <c r="BX27" s="680"/>
      <c r="BY27" s="680"/>
      <c r="BZ27" s="680"/>
      <c r="CA27" s="680"/>
      <c r="CB27" s="689"/>
      <c r="CD27" s="694" t="s">
        <v>304</v>
      </c>
      <c r="CE27" s="695"/>
      <c r="CF27" s="695"/>
      <c r="CG27" s="695"/>
      <c r="CH27" s="695"/>
      <c r="CI27" s="695"/>
      <c r="CJ27" s="695"/>
      <c r="CK27" s="695"/>
      <c r="CL27" s="695"/>
      <c r="CM27" s="695"/>
      <c r="CN27" s="695"/>
      <c r="CO27" s="695"/>
      <c r="CP27" s="695"/>
      <c r="CQ27" s="696"/>
      <c r="CR27" s="679">
        <v>2414994</v>
      </c>
      <c r="CS27" s="715"/>
      <c r="CT27" s="715"/>
      <c r="CU27" s="715"/>
      <c r="CV27" s="715"/>
      <c r="CW27" s="715"/>
      <c r="CX27" s="715"/>
      <c r="CY27" s="716"/>
      <c r="CZ27" s="684">
        <v>21</v>
      </c>
      <c r="DA27" s="713"/>
      <c r="DB27" s="713"/>
      <c r="DC27" s="717"/>
      <c r="DD27" s="688">
        <v>609719</v>
      </c>
      <c r="DE27" s="715"/>
      <c r="DF27" s="715"/>
      <c r="DG27" s="715"/>
      <c r="DH27" s="715"/>
      <c r="DI27" s="715"/>
      <c r="DJ27" s="715"/>
      <c r="DK27" s="716"/>
      <c r="DL27" s="688">
        <v>609327</v>
      </c>
      <c r="DM27" s="715"/>
      <c r="DN27" s="715"/>
      <c r="DO27" s="715"/>
      <c r="DP27" s="715"/>
      <c r="DQ27" s="715"/>
      <c r="DR27" s="715"/>
      <c r="DS27" s="715"/>
      <c r="DT27" s="715"/>
      <c r="DU27" s="715"/>
      <c r="DV27" s="716"/>
      <c r="DW27" s="684">
        <v>10.199999999999999</v>
      </c>
      <c r="DX27" s="713"/>
      <c r="DY27" s="713"/>
      <c r="DZ27" s="713"/>
      <c r="EA27" s="713"/>
      <c r="EB27" s="713"/>
      <c r="EC27" s="714"/>
    </row>
    <row r="28" spans="2:133" ht="11.25" customHeight="1" x14ac:dyDescent="0.15">
      <c r="B28" s="721" t="s">
        <v>305</v>
      </c>
      <c r="C28" s="722"/>
      <c r="D28" s="722"/>
      <c r="E28" s="722"/>
      <c r="F28" s="722"/>
      <c r="G28" s="722"/>
      <c r="H28" s="722"/>
      <c r="I28" s="722"/>
      <c r="J28" s="722"/>
      <c r="K28" s="722"/>
      <c r="L28" s="722"/>
      <c r="M28" s="722"/>
      <c r="N28" s="722"/>
      <c r="O28" s="722"/>
      <c r="P28" s="722"/>
      <c r="Q28" s="723"/>
      <c r="R28" s="679" t="s">
        <v>247</v>
      </c>
      <c r="S28" s="680"/>
      <c r="T28" s="680"/>
      <c r="U28" s="680"/>
      <c r="V28" s="680"/>
      <c r="W28" s="680"/>
      <c r="X28" s="680"/>
      <c r="Y28" s="681"/>
      <c r="Z28" s="682" t="s">
        <v>247</v>
      </c>
      <c r="AA28" s="682"/>
      <c r="AB28" s="682"/>
      <c r="AC28" s="682"/>
      <c r="AD28" s="683" t="s">
        <v>229</v>
      </c>
      <c r="AE28" s="683"/>
      <c r="AF28" s="683"/>
      <c r="AG28" s="683"/>
      <c r="AH28" s="683"/>
      <c r="AI28" s="683"/>
      <c r="AJ28" s="683"/>
      <c r="AK28" s="683"/>
      <c r="AL28" s="684" t="s">
        <v>238</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306</v>
      </c>
      <c r="CE28" s="695"/>
      <c r="CF28" s="695"/>
      <c r="CG28" s="695"/>
      <c r="CH28" s="695"/>
      <c r="CI28" s="695"/>
      <c r="CJ28" s="695"/>
      <c r="CK28" s="695"/>
      <c r="CL28" s="695"/>
      <c r="CM28" s="695"/>
      <c r="CN28" s="695"/>
      <c r="CO28" s="695"/>
      <c r="CP28" s="695"/>
      <c r="CQ28" s="696"/>
      <c r="CR28" s="679">
        <v>882639</v>
      </c>
      <c r="CS28" s="680"/>
      <c r="CT28" s="680"/>
      <c r="CU28" s="680"/>
      <c r="CV28" s="680"/>
      <c r="CW28" s="680"/>
      <c r="CX28" s="680"/>
      <c r="CY28" s="681"/>
      <c r="CZ28" s="684">
        <v>7.7</v>
      </c>
      <c r="DA28" s="713"/>
      <c r="DB28" s="713"/>
      <c r="DC28" s="717"/>
      <c r="DD28" s="688">
        <v>864915</v>
      </c>
      <c r="DE28" s="680"/>
      <c r="DF28" s="680"/>
      <c r="DG28" s="680"/>
      <c r="DH28" s="680"/>
      <c r="DI28" s="680"/>
      <c r="DJ28" s="680"/>
      <c r="DK28" s="681"/>
      <c r="DL28" s="688">
        <v>864915</v>
      </c>
      <c r="DM28" s="680"/>
      <c r="DN28" s="680"/>
      <c r="DO28" s="680"/>
      <c r="DP28" s="680"/>
      <c r="DQ28" s="680"/>
      <c r="DR28" s="680"/>
      <c r="DS28" s="680"/>
      <c r="DT28" s="680"/>
      <c r="DU28" s="680"/>
      <c r="DV28" s="681"/>
      <c r="DW28" s="684">
        <v>14.5</v>
      </c>
      <c r="DX28" s="713"/>
      <c r="DY28" s="713"/>
      <c r="DZ28" s="713"/>
      <c r="EA28" s="713"/>
      <c r="EB28" s="713"/>
      <c r="EC28" s="714"/>
    </row>
    <row r="29" spans="2:133" ht="11.25" customHeight="1" x14ac:dyDescent="0.15">
      <c r="B29" s="676" t="s">
        <v>307</v>
      </c>
      <c r="C29" s="677"/>
      <c r="D29" s="677"/>
      <c r="E29" s="677"/>
      <c r="F29" s="677"/>
      <c r="G29" s="677"/>
      <c r="H29" s="677"/>
      <c r="I29" s="677"/>
      <c r="J29" s="677"/>
      <c r="K29" s="677"/>
      <c r="L29" s="677"/>
      <c r="M29" s="677"/>
      <c r="N29" s="677"/>
      <c r="O29" s="677"/>
      <c r="P29" s="677"/>
      <c r="Q29" s="678"/>
      <c r="R29" s="679">
        <v>765956</v>
      </c>
      <c r="S29" s="680"/>
      <c r="T29" s="680"/>
      <c r="U29" s="680"/>
      <c r="V29" s="680"/>
      <c r="W29" s="680"/>
      <c r="X29" s="680"/>
      <c r="Y29" s="681"/>
      <c r="Z29" s="682">
        <v>6.3</v>
      </c>
      <c r="AA29" s="682"/>
      <c r="AB29" s="682"/>
      <c r="AC29" s="682"/>
      <c r="AD29" s="683" t="s">
        <v>238</v>
      </c>
      <c r="AE29" s="683"/>
      <c r="AF29" s="683"/>
      <c r="AG29" s="683"/>
      <c r="AH29" s="683"/>
      <c r="AI29" s="683"/>
      <c r="AJ29" s="683"/>
      <c r="AK29" s="683"/>
      <c r="AL29" s="684" t="s">
        <v>250</v>
      </c>
      <c r="AM29" s="685"/>
      <c r="AN29" s="685"/>
      <c r="AO29" s="686"/>
      <c r="AP29" s="658" t="s">
        <v>223</v>
      </c>
      <c r="AQ29" s="659"/>
      <c r="AR29" s="659"/>
      <c r="AS29" s="659"/>
      <c r="AT29" s="659"/>
      <c r="AU29" s="659"/>
      <c r="AV29" s="659"/>
      <c r="AW29" s="659"/>
      <c r="AX29" s="659"/>
      <c r="AY29" s="659"/>
      <c r="AZ29" s="659"/>
      <c r="BA29" s="659"/>
      <c r="BB29" s="659"/>
      <c r="BC29" s="659"/>
      <c r="BD29" s="659"/>
      <c r="BE29" s="659"/>
      <c r="BF29" s="660"/>
      <c r="BG29" s="658" t="s">
        <v>308</v>
      </c>
      <c r="BH29" s="719"/>
      <c r="BI29" s="719"/>
      <c r="BJ29" s="719"/>
      <c r="BK29" s="719"/>
      <c r="BL29" s="719"/>
      <c r="BM29" s="719"/>
      <c r="BN29" s="719"/>
      <c r="BO29" s="719"/>
      <c r="BP29" s="719"/>
      <c r="BQ29" s="720"/>
      <c r="BR29" s="658" t="s">
        <v>309</v>
      </c>
      <c r="BS29" s="719"/>
      <c r="BT29" s="719"/>
      <c r="BU29" s="719"/>
      <c r="BV29" s="719"/>
      <c r="BW29" s="719"/>
      <c r="BX29" s="719"/>
      <c r="BY29" s="719"/>
      <c r="BZ29" s="719"/>
      <c r="CA29" s="719"/>
      <c r="CB29" s="720"/>
      <c r="CD29" s="742" t="s">
        <v>310</v>
      </c>
      <c r="CE29" s="743"/>
      <c r="CF29" s="694" t="s">
        <v>311</v>
      </c>
      <c r="CG29" s="695"/>
      <c r="CH29" s="695"/>
      <c r="CI29" s="695"/>
      <c r="CJ29" s="695"/>
      <c r="CK29" s="695"/>
      <c r="CL29" s="695"/>
      <c r="CM29" s="695"/>
      <c r="CN29" s="695"/>
      <c r="CO29" s="695"/>
      <c r="CP29" s="695"/>
      <c r="CQ29" s="696"/>
      <c r="CR29" s="679">
        <v>882639</v>
      </c>
      <c r="CS29" s="715"/>
      <c r="CT29" s="715"/>
      <c r="CU29" s="715"/>
      <c r="CV29" s="715"/>
      <c r="CW29" s="715"/>
      <c r="CX29" s="715"/>
      <c r="CY29" s="716"/>
      <c r="CZ29" s="684">
        <v>7.7</v>
      </c>
      <c r="DA29" s="713"/>
      <c r="DB29" s="713"/>
      <c r="DC29" s="717"/>
      <c r="DD29" s="688">
        <v>864915</v>
      </c>
      <c r="DE29" s="715"/>
      <c r="DF29" s="715"/>
      <c r="DG29" s="715"/>
      <c r="DH29" s="715"/>
      <c r="DI29" s="715"/>
      <c r="DJ29" s="715"/>
      <c r="DK29" s="716"/>
      <c r="DL29" s="688">
        <v>864915</v>
      </c>
      <c r="DM29" s="715"/>
      <c r="DN29" s="715"/>
      <c r="DO29" s="715"/>
      <c r="DP29" s="715"/>
      <c r="DQ29" s="715"/>
      <c r="DR29" s="715"/>
      <c r="DS29" s="715"/>
      <c r="DT29" s="715"/>
      <c r="DU29" s="715"/>
      <c r="DV29" s="716"/>
      <c r="DW29" s="684">
        <v>14.5</v>
      </c>
      <c r="DX29" s="713"/>
      <c r="DY29" s="713"/>
      <c r="DZ29" s="713"/>
      <c r="EA29" s="713"/>
      <c r="EB29" s="713"/>
      <c r="EC29" s="714"/>
    </row>
    <row r="30" spans="2:133" ht="11.25" customHeight="1" x14ac:dyDescent="0.15">
      <c r="B30" s="676" t="s">
        <v>312</v>
      </c>
      <c r="C30" s="677"/>
      <c r="D30" s="677"/>
      <c r="E30" s="677"/>
      <c r="F30" s="677"/>
      <c r="G30" s="677"/>
      <c r="H30" s="677"/>
      <c r="I30" s="677"/>
      <c r="J30" s="677"/>
      <c r="K30" s="677"/>
      <c r="L30" s="677"/>
      <c r="M30" s="677"/>
      <c r="N30" s="677"/>
      <c r="O30" s="677"/>
      <c r="P30" s="677"/>
      <c r="Q30" s="678"/>
      <c r="R30" s="679">
        <v>10586</v>
      </c>
      <c r="S30" s="680"/>
      <c r="T30" s="680"/>
      <c r="U30" s="680"/>
      <c r="V30" s="680"/>
      <c r="W30" s="680"/>
      <c r="X30" s="680"/>
      <c r="Y30" s="681"/>
      <c r="Z30" s="682">
        <v>0.1</v>
      </c>
      <c r="AA30" s="682"/>
      <c r="AB30" s="682"/>
      <c r="AC30" s="682"/>
      <c r="AD30" s="683">
        <v>4041</v>
      </c>
      <c r="AE30" s="683"/>
      <c r="AF30" s="683"/>
      <c r="AG30" s="683"/>
      <c r="AH30" s="683"/>
      <c r="AI30" s="683"/>
      <c r="AJ30" s="683"/>
      <c r="AK30" s="683"/>
      <c r="AL30" s="684">
        <v>0.1</v>
      </c>
      <c r="AM30" s="685"/>
      <c r="AN30" s="685"/>
      <c r="AO30" s="686"/>
      <c r="AP30" s="727" t="s">
        <v>313</v>
      </c>
      <c r="AQ30" s="728"/>
      <c r="AR30" s="728"/>
      <c r="AS30" s="728"/>
      <c r="AT30" s="733" t="s">
        <v>314</v>
      </c>
      <c r="AU30" s="230"/>
      <c r="AV30" s="230"/>
      <c r="AW30" s="230"/>
      <c r="AX30" s="665" t="s">
        <v>189</v>
      </c>
      <c r="AY30" s="666"/>
      <c r="AZ30" s="666"/>
      <c r="BA30" s="666"/>
      <c r="BB30" s="666"/>
      <c r="BC30" s="666"/>
      <c r="BD30" s="666"/>
      <c r="BE30" s="666"/>
      <c r="BF30" s="667"/>
      <c r="BG30" s="739">
        <v>99.4</v>
      </c>
      <c r="BH30" s="740"/>
      <c r="BI30" s="740"/>
      <c r="BJ30" s="740"/>
      <c r="BK30" s="740"/>
      <c r="BL30" s="740"/>
      <c r="BM30" s="674">
        <v>97.9</v>
      </c>
      <c r="BN30" s="740"/>
      <c r="BO30" s="740"/>
      <c r="BP30" s="740"/>
      <c r="BQ30" s="741"/>
      <c r="BR30" s="739">
        <v>99.3</v>
      </c>
      <c r="BS30" s="740"/>
      <c r="BT30" s="740"/>
      <c r="BU30" s="740"/>
      <c r="BV30" s="740"/>
      <c r="BW30" s="740"/>
      <c r="BX30" s="674">
        <v>97.7</v>
      </c>
      <c r="BY30" s="740"/>
      <c r="BZ30" s="740"/>
      <c r="CA30" s="740"/>
      <c r="CB30" s="741"/>
      <c r="CD30" s="744"/>
      <c r="CE30" s="745"/>
      <c r="CF30" s="694" t="s">
        <v>315</v>
      </c>
      <c r="CG30" s="695"/>
      <c r="CH30" s="695"/>
      <c r="CI30" s="695"/>
      <c r="CJ30" s="695"/>
      <c r="CK30" s="695"/>
      <c r="CL30" s="695"/>
      <c r="CM30" s="695"/>
      <c r="CN30" s="695"/>
      <c r="CO30" s="695"/>
      <c r="CP30" s="695"/>
      <c r="CQ30" s="696"/>
      <c r="CR30" s="679">
        <v>827156</v>
      </c>
      <c r="CS30" s="680"/>
      <c r="CT30" s="680"/>
      <c r="CU30" s="680"/>
      <c r="CV30" s="680"/>
      <c r="CW30" s="680"/>
      <c r="CX30" s="680"/>
      <c r="CY30" s="681"/>
      <c r="CZ30" s="684">
        <v>7.2</v>
      </c>
      <c r="DA30" s="713"/>
      <c r="DB30" s="713"/>
      <c r="DC30" s="717"/>
      <c r="DD30" s="688">
        <v>810370</v>
      </c>
      <c r="DE30" s="680"/>
      <c r="DF30" s="680"/>
      <c r="DG30" s="680"/>
      <c r="DH30" s="680"/>
      <c r="DI30" s="680"/>
      <c r="DJ30" s="680"/>
      <c r="DK30" s="681"/>
      <c r="DL30" s="688">
        <v>810370</v>
      </c>
      <c r="DM30" s="680"/>
      <c r="DN30" s="680"/>
      <c r="DO30" s="680"/>
      <c r="DP30" s="680"/>
      <c r="DQ30" s="680"/>
      <c r="DR30" s="680"/>
      <c r="DS30" s="680"/>
      <c r="DT30" s="680"/>
      <c r="DU30" s="680"/>
      <c r="DV30" s="681"/>
      <c r="DW30" s="684">
        <v>13.6</v>
      </c>
      <c r="DX30" s="713"/>
      <c r="DY30" s="713"/>
      <c r="DZ30" s="713"/>
      <c r="EA30" s="713"/>
      <c r="EB30" s="713"/>
      <c r="EC30" s="714"/>
    </row>
    <row r="31" spans="2:133" ht="11.25" customHeight="1" x14ac:dyDescent="0.15">
      <c r="B31" s="676" t="s">
        <v>316</v>
      </c>
      <c r="C31" s="677"/>
      <c r="D31" s="677"/>
      <c r="E31" s="677"/>
      <c r="F31" s="677"/>
      <c r="G31" s="677"/>
      <c r="H31" s="677"/>
      <c r="I31" s="677"/>
      <c r="J31" s="677"/>
      <c r="K31" s="677"/>
      <c r="L31" s="677"/>
      <c r="M31" s="677"/>
      <c r="N31" s="677"/>
      <c r="O31" s="677"/>
      <c r="P31" s="677"/>
      <c r="Q31" s="678"/>
      <c r="R31" s="679">
        <v>437100</v>
      </c>
      <c r="S31" s="680"/>
      <c r="T31" s="680"/>
      <c r="U31" s="680"/>
      <c r="V31" s="680"/>
      <c r="W31" s="680"/>
      <c r="X31" s="680"/>
      <c r="Y31" s="681"/>
      <c r="Z31" s="682">
        <v>3.6</v>
      </c>
      <c r="AA31" s="682"/>
      <c r="AB31" s="682"/>
      <c r="AC31" s="682"/>
      <c r="AD31" s="683" t="s">
        <v>229</v>
      </c>
      <c r="AE31" s="683"/>
      <c r="AF31" s="683"/>
      <c r="AG31" s="683"/>
      <c r="AH31" s="683"/>
      <c r="AI31" s="683"/>
      <c r="AJ31" s="683"/>
      <c r="AK31" s="683"/>
      <c r="AL31" s="684" t="s">
        <v>238</v>
      </c>
      <c r="AM31" s="685"/>
      <c r="AN31" s="685"/>
      <c r="AO31" s="686"/>
      <c r="AP31" s="729"/>
      <c r="AQ31" s="730"/>
      <c r="AR31" s="730"/>
      <c r="AS31" s="730"/>
      <c r="AT31" s="734"/>
      <c r="AU31" s="229" t="s">
        <v>317</v>
      </c>
      <c r="AV31" s="229"/>
      <c r="AW31" s="229"/>
      <c r="AX31" s="676" t="s">
        <v>318</v>
      </c>
      <c r="AY31" s="677"/>
      <c r="AZ31" s="677"/>
      <c r="BA31" s="677"/>
      <c r="BB31" s="677"/>
      <c r="BC31" s="677"/>
      <c r="BD31" s="677"/>
      <c r="BE31" s="677"/>
      <c r="BF31" s="678"/>
      <c r="BG31" s="736">
        <v>99.3</v>
      </c>
      <c r="BH31" s="715"/>
      <c r="BI31" s="715"/>
      <c r="BJ31" s="715"/>
      <c r="BK31" s="715"/>
      <c r="BL31" s="715"/>
      <c r="BM31" s="685">
        <v>98.2</v>
      </c>
      <c r="BN31" s="737"/>
      <c r="BO31" s="737"/>
      <c r="BP31" s="737"/>
      <c r="BQ31" s="738"/>
      <c r="BR31" s="736">
        <v>99.2</v>
      </c>
      <c r="BS31" s="715"/>
      <c r="BT31" s="715"/>
      <c r="BU31" s="715"/>
      <c r="BV31" s="715"/>
      <c r="BW31" s="715"/>
      <c r="BX31" s="685">
        <v>97.9</v>
      </c>
      <c r="BY31" s="737"/>
      <c r="BZ31" s="737"/>
      <c r="CA31" s="737"/>
      <c r="CB31" s="738"/>
      <c r="CD31" s="744"/>
      <c r="CE31" s="745"/>
      <c r="CF31" s="694" t="s">
        <v>319</v>
      </c>
      <c r="CG31" s="695"/>
      <c r="CH31" s="695"/>
      <c r="CI31" s="695"/>
      <c r="CJ31" s="695"/>
      <c r="CK31" s="695"/>
      <c r="CL31" s="695"/>
      <c r="CM31" s="695"/>
      <c r="CN31" s="695"/>
      <c r="CO31" s="695"/>
      <c r="CP31" s="695"/>
      <c r="CQ31" s="696"/>
      <c r="CR31" s="679">
        <v>55483</v>
      </c>
      <c r="CS31" s="715"/>
      <c r="CT31" s="715"/>
      <c r="CU31" s="715"/>
      <c r="CV31" s="715"/>
      <c r="CW31" s="715"/>
      <c r="CX31" s="715"/>
      <c r="CY31" s="716"/>
      <c r="CZ31" s="684">
        <v>0.5</v>
      </c>
      <c r="DA31" s="713"/>
      <c r="DB31" s="713"/>
      <c r="DC31" s="717"/>
      <c r="DD31" s="688">
        <v>54545</v>
      </c>
      <c r="DE31" s="715"/>
      <c r="DF31" s="715"/>
      <c r="DG31" s="715"/>
      <c r="DH31" s="715"/>
      <c r="DI31" s="715"/>
      <c r="DJ31" s="715"/>
      <c r="DK31" s="716"/>
      <c r="DL31" s="688">
        <v>54545</v>
      </c>
      <c r="DM31" s="715"/>
      <c r="DN31" s="715"/>
      <c r="DO31" s="715"/>
      <c r="DP31" s="715"/>
      <c r="DQ31" s="715"/>
      <c r="DR31" s="715"/>
      <c r="DS31" s="715"/>
      <c r="DT31" s="715"/>
      <c r="DU31" s="715"/>
      <c r="DV31" s="716"/>
      <c r="DW31" s="684">
        <v>0.9</v>
      </c>
      <c r="DX31" s="713"/>
      <c r="DY31" s="713"/>
      <c r="DZ31" s="713"/>
      <c r="EA31" s="713"/>
      <c r="EB31" s="713"/>
      <c r="EC31" s="714"/>
    </row>
    <row r="32" spans="2:133" ht="11.25" customHeight="1" x14ac:dyDescent="0.15">
      <c r="B32" s="676" t="s">
        <v>320</v>
      </c>
      <c r="C32" s="677"/>
      <c r="D32" s="677"/>
      <c r="E32" s="677"/>
      <c r="F32" s="677"/>
      <c r="G32" s="677"/>
      <c r="H32" s="677"/>
      <c r="I32" s="677"/>
      <c r="J32" s="677"/>
      <c r="K32" s="677"/>
      <c r="L32" s="677"/>
      <c r="M32" s="677"/>
      <c r="N32" s="677"/>
      <c r="O32" s="677"/>
      <c r="P32" s="677"/>
      <c r="Q32" s="678"/>
      <c r="R32" s="679">
        <v>515637</v>
      </c>
      <c r="S32" s="680"/>
      <c r="T32" s="680"/>
      <c r="U32" s="680"/>
      <c r="V32" s="680"/>
      <c r="W32" s="680"/>
      <c r="X32" s="680"/>
      <c r="Y32" s="681"/>
      <c r="Z32" s="682">
        <v>4.2</v>
      </c>
      <c r="AA32" s="682"/>
      <c r="AB32" s="682"/>
      <c r="AC32" s="682"/>
      <c r="AD32" s="683" t="s">
        <v>229</v>
      </c>
      <c r="AE32" s="683"/>
      <c r="AF32" s="683"/>
      <c r="AG32" s="683"/>
      <c r="AH32" s="683"/>
      <c r="AI32" s="683"/>
      <c r="AJ32" s="683"/>
      <c r="AK32" s="683"/>
      <c r="AL32" s="684" t="s">
        <v>229</v>
      </c>
      <c r="AM32" s="685"/>
      <c r="AN32" s="685"/>
      <c r="AO32" s="686"/>
      <c r="AP32" s="731"/>
      <c r="AQ32" s="732"/>
      <c r="AR32" s="732"/>
      <c r="AS32" s="732"/>
      <c r="AT32" s="735"/>
      <c r="AU32" s="231"/>
      <c r="AV32" s="231"/>
      <c r="AW32" s="231"/>
      <c r="AX32" s="724" t="s">
        <v>321</v>
      </c>
      <c r="AY32" s="725"/>
      <c r="AZ32" s="725"/>
      <c r="BA32" s="725"/>
      <c r="BB32" s="725"/>
      <c r="BC32" s="725"/>
      <c r="BD32" s="725"/>
      <c r="BE32" s="725"/>
      <c r="BF32" s="726"/>
      <c r="BG32" s="748">
        <v>99.4</v>
      </c>
      <c r="BH32" s="749"/>
      <c r="BI32" s="749"/>
      <c r="BJ32" s="749"/>
      <c r="BK32" s="749"/>
      <c r="BL32" s="749"/>
      <c r="BM32" s="750">
        <v>97.4</v>
      </c>
      <c r="BN32" s="749"/>
      <c r="BO32" s="749"/>
      <c r="BP32" s="749"/>
      <c r="BQ32" s="751"/>
      <c r="BR32" s="748">
        <v>99.4</v>
      </c>
      <c r="BS32" s="749"/>
      <c r="BT32" s="749"/>
      <c r="BU32" s="749"/>
      <c r="BV32" s="749"/>
      <c r="BW32" s="749"/>
      <c r="BX32" s="750">
        <v>97.3</v>
      </c>
      <c r="BY32" s="749"/>
      <c r="BZ32" s="749"/>
      <c r="CA32" s="749"/>
      <c r="CB32" s="751"/>
      <c r="CD32" s="746"/>
      <c r="CE32" s="747"/>
      <c r="CF32" s="694" t="s">
        <v>322</v>
      </c>
      <c r="CG32" s="695"/>
      <c r="CH32" s="695"/>
      <c r="CI32" s="695"/>
      <c r="CJ32" s="695"/>
      <c r="CK32" s="695"/>
      <c r="CL32" s="695"/>
      <c r="CM32" s="695"/>
      <c r="CN32" s="695"/>
      <c r="CO32" s="695"/>
      <c r="CP32" s="695"/>
      <c r="CQ32" s="696"/>
      <c r="CR32" s="679" t="s">
        <v>238</v>
      </c>
      <c r="CS32" s="680"/>
      <c r="CT32" s="680"/>
      <c r="CU32" s="680"/>
      <c r="CV32" s="680"/>
      <c r="CW32" s="680"/>
      <c r="CX32" s="680"/>
      <c r="CY32" s="681"/>
      <c r="CZ32" s="684" t="s">
        <v>247</v>
      </c>
      <c r="DA32" s="713"/>
      <c r="DB32" s="713"/>
      <c r="DC32" s="717"/>
      <c r="DD32" s="688" t="s">
        <v>139</v>
      </c>
      <c r="DE32" s="680"/>
      <c r="DF32" s="680"/>
      <c r="DG32" s="680"/>
      <c r="DH32" s="680"/>
      <c r="DI32" s="680"/>
      <c r="DJ32" s="680"/>
      <c r="DK32" s="681"/>
      <c r="DL32" s="688" t="s">
        <v>229</v>
      </c>
      <c r="DM32" s="680"/>
      <c r="DN32" s="680"/>
      <c r="DO32" s="680"/>
      <c r="DP32" s="680"/>
      <c r="DQ32" s="680"/>
      <c r="DR32" s="680"/>
      <c r="DS32" s="680"/>
      <c r="DT32" s="680"/>
      <c r="DU32" s="680"/>
      <c r="DV32" s="681"/>
      <c r="DW32" s="684" t="s">
        <v>238</v>
      </c>
      <c r="DX32" s="713"/>
      <c r="DY32" s="713"/>
      <c r="DZ32" s="713"/>
      <c r="EA32" s="713"/>
      <c r="EB32" s="713"/>
      <c r="EC32" s="714"/>
    </row>
    <row r="33" spans="2:133" ht="11.25" customHeight="1" x14ac:dyDescent="0.15">
      <c r="B33" s="676" t="s">
        <v>323</v>
      </c>
      <c r="C33" s="677"/>
      <c r="D33" s="677"/>
      <c r="E33" s="677"/>
      <c r="F33" s="677"/>
      <c r="G33" s="677"/>
      <c r="H33" s="677"/>
      <c r="I33" s="677"/>
      <c r="J33" s="677"/>
      <c r="K33" s="677"/>
      <c r="L33" s="677"/>
      <c r="M33" s="677"/>
      <c r="N33" s="677"/>
      <c r="O33" s="677"/>
      <c r="P33" s="677"/>
      <c r="Q33" s="678"/>
      <c r="R33" s="679">
        <v>611449</v>
      </c>
      <c r="S33" s="680"/>
      <c r="T33" s="680"/>
      <c r="U33" s="680"/>
      <c r="V33" s="680"/>
      <c r="W33" s="680"/>
      <c r="X33" s="680"/>
      <c r="Y33" s="681"/>
      <c r="Z33" s="682">
        <v>5</v>
      </c>
      <c r="AA33" s="682"/>
      <c r="AB33" s="682"/>
      <c r="AC33" s="682"/>
      <c r="AD33" s="683" t="s">
        <v>250</v>
      </c>
      <c r="AE33" s="683"/>
      <c r="AF33" s="683"/>
      <c r="AG33" s="683"/>
      <c r="AH33" s="683"/>
      <c r="AI33" s="683"/>
      <c r="AJ33" s="683"/>
      <c r="AK33" s="683"/>
      <c r="AL33" s="684" t="s">
        <v>247</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324</v>
      </c>
      <c r="CE33" s="695"/>
      <c r="CF33" s="695"/>
      <c r="CG33" s="695"/>
      <c r="CH33" s="695"/>
      <c r="CI33" s="695"/>
      <c r="CJ33" s="695"/>
      <c r="CK33" s="695"/>
      <c r="CL33" s="695"/>
      <c r="CM33" s="695"/>
      <c r="CN33" s="695"/>
      <c r="CO33" s="695"/>
      <c r="CP33" s="695"/>
      <c r="CQ33" s="696"/>
      <c r="CR33" s="679">
        <v>3977895</v>
      </c>
      <c r="CS33" s="715"/>
      <c r="CT33" s="715"/>
      <c r="CU33" s="715"/>
      <c r="CV33" s="715"/>
      <c r="CW33" s="715"/>
      <c r="CX33" s="715"/>
      <c r="CY33" s="716"/>
      <c r="CZ33" s="684">
        <v>34.6</v>
      </c>
      <c r="DA33" s="713"/>
      <c r="DB33" s="713"/>
      <c r="DC33" s="717"/>
      <c r="DD33" s="688">
        <v>3422706</v>
      </c>
      <c r="DE33" s="715"/>
      <c r="DF33" s="715"/>
      <c r="DG33" s="715"/>
      <c r="DH33" s="715"/>
      <c r="DI33" s="715"/>
      <c r="DJ33" s="715"/>
      <c r="DK33" s="716"/>
      <c r="DL33" s="688">
        <v>2827299</v>
      </c>
      <c r="DM33" s="715"/>
      <c r="DN33" s="715"/>
      <c r="DO33" s="715"/>
      <c r="DP33" s="715"/>
      <c r="DQ33" s="715"/>
      <c r="DR33" s="715"/>
      <c r="DS33" s="715"/>
      <c r="DT33" s="715"/>
      <c r="DU33" s="715"/>
      <c r="DV33" s="716"/>
      <c r="DW33" s="684">
        <v>47.5</v>
      </c>
      <c r="DX33" s="713"/>
      <c r="DY33" s="713"/>
      <c r="DZ33" s="713"/>
      <c r="EA33" s="713"/>
      <c r="EB33" s="713"/>
      <c r="EC33" s="714"/>
    </row>
    <row r="34" spans="2:133" ht="11.25" customHeight="1" x14ac:dyDescent="0.15">
      <c r="B34" s="676" t="s">
        <v>325</v>
      </c>
      <c r="C34" s="677"/>
      <c r="D34" s="677"/>
      <c r="E34" s="677"/>
      <c r="F34" s="677"/>
      <c r="G34" s="677"/>
      <c r="H34" s="677"/>
      <c r="I34" s="677"/>
      <c r="J34" s="677"/>
      <c r="K34" s="677"/>
      <c r="L34" s="677"/>
      <c r="M34" s="677"/>
      <c r="N34" s="677"/>
      <c r="O34" s="677"/>
      <c r="P34" s="677"/>
      <c r="Q34" s="678"/>
      <c r="R34" s="679">
        <v>194404</v>
      </c>
      <c r="S34" s="680"/>
      <c r="T34" s="680"/>
      <c r="U34" s="680"/>
      <c r="V34" s="680"/>
      <c r="W34" s="680"/>
      <c r="X34" s="680"/>
      <c r="Y34" s="681"/>
      <c r="Z34" s="682">
        <v>1.6</v>
      </c>
      <c r="AA34" s="682"/>
      <c r="AB34" s="682"/>
      <c r="AC34" s="682"/>
      <c r="AD34" s="683">
        <v>16133</v>
      </c>
      <c r="AE34" s="683"/>
      <c r="AF34" s="683"/>
      <c r="AG34" s="683"/>
      <c r="AH34" s="683"/>
      <c r="AI34" s="683"/>
      <c r="AJ34" s="683"/>
      <c r="AK34" s="683"/>
      <c r="AL34" s="684">
        <v>0.3</v>
      </c>
      <c r="AM34" s="685"/>
      <c r="AN34" s="685"/>
      <c r="AO34" s="686"/>
      <c r="AP34" s="234"/>
      <c r="AQ34" s="658" t="s">
        <v>326</v>
      </c>
      <c r="AR34" s="659"/>
      <c r="AS34" s="659"/>
      <c r="AT34" s="659"/>
      <c r="AU34" s="659"/>
      <c r="AV34" s="659"/>
      <c r="AW34" s="659"/>
      <c r="AX34" s="659"/>
      <c r="AY34" s="659"/>
      <c r="AZ34" s="659"/>
      <c r="BA34" s="659"/>
      <c r="BB34" s="659"/>
      <c r="BC34" s="659"/>
      <c r="BD34" s="659"/>
      <c r="BE34" s="659"/>
      <c r="BF34" s="660"/>
      <c r="BG34" s="658" t="s">
        <v>327</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328</v>
      </c>
      <c r="CE34" s="695"/>
      <c r="CF34" s="695"/>
      <c r="CG34" s="695"/>
      <c r="CH34" s="695"/>
      <c r="CI34" s="695"/>
      <c r="CJ34" s="695"/>
      <c r="CK34" s="695"/>
      <c r="CL34" s="695"/>
      <c r="CM34" s="695"/>
      <c r="CN34" s="695"/>
      <c r="CO34" s="695"/>
      <c r="CP34" s="695"/>
      <c r="CQ34" s="696"/>
      <c r="CR34" s="679">
        <v>1717121</v>
      </c>
      <c r="CS34" s="680"/>
      <c r="CT34" s="680"/>
      <c r="CU34" s="680"/>
      <c r="CV34" s="680"/>
      <c r="CW34" s="680"/>
      <c r="CX34" s="680"/>
      <c r="CY34" s="681"/>
      <c r="CZ34" s="684">
        <v>14.9</v>
      </c>
      <c r="DA34" s="713"/>
      <c r="DB34" s="713"/>
      <c r="DC34" s="717"/>
      <c r="DD34" s="688">
        <v>1548222</v>
      </c>
      <c r="DE34" s="680"/>
      <c r="DF34" s="680"/>
      <c r="DG34" s="680"/>
      <c r="DH34" s="680"/>
      <c r="DI34" s="680"/>
      <c r="DJ34" s="680"/>
      <c r="DK34" s="681"/>
      <c r="DL34" s="688">
        <v>1112657</v>
      </c>
      <c r="DM34" s="680"/>
      <c r="DN34" s="680"/>
      <c r="DO34" s="680"/>
      <c r="DP34" s="680"/>
      <c r="DQ34" s="680"/>
      <c r="DR34" s="680"/>
      <c r="DS34" s="680"/>
      <c r="DT34" s="680"/>
      <c r="DU34" s="680"/>
      <c r="DV34" s="681"/>
      <c r="DW34" s="684">
        <v>18.7</v>
      </c>
      <c r="DX34" s="713"/>
      <c r="DY34" s="713"/>
      <c r="DZ34" s="713"/>
      <c r="EA34" s="713"/>
      <c r="EB34" s="713"/>
      <c r="EC34" s="714"/>
    </row>
    <row r="35" spans="2:133" ht="11.25" customHeight="1" x14ac:dyDescent="0.15">
      <c r="B35" s="676" t="s">
        <v>329</v>
      </c>
      <c r="C35" s="677"/>
      <c r="D35" s="677"/>
      <c r="E35" s="677"/>
      <c r="F35" s="677"/>
      <c r="G35" s="677"/>
      <c r="H35" s="677"/>
      <c r="I35" s="677"/>
      <c r="J35" s="677"/>
      <c r="K35" s="677"/>
      <c r="L35" s="677"/>
      <c r="M35" s="677"/>
      <c r="N35" s="677"/>
      <c r="O35" s="677"/>
      <c r="P35" s="677"/>
      <c r="Q35" s="678"/>
      <c r="R35" s="679">
        <v>1199903</v>
      </c>
      <c r="S35" s="680"/>
      <c r="T35" s="680"/>
      <c r="U35" s="680"/>
      <c r="V35" s="680"/>
      <c r="W35" s="680"/>
      <c r="X35" s="680"/>
      <c r="Y35" s="681"/>
      <c r="Z35" s="682">
        <v>9.8000000000000007</v>
      </c>
      <c r="AA35" s="682"/>
      <c r="AB35" s="682"/>
      <c r="AC35" s="682"/>
      <c r="AD35" s="683" t="s">
        <v>250</v>
      </c>
      <c r="AE35" s="683"/>
      <c r="AF35" s="683"/>
      <c r="AG35" s="683"/>
      <c r="AH35" s="683"/>
      <c r="AI35" s="683"/>
      <c r="AJ35" s="683"/>
      <c r="AK35" s="683"/>
      <c r="AL35" s="684" t="s">
        <v>139</v>
      </c>
      <c r="AM35" s="685"/>
      <c r="AN35" s="685"/>
      <c r="AO35" s="686"/>
      <c r="AP35" s="234"/>
      <c r="AQ35" s="752" t="s">
        <v>330</v>
      </c>
      <c r="AR35" s="753"/>
      <c r="AS35" s="753"/>
      <c r="AT35" s="753"/>
      <c r="AU35" s="753"/>
      <c r="AV35" s="753"/>
      <c r="AW35" s="753"/>
      <c r="AX35" s="753"/>
      <c r="AY35" s="754"/>
      <c r="AZ35" s="668">
        <v>1252247</v>
      </c>
      <c r="BA35" s="669"/>
      <c r="BB35" s="669"/>
      <c r="BC35" s="669"/>
      <c r="BD35" s="669"/>
      <c r="BE35" s="669"/>
      <c r="BF35" s="755"/>
      <c r="BG35" s="690" t="s">
        <v>331</v>
      </c>
      <c r="BH35" s="691"/>
      <c r="BI35" s="691"/>
      <c r="BJ35" s="691"/>
      <c r="BK35" s="691"/>
      <c r="BL35" s="691"/>
      <c r="BM35" s="691"/>
      <c r="BN35" s="691"/>
      <c r="BO35" s="691"/>
      <c r="BP35" s="691"/>
      <c r="BQ35" s="691"/>
      <c r="BR35" s="691"/>
      <c r="BS35" s="691"/>
      <c r="BT35" s="691"/>
      <c r="BU35" s="692"/>
      <c r="BV35" s="668">
        <v>51</v>
      </c>
      <c r="BW35" s="669"/>
      <c r="BX35" s="669"/>
      <c r="BY35" s="669"/>
      <c r="BZ35" s="669"/>
      <c r="CA35" s="669"/>
      <c r="CB35" s="755"/>
      <c r="CD35" s="694" t="s">
        <v>332</v>
      </c>
      <c r="CE35" s="695"/>
      <c r="CF35" s="695"/>
      <c r="CG35" s="695"/>
      <c r="CH35" s="695"/>
      <c r="CI35" s="695"/>
      <c r="CJ35" s="695"/>
      <c r="CK35" s="695"/>
      <c r="CL35" s="695"/>
      <c r="CM35" s="695"/>
      <c r="CN35" s="695"/>
      <c r="CO35" s="695"/>
      <c r="CP35" s="695"/>
      <c r="CQ35" s="696"/>
      <c r="CR35" s="679">
        <v>64063</v>
      </c>
      <c r="CS35" s="715"/>
      <c r="CT35" s="715"/>
      <c r="CU35" s="715"/>
      <c r="CV35" s="715"/>
      <c r="CW35" s="715"/>
      <c r="CX35" s="715"/>
      <c r="CY35" s="716"/>
      <c r="CZ35" s="684">
        <v>0.6</v>
      </c>
      <c r="DA35" s="713"/>
      <c r="DB35" s="713"/>
      <c r="DC35" s="717"/>
      <c r="DD35" s="688">
        <v>60625</v>
      </c>
      <c r="DE35" s="715"/>
      <c r="DF35" s="715"/>
      <c r="DG35" s="715"/>
      <c r="DH35" s="715"/>
      <c r="DI35" s="715"/>
      <c r="DJ35" s="715"/>
      <c r="DK35" s="716"/>
      <c r="DL35" s="688">
        <v>29533</v>
      </c>
      <c r="DM35" s="715"/>
      <c r="DN35" s="715"/>
      <c r="DO35" s="715"/>
      <c r="DP35" s="715"/>
      <c r="DQ35" s="715"/>
      <c r="DR35" s="715"/>
      <c r="DS35" s="715"/>
      <c r="DT35" s="715"/>
      <c r="DU35" s="715"/>
      <c r="DV35" s="716"/>
      <c r="DW35" s="684">
        <v>0.5</v>
      </c>
      <c r="DX35" s="713"/>
      <c r="DY35" s="713"/>
      <c r="DZ35" s="713"/>
      <c r="EA35" s="713"/>
      <c r="EB35" s="713"/>
      <c r="EC35" s="714"/>
    </row>
    <row r="36" spans="2:133" ht="11.25" customHeight="1" x14ac:dyDescent="0.15">
      <c r="B36" s="676" t="s">
        <v>333</v>
      </c>
      <c r="C36" s="677"/>
      <c r="D36" s="677"/>
      <c r="E36" s="677"/>
      <c r="F36" s="677"/>
      <c r="G36" s="677"/>
      <c r="H36" s="677"/>
      <c r="I36" s="677"/>
      <c r="J36" s="677"/>
      <c r="K36" s="677"/>
      <c r="L36" s="677"/>
      <c r="M36" s="677"/>
      <c r="N36" s="677"/>
      <c r="O36" s="677"/>
      <c r="P36" s="677"/>
      <c r="Q36" s="678"/>
      <c r="R36" s="679" t="s">
        <v>229</v>
      </c>
      <c r="S36" s="680"/>
      <c r="T36" s="680"/>
      <c r="U36" s="680"/>
      <c r="V36" s="680"/>
      <c r="W36" s="680"/>
      <c r="X36" s="680"/>
      <c r="Y36" s="681"/>
      <c r="Z36" s="682" t="s">
        <v>229</v>
      </c>
      <c r="AA36" s="682"/>
      <c r="AB36" s="682"/>
      <c r="AC36" s="682"/>
      <c r="AD36" s="683" t="s">
        <v>229</v>
      </c>
      <c r="AE36" s="683"/>
      <c r="AF36" s="683"/>
      <c r="AG36" s="683"/>
      <c r="AH36" s="683"/>
      <c r="AI36" s="683"/>
      <c r="AJ36" s="683"/>
      <c r="AK36" s="683"/>
      <c r="AL36" s="684" t="s">
        <v>238</v>
      </c>
      <c r="AM36" s="685"/>
      <c r="AN36" s="685"/>
      <c r="AO36" s="686"/>
      <c r="AQ36" s="756" t="s">
        <v>334</v>
      </c>
      <c r="AR36" s="757"/>
      <c r="AS36" s="757"/>
      <c r="AT36" s="757"/>
      <c r="AU36" s="757"/>
      <c r="AV36" s="757"/>
      <c r="AW36" s="757"/>
      <c r="AX36" s="757"/>
      <c r="AY36" s="758"/>
      <c r="AZ36" s="679">
        <v>248273</v>
      </c>
      <c r="BA36" s="680"/>
      <c r="BB36" s="680"/>
      <c r="BC36" s="680"/>
      <c r="BD36" s="715"/>
      <c r="BE36" s="715"/>
      <c r="BF36" s="738"/>
      <c r="BG36" s="694" t="s">
        <v>335</v>
      </c>
      <c r="BH36" s="695"/>
      <c r="BI36" s="695"/>
      <c r="BJ36" s="695"/>
      <c r="BK36" s="695"/>
      <c r="BL36" s="695"/>
      <c r="BM36" s="695"/>
      <c r="BN36" s="695"/>
      <c r="BO36" s="695"/>
      <c r="BP36" s="695"/>
      <c r="BQ36" s="695"/>
      <c r="BR36" s="695"/>
      <c r="BS36" s="695"/>
      <c r="BT36" s="695"/>
      <c r="BU36" s="696"/>
      <c r="BV36" s="679">
        <v>-43340</v>
      </c>
      <c r="BW36" s="680"/>
      <c r="BX36" s="680"/>
      <c r="BY36" s="680"/>
      <c r="BZ36" s="680"/>
      <c r="CA36" s="680"/>
      <c r="CB36" s="689"/>
      <c r="CD36" s="694" t="s">
        <v>336</v>
      </c>
      <c r="CE36" s="695"/>
      <c r="CF36" s="695"/>
      <c r="CG36" s="695"/>
      <c r="CH36" s="695"/>
      <c r="CI36" s="695"/>
      <c r="CJ36" s="695"/>
      <c r="CK36" s="695"/>
      <c r="CL36" s="695"/>
      <c r="CM36" s="695"/>
      <c r="CN36" s="695"/>
      <c r="CO36" s="695"/>
      <c r="CP36" s="695"/>
      <c r="CQ36" s="696"/>
      <c r="CR36" s="679">
        <v>1132773</v>
      </c>
      <c r="CS36" s="680"/>
      <c r="CT36" s="680"/>
      <c r="CU36" s="680"/>
      <c r="CV36" s="680"/>
      <c r="CW36" s="680"/>
      <c r="CX36" s="680"/>
      <c r="CY36" s="681"/>
      <c r="CZ36" s="684">
        <v>9.8000000000000007</v>
      </c>
      <c r="DA36" s="713"/>
      <c r="DB36" s="713"/>
      <c r="DC36" s="717"/>
      <c r="DD36" s="688">
        <v>992211</v>
      </c>
      <c r="DE36" s="680"/>
      <c r="DF36" s="680"/>
      <c r="DG36" s="680"/>
      <c r="DH36" s="680"/>
      <c r="DI36" s="680"/>
      <c r="DJ36" s="680"/>
      <c r="DK36" s="681"/>
      <c r="DL36" s="688">
        <v>917359</v>
      </c>
      <c r="DM36" s="680"/>
      <c r="DN36" s="680"/>
      <c r="DO36" s="680"/>
      <c r="DP36" s="680"/>
      <c r="DQ36" s="680"/>
      <c r="DR36" s="680"/>
      <c r="DS36" s="680"/>
      <c r="DT36" s="680"/>
      <c r="DU36" s="680"/>
      <c r="DV36" s="681"/>
      <c r="DW36" s="684">
        <v>15.4</v>
      </c>
      <c r="DX36" s="713"/>
      <c r="DY36" s="713"/>
      <c r="DZ36" s="713"/>
      <c r="EA36" s="713"/>
      <c r="EB36" s="713"/>
      <c r="EC36" s="714"/>
    </row>
    <row r="37" spans="2:133" ht="11.25" customHeight="1" x14ac:dyDescent="0.15">
      <c r="B37" s="676" t="s">
        <v>337</v>
      </c>
      <c r="C37" s="677"/>
      <c r="D37" s="677"/>
      <c r="E37" s="677"/>
      <c r="F37" s="677"/>
      <c r="G37" s="677"/>
      <c r="H37" s="677"/>
      <c r="I37" s="677"/>
      <c r="J37" s="677"/>
      <c r="K37" s="677"/>
      <c r="L37" s="677"/>
      <c r="M37" s="677"/>
      <c r="N37" s="677"/>
      <c r="O37" s="677"/>
      <c r="P37" s="677"/>
      <c r="Q37" s="678"/>
      <c r="R37" s="679">
        <v>379503</v>
      </c>
      <c r="S37" s="680"/>
      <c r="T37" s="680"/>
      <c r="U37" s="680"/>
      <c r="V37" s="680"/>
      <c r="W37" s="680"/>
      <c r="X37" s="680"/>
      <c r="Y37" s="681"/>
      <c r="Z37" s="682">
        <v>3.1</v>
      </c>
      <c r="AA37" s="682"/>
      <c r="AB37" s="682"/>
      <c r="AC37" s="682"/>
      <c r="AD37" s="683" t="s">
        <v>238</v>
      </c>
      <c r="AE37" s="683"/>
      <c r="AF37" s="683"/>
      <c r="AG37" s="683"/>
      <c r="AH37" s="683"/>
      <c r="AI37" s="683"/>
      <c r="AJ37" s="683"/>
      <c r="AK37" s="683"/>
      <c r="AL37" s="684" t="s">
        <v>250</v>
      </c>
      <c r="AM37" s="685"/>
      <c r="AN37" s="685"/>
      <c r="AO37" s="686"/>
      <c r="AQ37" s="756" t="s">
        <v>338</v>
      </c>
      <c r="AR37" s="757"/>
      <c r="AS37" s="757"/>
      <c r="AT37" s="757"/>
      <c r="AU37" s="757"/>
      <c r="AV37" s="757"/>
      <c r="AW37" s="757"/>
      <c r="AX37" s="757"/>
      <c r="AY37" s="758"/>
      <c r="AZ37" s="679">
        <v>22351</v>
      </c>
      <c r="BA37" s="680"/>
      <c r="BB37" s="680"/>
      <c r="BC37" s="680"/>
      <c r="BD37" s="715"/>
      <c r="BE37" s="715"/>
      <c r="BF37" s="738"/>
      <c r="BG37" s="694" t="s">
        <v>339</v>
      </c>
      <c r="BH37" s="695"/>
      <c r="BI37" s="695"/>
      <c r="BJ37" s="695"/>
      <c r="BK37" s="695"/>
      <c r="BL37" s="695"/>
      <c r="BM37" s="695"/>
      <c r="BN37" s="695"/>
      <c r="BO37" s="695"/>
      <c r="BP37" s="695"/>
      <c r="BQ37" s="695"/>
      <c r="BR37" s="695"/>
      <c r="BS37" s="695"/>
      <c r="BT37" s="695"/>
      <c r="BU37" s="696"/>
      <c r="BV37" s="679">
        <v>3867</v>
      </c>
      <c r="BW37" s="680"/>
      <c r="BX37" s="680"/>
      <c r="BY37" s="680"/>
      <c r="BZ37" s="680"/>
      <c r="CA37" s="680"/>
      <c r="CB37" s="689"/>
      <c r="CD37" s="694" t="s">
        <v>340</v>
      </c>
      <c r="CE37" s="695"/>
      <c r="CF37" s="695"/>
      <c r="CG37" s="695"/>
      <c r="CH37" s="695"/>
      <c r="CI37" s="695"/>
      <c r="CJ37" s="695"/>
      <c r="CK37" s="695"/>
      <c r="CL37" s="695"/>
      <c r="CM37" s="695"/>
      <c r="CN37" s="695"/>
      <c r="CO37" s="695"/>
      <c r="CP37" s="695"/>
      <c r="CQ37" s="696"/>
      <c r="CR37" s="679">
        <v>248626</v>
      </c>
      <c r="CS37" s="715"/>
      <c r="CT37" s="715"/>
      <c r="CU37" s="715"/>
      <c r="CV37" s="715"/>
      <c r="CW37" s="715"/>
      <c r="CX37" s="715"/>
      <c r="CY37" s="716"/>
      <c r="CZ37" s="684">
        <v>2.2000000000000002</v>
      </c>
      <c r="DA37" s="713"/>
      <c r="DB37" s="713"/>
      <c r="DC37" s="717"/>
      <c r="DD37" s="688">
        <v>247222</v>
      </c>
      <c r="DE37" s="715"/>
      <c r="DF37" s="715"/>
      <c r="DG37" s="715"/>
      <c r="DH37" s="715"/>
      <c r="DI37" s="715"/>
      <c r="DJ37" s="715"/>
      <c r="DK37" s="716"/>
      <c r="DL37" s="688">
        <v>247206</v>
      </c>
      <c r="DM37" s="715"/>
      <c r="DN37" s="715"/>
      <c r="DO37" s="715"/>
      <c r="DP37" s="715"/>
      <c r="DQ37" s="715"/>
      <c r="DR37" s="715"/>
      <c r="DS37" s="715"/>
      <c r="DT37" s="715"/>
      <c r="DU37" s="715"/>
      <c r="DV37" s="716"/>
      <c r="DW37" s="684">
        <v>4.2</v>
      </c>
      <c r="DX37" s="713"/>
      <c r="DY37" s="713"/>
      <c r="DZ37" s="713"/>
      <c r="EA37" s="713"/>
      <c r="EB37" s="713"/>
      <c r="EC37" s="714"/>
    </row>
    <row r="38" spans="2:133" ht="11.25" customHeight="1" x14ac:dyDescent="0.15">
      <c r="B38" s="724" t="s">
        <v>341</v>
      </c>
      <c r="C38" s="725"/>
      <c r="D38" s="725"/>
      <c r="E38" s="725"/>
      <c r="F38" s="725"/>
      <c r="G38" s="725"/>
      <c r="H38" s="725"/>
      <c r="I38" s="725"/>
      <c r="J38" s="725"/>
      <c r="K38" s="725"/>
      <c r="L38" s="725"/>
      <c r="M38" s="725"/>
      <c r="N38" s="725"/>
      <c r="O38" s="725"/>
      <c r="P38" s="725"/>
      <c r="Q38" s="726"/>
      <c r="R38" s="759">
        <v>12200444</v>
      </c>
      <c r="S38" s="760"/>
      <c r="T38" s="760"/>
      <c r="U38" s="760"/>
      <c r="V38" s="760"/>
      <c r="W38" s="760"/>
      <c r="X38" s="760"/>
      <c r="Y38" s="761"/>
      <c r="Z38" s="762">
        <v>100</v>
      </c>
      <c r="AA38" s="762"/>
      <c r="AB38" s="762"/>
      <c r="AC38" s="762"/>
      <c r="AD38" s="763">
        <v>5566459</v>
      </c>
      <c r="AE38" s="763"/>
      <c r="AF38" s="763"/>
      <c r="AG38" s="763"/>
      <c r="AH38" s="763"/>
      <c r="AI38" s="763"/>
      <c r="AJ38" s="763"/>
      <c r="AK38" s="763"/>
      <c r="AL38" s="764">
        <v>100</v>
      </c>
      <c r="AM38" s="750"/>
      <c r="AN38" s="750"/>
      <c r="AO38" s="765"/>
      <c r="AQ38" s="756" t="s">
        <v>342</v>
      </c>
      <c r="AR38" s="757"/>
      <c r="AS38" s="757"/>
      <c r="AT38" s="757"/>
      <c r="AU38" s="757"/>
      <c r="AV38" s="757"/>
      <c r="AW38" s="757"/>
      <c r="AX38" s="757"/>
      <c r="AY38" s="758"/>
      <c r="AZ38" s="679">
        <v>6377</v>
      </c>
      <c r="BA38" s="680"/>
      <c r="BB38" s="680"/>
      <c r="BC38" s="680"/>
      <c r="BD38" s="715"/>
      <c r="BE38" s="715"/>
      <c r="BF38" s="738"/>
      <c r="BG38" s="694" t="s">
        <v>343</v>
      </c>
      <c r="BH38" s="695"/>
      <c r="BI38" s="695"/>
      <c r="BJ38" s="695"/>
      <c r="BK38" s="695"/>
      <c r="BL38" s="695"/>
      <c r="BM38" s="695"/>
      <c r="BN38" s="695"/>
      <c r="BO38" s="695"/>
      <c r="BP38" s="695"/>
      <c r="BQ38" s="695"/>
      <c r="BR38" s="695"/>
      <c r="BS38" s="695"/>
      <c r="BT38" s="695"/>
      <c r="BU38" s="696"/>
      <c r="BV38" s="679">
        <v>6223</v>
      </c>
      <c r="BW38" s="680"/>
      <c r="BX38" s="680"/>
      <c r="BY38" s="680"/>
      <c r="BZ38" s="680"/>
      <c r="CA38" s="680"/>
      <c r="CB38" s="689"/>
      <c r="CD38" s="694" t="s">
        <v>344</v>
      </c>
      <c r="CE38" s="695"/>
      <c r="CF38" s="695"/>
      <c r="CG38" s="695"/>
      <c r="CH38" s="695"/>
      <c r="CI38" s="695"/>
      <c r="CJ38" s="695"/>
      <c r="CK38" s="695"/>
      <c r="CL38" s="695"/>
      <c r="CM38" s="695"/>
      <c r="CN38" s="695"/>
      <c r="CO38" s="695"/>
      <c r="CP38" s="695"/>
      <c r="CQ38" s="696"/>
      <c r="CR38" s="679">
        <v>997597</v>
      </c>
      <c r="CS38" s="680"/>
      <c r="CT38" s="680"/>
      <c r="CU38" s="680"/>
      <c r="CV38" s="680"/>
      <c r="CW38" s="680"/>
      <c r="CX38" s="680"/>
      <c r="CY38" s="681"/>
      <c r="CZ38" s="684">
        <v>8.6999999999999993</v>
      </c>
      <c r="DA38" s="713"/>
      <c r="DB38" s="713"/>
      <c r="DC38" s="717"/>
      <c r="DD38" s="688">
        <v>821556</v>
      </c>
      <c r="DE38" s="680"/>
      <c r="DF38" s="680"/>
      <c r="DG38" s="680"/>
      <c r="DH38" s="680"/>
      <c r="DI38" s="680"/>
      <c r="DJ38" s="680"/>
      <c r="DK38" s="681"/>
      <c r="DL38" s="688">
        <v>767750</v>
      </c>
      <c r="DM38" s="680"/>
      <c r="DN38" s="680"/>
      <c r="DO38" s="680"/>
      <c r="DP38" s="680"/>
      <c r="DQ38" s="680"/>
      <c r="DR38" s="680"/>
      <c r="DS38" s="680"/>
      <c r="DT38" s="680"/>
      <c r="DU38" s="680"/>
      <c r="DV38" s="681"/>
      <c r="DW38" s="684">
        <v>12.9</v>
      </c>
      <c r="DX38" s="713"/>
      <c r="DY38" s="713"/>
      <c r="DZ38" s="713"/>
      <c r="EA38" s="713"/>
      <c r="EB38" s="713"/>
      <c r="EC38" s="714"/>
    </row>
    <row r="39" spans="2:133" ht="11.25" customHeight="1" x14ac:dyDescent="0.15">
      <c r="AQ39" s="756" t="s">
        <v>345</v>
      </c>
      <c r="AR39" s="757"/>
      <c r="AS39" s="757"/>
      <c r="AT39" s="757"/>
      <c r="AU39" s="757"/>
      <c r="AV39" s="757"/>
      <c r="AW39" s="757"/>
      <c r="AX39" s="757"/>
      <c r="AY39" s="758"/>
      <c r="AZ39" s="679" t="s">
        <v>139</v>
      </c>
      <c r="BA39" s="680"/>
      <c r="BB39" s="680"/>
      <c r="BC39" s="680"/>
      <c r="BD39" s="715"/>
      <c r="BE39" s="715"/>
      <c r="BF39" s="738"/>
      <c r="BG39" s="770" t="s">
        <v>346</v>
      </c>
      <c r="BH39" s="771"/>
      <c r="BI39" s="771"/>
      <c r="BJ39" s="771"/>
      <c r="BK39" s="771"/>
      <c r="BL39" s="235"/>
      <c r="BM39" s="695" t="s">
        <v>347</v>
      </c>
      <c r="BN39" s="695"/>
      <c r="BO39" s="695"/>
      <c r="BP39" s="695"/>
      <c r="BQ39" s="695"/>
      <c r="BR39" s="695"/>
      <c r="BS39" s="695"/>
      <c r="BT39" s="695"/>
      <c r="BU39" s="696"/>
      <c r="BV39" s="679">
        <v>90</v>
      </c>
      <c r="BW39" s="680"/>
      <c r="BX39" s="680"/>
      <c r="BY39" s="680"/>
      <c r="BZ39" s="680"/>
      <c r="CA39" s="680"/>
      <c r="CB39" s="689"/>
      <c r="CD39" s="694" t="s">
        <v>348</v>
      </c>
      <c r="CE39" s="695"/>
      <c r="CF39" s="695"/>
      <c r="CG39" s="695"/>
      <c r="CH39" s="695"/>
      <c r="CI39" s="695"/>
      <c r="CJ39" s="695"/>
      <c r="CK39" s="695"/>
      <c r="CL39" s="695"/>
      <c r="CM39" s="695"/>
      <c r="CN39" s="695"/>
      <c r="CO39" s="695"/>
      <c r="CP39" s="695"/>
      <c r="CQ39" s="696"/>
      <c r="CR39" s="679">
        <v>66249</v>
      </c>
      <c r="CS39" s="715"/>
      <c r="CT39" s="715"/>
      <c r="CU39" s="715"/>
      <c r="CV39" s="715"/>
      <c r="CW39" s="715"/>
      <c r="CX39" s="715"/>
      <c r="CY39" s="716"/>
      <c r="CZ39" s="684">
        <v>0.6</v>
      </c>
      <c r="DA39" s="713"/>
      <c r="DB39" s="713"/>
      <c r="DC39" s="717"/>
      <c r="DD39" s="688" t="s">
        <v>229</v>
      </c>
      <c r="DE39" s="715"/>
      <c r="DF39" s="715"/>
      <c r="DG39" s="715"/>
      <c r="DH39" s="715"/>
      <c r="DI39" s="715"/>
      <c r="DJ39" s="715"/>
      <c r="DK39" s="716"/>
      <c r="DL39" s="688" t="s">
        <v>247</v>
      </c>
      <c r="DM39" s="715"/>
      <c r="DN39" s="715"/>
      <c r="DO39" s="715"/>
      <c r="DP39" s="715"/>
      <c r="DQ39" s="715"/>
      <c r="DR39" s="715"/>
      <c r="DS39" s="715"/>
      <c r="DT39" s="715"/>
      <c r="DU39" s="715"/>
      <c r="DV39" s="716"/>
      <c r="DW39" s="684" t="s">
        <v>247</v>
      </c>
      <c r="DX39" s="713"/>
      <c r="DY39" s="713"/>
      <c r="DZ39" s="713"/>
      <c r="EA39" s="713"/>
      <c r="EB39" s="713"/>
      <c r="EC39" s="714"/>
    </row>
    <row r="40" spans="2:133" ht="11.25" customHeight="1" x14ac:dyDescent="0.15">
      <c r="AQ40" s="756" t="s">
        <v>349</v>
      </c>
      <c r="AR40" s="757"/>
      <c r="AS40" s="757"/>
      <c r="AT40" s="757"/>
      <c r="AU40" s="757"/>
      <c r="AV40" s="757"/>
      <c r="AW40" s="757"/>
      <c r="AX40" s="757"/>
      <c r="AY40" s="758"/>
      <c r="AZ40" s="679">
        <v>262447</v>
      </c>
      <c r="BA40" s="680"/>
      <c r="BB40" s="680"/>
      <c r="BC40" s="680"/>
      <c r="BD40" s="715"/>
      <c r="BE40" s="715"/>
      <c r="BF40" s="738"/>
      <c r="BG40" s="770"/>
      <c r="BH40" s="771"/>
      <c r="BI40" s="771"/>
      <c r="BJ40" s="771"/>
      <c r="BK40" s="771"/>
      <c r="BL40" s="235"/>
      <c r="BM40" s="695" t="s">
        <v>350</v>
      </c>
      <c r="BN40" s="695"/>
      <c r="BO40" s="695"/>
      <c r="BP40" s="695"/>
      <c r="BQ40" s="695"/>
      <c r="BR40" s="695"/>
      <c r="BS40" s="695"/>
      <c r="BT40" s="695"/>
      <c r="BU40" s="696"/>
      <c r="BV40" s="679">
        <v>1</v>
      </c>
      <c r="BW40" s="680"/>
      <c r="BX40" s="680"/>
      <c r="BY40" s="680"/>
      <c r="BZ40" s="680"/>
      <c r="CA40" s="680"/>
      <c r="CB40" s="689"/>
      <c r="CD40" s="694" t="s">
        <v>351</v>
      </c>
      <c r="CE40" s="695"/>
      <c r="CF40" s="695"/>
      <c r="CG40" s="695"/>
      <c r="CH40" s="695"/>
      <c r="CI40" s="695"/>
      <c r="CJ40" s="695"/>
      <c r="CK40" s="695"/>
      <c r="CL40" s="695"/>
      <c r="CM40" s="695"/>
      <c r="CN40" s="695"/>
      <c r="CO40" s="695"/>
      <c r="CP40" s="695"/>
      <c r="CQ40" s="696"/>
      <c r="CR40" s="679">
        <v>92</v>
      </c>
      <c r="CS40" s="680"/>
      <c r="CT40" s="680"/>
      <c r="CU40" s="680"/>
      <c r="CV40" s="680"/>
      <c r="CW40" s="680"/>
      <c r="CX40" s="680"/>
      <c r="CY40" s="681"/>
      <c r="CZ40" s="684">
        <v>0</v>
      </c>
      <c r="DA40" s="713"/>
      <c r="DB40" s="713"/>
      <c r="DC40" s="717"/>
      <c r="DD40" s="688">
        <v>92</v>
      </c>
      <c r="DE40" s="680"/>
      <c r="DF40" s="680"/>
      <c r="DG40" s="680"/>
      <c r="DH40" s="680"/>
      <c r="DI40" s="680"/>
      <c r="DJ40" s="680"/>
      <c r="DK40" s="681"/>
      <c r="DL40" s="688" t="s">
        <v>238</v>
      </c>
      <c r="DM40" s="680"/>
      <c r="DN40" s="680"/>
      <c r="DO40" s="680"/>
      <c r="DP40" s="680"/>
      <c r="DQ40" s="680"/>
      <c r="DR40" s="680"/>
      <c r="DS40" s="680"/>
      <c r="DT40" s="680"/>
      <c r="DU40" s="680"/>
      <c r="DV40" s="681"/>
      <c r="DW40" s="684" t="s">
        <v>229</v>
      </c>
      <c r="DX40" s="713"/>
      <c r="DY40" s="713"/>
      <c r="DZ40" s="713"/>
      <c r="EA40" s="713"/>
      <c r="EB40" s="713"/>
      <c r="EC40" s="714"/>
    </row>
    <row r="41" spans="2:133" ht="11.25" customHeight="1" x14ac:dyDescent="0.15">
      <c r="AQ41" s="766" t="s">
        <v>352</v>
      </c>
      <c r="AR41" s="767"/>
      <c r="AS41" s="767"/>
      <c r="AT41" s="767"/>
      <c r="AU41" s="767"/>
      <c r="AV41" s="767"/>
      <c r="AW41" s="767"/>
      <c r="AX41" s="767"/>
      <c r="AY41" s="768"/>
      <c r="AZ41" s="759">
        <v>712799</v>
      </c>
      <c r="BA41" s="760"/>
      <c r="BB41" s="760"/>
      <c r="BC41" s="760"/>
      <c r="BD41" s="749"/>
      <c r="BE41" s="749"/>
      <c r="BF41" s="751"/>
      <c r="BG41" s="772"/>
      <c r="BH41" s="773"/>
      <c r="BI41" s="773"/>
      <c r="BJ41" s="773"/>
      <c r="BK41" s="773"/>
      <c r="BL41" s="236"/>
      <c r="BM41" s="704" t="s">
        <v>353</v>
      </c>
      <c r="BN41" s="704"/>
      <c r="BO41" s="704"/>
      <c r="BP41" s="704"/>
      <c r="BQ41" s="704"/>
      <c r="BR41" s="704"/>
      <c r="BS41" s="704"/>
      <c r="BT41" s="704"/>
      <c r="BU41" s="705"/>
      <c r="BV41" s="759">
        <v>379</v>
      </c>
      <c r="BW41" s="760"/>
      <c r="BX41" s="760"/>
      <c r="BY41" s="760"/>
      <c r="BZ41" s="760"/>
      <c r="CA41" s="760"/>
      <c r="CB41" s="769"/>
      <c r="CD41" s="694" t="s">
        <v>354</v>
      </c>
      <c r="CE41" s="695"/>
      <c r="CF41" s="695"/>
      <c r="CG41" s="695"/>
      <c r="CH41" s="695"/>
      <c r="CI41" s="695"/>
      <c r="CJ41" s="695"/>
      <c r="CK41" s="695"/>
      <c r="CL41" s="695"/>
      <c r="CM41" s="695"/>
      <c r="CN41" s="695"/>
      <c r="CO41" s="695"/>
      <c r="CP41" s="695"/>
      <c r="CQ41" s="696"/>
      <c r="CR41" s="679" t="s">
        <v>238</v>
      </c>
      <c r="CS41" s="715"/>
      <c r="CT41" s="715"/>
      <c r="CU41" s="715"/>
      <c r="CV41" s="715"/>
      <c r="CW41" s="715"/>
      <c r="CX41" s="715"/>
      <c r="CY41" s="716"/>
      <c r="CZ41" s="684" t="s">
        <v>238</v>
      </c>
      <c r="DA41" s="713"/>
      <c r="DB41" s="713"/>
      <c r="DC41" s="717"/>
      <c r="DD41" s="688" t="s">
        <v>139</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355</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356</v>
      </c>
      <c r="CE42" s="677"/>
      <c r="CF42" s="677"/>
      <c r="CG42" s="677"/>
      <c r="CH42" s="677"/>
      <c r="CI42" s="677"/>
      <c r="CJ42" s="677"/>
      <c r="CK42" s="677"/>
      <c r="CL42" s="677"/>
      <c r="CM42" s="677"/>
      <c r="CN42" s="677"/>
      <c r="CO42" s="677"/>
      <c r="CP42" s="677"/>
      <c r="CQ42" s="678"/>
      <c r="CR42" s="679">
        <v>2860540</v>
      </c>
      <c r="CS42" s="680"/>
      <c r="CT42" s="680"/>
      <c r="CU42" s="680"/>
      <c r="CV42" s="680"/>
      <c r="CW42" s="680"/>
      <c r="CX42" s="680"/>
      <c r="CY42" s="681"/>
      <c r="CZ42" s="684">
        <v>24.9</v>
      </c>
      <c r="DA42" s="685"/>
      <c r="DB42" s="685"/>
      <c r="DC42" s="780"/>
      <c r="DD42" s="688">
        <v>710246</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357</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358</v>
      </c>
      <c r="CE43" s="677"/>
      <c r="CF43" s="677"/>
      <c r="CG43" s="677"/>
      <c r="CH43" s="677"/>
      <c r="CI43" s="677"/>
      <c r="CJ43" s="677"/>
      <c r="CK43" s="677"/>
      <c r="CL43" s="677"/>
      <c r="CM43" s="677"/>
      <c r="CN43" s="677"/>
      <c r="CO43" s="677"/>
      <c r="CP43" s="677"/>
      <c r="CQ43" s="678"/>
      <c r="CR43" s="679">
        <v>58915</v>
      </c>
      <c r="CS43" s="715"/>
      <c r="CT43" s="715"/>
      <c r="CU43" s="715"/>
      <c r="CV43" s="715"/>
      <c r="CW43" s="715"/>
      <c r="CX43" s="715"/>
      <c r="CY43" s="716"/>
      <c r="CZ43" s="684">
        <v>0.5</v>
      </c>
      <c r="DA43" s="713"/>
      <c r="DB43" s="713"/>
      <c r="DC43" s="717"/>
      <c r="DD43" s="688">
        <v>58915</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359</v>
      </c>
      <c r="CD44" s="791" t="s">
        <v>310</v>
      </c>
      <c r="CE44" s="792"/>
      <c r="CF44" s="676" t="s">
        <v>360</v>
      </c>
      <c r="CG44" s="677"/>
      <c r="CH44" s="677"/>
      <c r="CI44" s="677"/>
      <c r="CJ44" s="677"/>
      <c r="CK44" s="677"/>
      <c r="CL44" s="677"/>
      <c r="CM44" s="677"/>
      <c r="CN44" s="677"/>
      <c r="CO44" s="677"/>
      <c r="CP44" s="677"/>
      <c r="CQ44" s="678"/>
      <c r="CR44" s="679">
        <v>2851265</v>
      </c>
      <c r="CS44" s="680"/>
      <c r="CT44" s="680"/>
      <c r="CU44" s="680"/>
      <c r="CV44" s="680"/>
      <c r="CW44" s="680"/>
      <c r="CX44" s="680"/>
      <c r="CY44" s="681"/>
      <c r="CZ44" s="684">
        <v>24.8</v>
      </c>
      <c r="DA44" s="685"/>
      <c r="DB44" s="685"/>
      <c r="DC44" s="780"/>
      <c r="DD44" s="688">
        <v>706190</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361</v>
      </c>
      <c r="CG45" s="677"/>
      <c r="CH45" s="677"/>
      <c r="CI45" s="677"/>
      <c r="CJ45" s="677"/>
      <c r="CK45" s="677"/>
      <c r="CL45" s="677"/>
      <c r="CM45" s="677"/>
      <c r="CN45" s="677"/>
      <c r="CO45" s="677"/>
      <c r="CP45" s="677"/>
      <c r="CQ45" s="678"/>
      <c r="CR45" s="679">
        <v>1933092</v>
      </c>
      <c r="CS45" s="715"/>
      <c r="CT45" s="715"/>
      <c r="CU45" s="715"/>
      <c r="CV45" s="715"/>
      <c r="CW45" s="715"/>
      <c r="CX45" s="715"/>
      <c r="CY45" s="716"/>
      <c r="CZ45" s="684">
        <v>16.8</v>
      </c>
      <c r="DA45" s="713"/>
      <c r="DB45" s="713"/>
      <c r="DC45" s="717"/>
      <c r="DD45" s="688">
        <v>168324</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362</v>
      </c>
      <c r="CG46" s="677"/>
      <c r="CH46" s="677"/>
      <c r="CI46" s="677"/>
      <c r="CJ46" s="677"/>
      <c r="CK46" s="677"/>
      <c r="CL46" s="677"/>
      <c r="CM46" s="677"/>
      <c r="CN46" s="677"/>
      <c r="CO46" s="677"/>
      <c r="CP46" s="677"/>
      <c r="CQ46" s="678"/>
      <c r="CR46" s="679">
        <v>899281</v>
      </c>
      <c r="CS46" s="680"/>
      <c r="CT46" s="680"/>
      <c r="CU46" s="680"/>
      <c r="CV46" s="680"/>
      <c r="CW46" s="680"/>
      <c r="CX46" s="680"/>
      <c r="CY46" s="681"/>
      <c r="CZ46" s="684">
        <v>7.8</v>
      </c>
      <c r="DA46" s="685"/>
      <c r="DB46" s="685"/>
      <c r="DC46" s="780"/>
      <c r="DD46" s="688">
        <v>528859</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363</v>
      </c>
      <c r="CG47" s="677"/>
      <c r="CH47" s="677"/>
      <c r="CI47" s="677"/>
      <c r="CJ47" s="677"/>
      <c r="CK47" s="677"/>
      <c r="CL47" s="677"/>
      <c r="CM47" s="677"/>
      <c r="CN47" s="677"/>
      <c r="CO47" s="677"/>
      <c r="CP47" s="677"/>
      <c r="CQ47" s="678"/>
      <c r="CR47" s="679">
        <v>9275</v>
      </c>
      <c r="CS47" s="715"/>
      <c r="CT47" s="715"/>
      <c r="CU47" s="715"/>
      <c r="CV47" s="715"/>
      <c r="CW47" s="715"/>
      <c r="CX47" s="715"/>
      <c r="CY47" s="716"/>
      <c r="CZ47" s="684">
        <v>0.1</v>
      </c>
      <c r="DA47" s="713"/>
      <c r="DB47" s="713"/>
      <c r="DC47" s="717"/>
      <c r="DD47" s="688">
        <v>4056</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364</v>
      </c>
      <c r="CG48" s="677"/>
      <c r="CH48" s="677"/>
      <c r="CI48" s="677"/>
      <c r="CJ48" s="677"/>
      <c r="CK48" s="677"/>
      <c r="CL48" s="677"/>
      <c r="CM48" s="677"/>
      <c r="CN48" s="677"/>
      <c r="CO48" s="677"/>
      <c r="CP48" s="677"/>
      <c r="CQ48" s="678"/>
      <c r="CR48" s="679" t="s">
        <v>247</v>
      </c>
      <c r="CS48" s="680"/>
      <c r="CT48" s="680"/>
      <c r="CU48" s="680"/>
      <c r="CV48" s="680"/>
      <c r="CW48" s="680"/>
      <c r="CX48" s="680"/>
      <c r="CY48" s="681"/>
      <c r="CZ48" s="684" t="s">
        <v>247</v>
      </c>
      <c r="DA48" s="685"/>
      <c r="DB48" s="685"/>
      <c r="DC48" s="780"/>
      <c r="DD48" s="688" t="s">
        <v>238</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365</v>
      </c>
      <c r="CE49" s="725"/>
      <c r="CF49" s="725"/>
      <c r="CG49" s="725"/>
      <c r="CH49" s="725"/>
      <c r="CI49" s="725"/>
      <c r="CJ49" s="725"/>
      <c r="CK49" s="725"/>
      <c r="CL49" s="725"/>
      <c r="CM49" s="725"/>
      <c r="CN49" s="725"/>
      <c r="CO49" s="725"/>
      <c r="CP49" s="725"/>
      <c r="CQ49" s="726"/>
      <c r="CR49" s="759">
        <v>11503769</v>
      </c>
      <c r="CS49" s="749"/>
      <c r="CT49" s="749"/>
      <c r="CU49" s="749"/>
      <c r="CV49" s="749"/>
      <c r="CW49" s="749"/>
      <c r="CX49" s="749"/>
      <c r="CY49" s="781"/>
      <c r="CZ49" s="764">
        <v>100</v>
      </c>
      <c r="DA49" s="782"/>
      <c r="DB49" s="782"/>
      <c r="DC49" s="783"/>
      <c r="DD49" s="784">
        <v>6867811</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aEoKTn4kehGNdtDGlCakmcm0rRMt+AvETe9Ka29Ie9BmyGO/Od5Kh4fuSTMylh7h8+bhStMh7zUG/hoEiVyXvw==" saltValue="oc+VDh1tEeKpweKyHjHDo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B2" sqref="B2"/>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367</v>
      </c>
      <c r="DK2" s="827"/>
      <c r="DL2" s="827"/>
      <c r="DM2" s="827"/>
      <c r="DN2" s="827"/>
      <c r="DO2" s="828"/>
      <c r="DP2" s="249"/>
      <c r="DQ2" s="826" t="s">
        <v>368</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369</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370</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371</v>
      </c>
      <c r="B5" s="821"/>
      <c r="C5" s="821"/>
      <c r="D5" s="821"/>
      <c r="E5" s="821"/>
      <c r="F5" s="821"/>
      <c r="G5" s="821"/>
      <c r="H5" s="821"/>
      <c r="I5" s="821"/>
      <c r="J5" s="821"/>
      <c r="K5" s="821"/>
      <c r="L5" s="821"/>
      <c r="M5" s="821"/>
      <c r="N5" s="821"/>
      <c r="O5" s="821"/>
      <c r="P5" s="822"/>
      <c r="Q5" s="797" t="s">
        <v>372</v>
      </c>
      <c r="R5" s="798"/>
      <c r="S5" s="798"/>
      <c r="T5" s="798"/>
      <c r="U5" s="799"/>
      <c r="V5" s="797" t="s">
        <v>373</v>
      </c>
      <c r="W5" s="798"/>
      <c r="X5" s="798"/>
      <c r="Y5" s="798"/>
      <c r="Z5" s="799"/>
      <c r="AA5" s="797" t="s">
        <v>374</v>
      </c>
      <c r="AB5" s="798"/>
      <c r="AC5" s="798"/>
      <c r="AD5" s="798"/>
      <c r="AE5" s="798"/>
      <c r="AF5" s="830" t="s">
        <v>375</v>
      </c>
      <c r="AG5" s="798"/>
      <c r="AH5" s="798"/>
      <c r="AI5" s="798"/>
      <c r="AJ5" s="809"/>
      <c r="AK5" s="798" t="s">
        <v>376</v>
      </c>
      <c r="AL5" s="798"/>
      <c r="AM5" s="798"/>
      <c r="AN5" s="798"/>
      <c r="AO5" s="799"/>
      <c r="AP5" s="797" t="s">
        <v>377</v>
      </c>
      <c r="AQ5" s="798"/>
      <c r="AR5" s="798"/>
      <c r="AS5" s="798"/>
      <c r="AT5" s="799"/>
      <c r="AU5" s="797" t="s">
        <v>378</v>
      </c>
      <c r="AV5" s="798"/>
      <c r="AW5" s="798"/>
      <c r="AX5" s="798"/>
      <c r="AY5" s="809"/>
      <c r="AZ5" s="256"/>
      <c r="BA5" s="256"/>
      <c r="BB5" s="256"/>
      <c r="BC5" s="256"/>
      <c r="BD5" s="256"/>
      <c r="BE5" s="257"/>
      <c r="BF5" s="257"/>
      <c r="BG5" s="257"/>
      <c r="BH5" s="257"/>
      <c r="BI5" s="257"/>
      <c r="BJ5" s="257"/>
      <c r="BK5" s="257"/>
      <c r="BL5" s="257"/>
      <c r="BM5" s="257"/>
      <c r="BN5" s="257"/>
      <c r="BO5" s="257"/>
      <c r="BP5" s="257"/>
      <c r="BQ5" s="820" t="s">
        <v>379</v>
      </c>
      <c r="BR5" s="821"/>
      <c r="BS5" s="821"/>
      <c r="BT5" s="821"/>
      <c r="BU5" s="821"/>
      <c r="BV5" s="821"/>
      <c r="BW5" s="821"/>
      <c r="BX5" s="821"/>
      <c r="BY5" s="821"/>
      <c r="BZ5" s="821"/>
      <c r="CA5" s="821"/>
      <c r="CB5" s="821"/>
      <c r="CC5" s="821"/>
      <c r="CD5" s="821"/>
      <c r="CE5" s="821"/>
      <c r="CF5" s="821"/>
      <c r="CG5" s="822"/>
      <c r="CH5" s="797" t="s">
        <v>380</v>
      </c>
      <c r="CI5" s="798"/>
      <c r="CJ5" s="798"/>
      <c r="CK5" s="798"/>
      <c r="CL5" s="799"/>
      <c r="CM5" s="797" t="s">
        <v>381</v>
      </c>
      <c r="CN5" s="798"/>
      <c r="CO5" s="798"/>
      <c r="CP5" s="798"/>
      <c r="CQ5" s="799"/>
      <c r="CR5" s="797" t="s">
        <v>382</v>
      </c>
      <c r="CS5" s="798"/>
      <c r="CT5" s="798"/>
      <c r="CU5" s="798"/>
      <c r="CV5" s="799"/>
      <c r="CW5" s="797" t="s">
        <v>383</v>
      </c>
      <c r="CX5" s="798"/>
      <c r="CY5" s="798"/>
      <c r="CZ5" s="798"/>
      <c r="DA5" s="799"/>
      <c r="DB5" s="797" t="s">
        <v>384</v>
      </c>
      <c r="DC5" s="798"/>
      <c r="DD5" s="798"/>
      <c r="DE5" s="798"/>
      <c r="DF5" s="799"/>
      <c r="DG5" s="803" t="s">
        <v>385</v>
      </c>
      <c r="DH5" s="804"/>
      <c r="DI5" s="804"/>
      <c r="DJ5" s="804"/>
      <c r="DK5" s="805"/>
      <c r="DL5" s="803" t="s">
        <v>386</v>
      </c>
      <c r="DM5" s="804"/>
      <c r="DN5" s="804"/>
      <c r="DO5" s="804"/>
      <c r="DP5" s="805"/>
      <c r="DQ5" s="797" t="s">
        <v>387</v>
      </c>
      <c r="DR5" s="798"/>
      <c r="DS5" s="798"/>
      <c r="DT5" s="798"/>
      <c r="DU5" s="799"/>
      <c r="DV5" s="797" t="s">
        <v>378</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388</v>
      </c>
      <c r="C7" s="812"/>
      <c r="D7" s="812"/>
      <c r="E7" s="812"/>
      <c r="F7" s="812"/>
      <c r="G7" s="812"/>
      <c r="H7" s="812"/>
      <c r="I7" s="812"/>
      <c r="J7" s="812"/>
      <c r="K7" s="812"/>
      <c r="L7" s="812"/>
      <c r="M7" s="812"/>
      <c r="N7" s="812"/>
      <c r="O7" s="812"/>
      <c r="P7" s="813"/>
      <c r="Q7" s="814">
        <v>12200</v>
      </c>
      <c r="R7" s="815"/>
      <c r="S7" s="815"/>
      <c r="T7" s="815"/>
      <c r="U7" s="815"/>
      <c r="V7" s="815">
        <v>11504</v>
      </c>
      <c r="W7" s="815"/>
      <c r="X7" s="815"/>
      <c r="Y7" s="815"/>
      <c r="Z7" s="815"/>
      <c r="AA7" s="815">
        <v>696</v>
      </c>
      <c r="AB7" s="815"/>
      <c r="AC7" s="815"/>
      <c r="AD7" s="815"/>
      <c r="AE7" s="816"/>
      <c r="AF7" s="817">
        <v>372</v>
      </c>
      <c r="AG7" s="818"/>
      <c r="AH7" s="818"/>
      <c r="AI7" s="818"/>
      <c r="AJ7" s="819"/>
      <c r="AK7" s="854">
        <v>516</v>
      </c>
      <c r="AL7" s="855"/>
      <c r="AM7" s="855"/>
      <c r="AN7" s="855"/>
      <c r="AO7" s="855"/>
      <c r="AP7" s="855">
        <v>9679</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594</v>
      </c>
      <c r="BT7" s="859"/>
      <c r="BU7" s="859"/>
      <c r="BV7" s="859"/>
      <c r="BW7" s="859"/>
      <c r="BX7" s="859"/>
      <c r="BY7" s="859"/>
      <c r="BZ7" s="859"/>
      <c r="CA7" s="859"/>
      <c r="CB7" s="859"/>
      <c r="CC7" s="859"/>
      <c r="CD7" s="859"/>
      <c r="CE7" s="859"/>
      <c r="CF7" s="859"/>
      <c r="CG7" s="860"/>
      <c r="CH7" s="851">
        <v>0</v>
      </c>
      <c r="CI7" s="852"/>
      <c r="CJ7" s="852"/>
      <c r="CK7" s="852"/>
      <c r="CL7" s="853"/>
      <c r="CM7" s="851">
        <v>7</v>
      </c>
      <c r="CN7" s="852"/>
      <c r="CO7" s="852"/>
      <c r="CP7" s="852"/>
      <c r="CQ7" s="853"/>
      <c r="CR7" s="851">
        <v>3</v>
      </c>
      <c r="CS7" s="852"/>
      <c r="CT7" s="852"/>
      <c r="CU7" s="852"/>
      <c r="CV7" s="853"/>
      <c r="CW7" s="851">
        <v>0</v>
      </c>
      <c r="CX7" s="852"/>
      <c r="CY7" s="852"/>
      <c r="CZ7" s="852"/>
      <c r="DA7" s="853"/>
      <c r="DB7" s="851" t="s">
        <v>589</v>
      </c>
      <c r="DC7" s="852"/>
      <c r="DD7" s="852"/>
      <c r="DE7" s="852"/>
      <c r="DF7" s="853"/>
      <c r="DG7" s="851" t="s">
        <v>588</v>
      </c>
      <c r="DH7" s="852"/>
      <c r="DI7" s="852"/>
      <c r="DJ7" s="852"/>
      <c r="DK7" s="853"/>
      <c r="DL7" s="851">
        <v>39</v>
      </c>
      <c r="DM7" s="852"/>
      <c r="DN7" s="852"/>
      <c r="DO7" s="852"/>
      <c r="DP7" s="853"/>
      <c r="DQ7" s="851" t="s">
        <v>596</v>
      </c>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t="s">
        <v>597</v>
      </c>
      <c r="BS8" s="848" t="s">
        <v>595</v>
      </c>
      <c r="BT8" s="849"/>
      <c r="BU8" s="849"/>
      <c r="BV8" s="849"/>
      <c r="BW8" s="849"/>
      <c r="BX8" s="849"/>
      <c r="BY8" s="849"/>
      <c r="BZ8" s="849"/>
      <c r="CA8" s="849"/>
      <c r="CB8" s="849"/>
      <c r="CC8" s="849"/>
      <c r="CD8" s="849"/>
      <c r="CE8" s="849"/>
      <c r="CF8" s="849"/>
      <c r="CG8" s="850"/>
      <c r="CH8" s="861">
        <v>83</v>
      </c>
      <c r="CI8" s="862"/>
      <c r="CJ8" s="862"/>
      <c r="CK8" s="862"/>
      <c r="CL8" s="863"/>
      <c r="CM8" s="861">
        <v>38982</v>
      </c>
      <c r="CN8" s="862"/>
      <c r="CO8" s="862"/>
      <c r="CP8" s="862"/>
      <c r="CQ8" s="863"/>
      <c r="CR8" s="861">
        <v>0</v>
      </c>
      <c r="CS8" s="862"/>
      <c r="CT8" s="862"/>
      <c r="CU8" s="862"/>
      <c r="CV8" s="863"/>
      <c r="CW8" s="861">
        <v>0</v>
      </c>
      <c r="CX8" s="862"/>
      <c r="CY8" s="862"/>
      <c r="CZ8" s="862"/>
      <c r="DA8" s="863"/>
      <c r="DB8" s="861">
        <v>12</v>
      </c>
      <c r="DC8" s="862"/>
      <c r="DD8" s="862"/>
      <c r="DE8" s="862"/>
      <c r="DF8" s="863"/>
      <c r="DG8" s="861" t="s">
        <v>588</v>
      </c>
      <c r="DH8" s="862"/>
      <c r="DI8" s="862"/>
      <c r="DJ8" s="862"/>
      <c r="DK8" s="863"/>
      <c r="DL8" s="861">
        <v>7</v>
      </c>
      <c r="DM8" s="862"/>
      <c r="DN8" s="862"/>
      <c r="DO8" s="862"/>
      <c r="DP8" s="863"/>
      <c r="DQ8" s="861">
        <v>1</v>
      </c>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t="s">
        <v>600</v>
      </c>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389</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390</v>
      </c>
      <c r="B23" s="870" t="s">
        <v>391</v>
      </c>
      <c r="C23" s="871"/>
      <c r="D23" s="871"/>
      <c r="E23" s="871"/>
      <c r="F23" s="871"/>
      <c r="G23" s="871"/>
      <c r="H23" s="871"/>
      <c r="I23" s="871"/>
      <c r="J23" s="871"/>
      <c r="K23" s="871"/>
      <c r="L23" s="871"/>
      <c r="M23" s="871"/>
      <c r="N23" s="871"/>
      <c r="O23" s="871"/>
      <c r="P23" s="872"/>
      <c r="Q23" s="873">
        <v>12200</v>
      </c>
      <c r="R23" s="874"/>
      <c r="S23" s="874"/>
      <c r="T23" s="874"/>
      <c r="U23" s="874"/>
      <c r="V23" s="874">
        <v>11504</v>
      </c>
      <c r="W23" s="874"/>
      <c r="X23" s="874"/>
      <c r="Y23" s="874"/>
      <c r="Z23" s="874"/>
      <c r="AA23" s="874">
        <v>696</v>
      </c>
      <c r="AB23" s="874"/>
      <c r="AC23" s="874"/>
      <c r="AD23" s="874"/>
      <c r="AE23" s="875"/>
      <c r="AF23" s="876">
        <v>372</v>
      </c>
      <c r="AG23" s="874"/>
      <c r="AH23" s="874"/>
      <c r="AI23" s="874"/>
      <c r="AJ23" s="877"/>
      <c r="AK23" s="878"/>
      <c r="AL23" s="879"/>
      <c r="AM23" s="879"/>
      <c r="AN23" s="879"/>
      <c r="AO23" s="879"/>
      <c r="AP23" s="874">
        <v>9679</v>
      </c>
      <c r="AQ23" s="874"/>
      <c r="AR23" s="874"/>
      <c r="AS23" s="874"/>
      <c r="AT23" s="874"/>
      <c r="AU23" s="880"/>
      <c r="AV23" s="880"/>
      <c r="AW23" s="880"/>
      <c r="AX23" s="880"/>
      <c r="AY23" s="881"/>
      <c r="AZ23" s="889" t="s">
        <v>392</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393</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394</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371</v>
      </c>
      <c r="B26" s="821"/>
      <c r="C26" s="821"/>
      <c r="D26" s="821"/>
      <c r="E26" s="821"/>
      <c r="F26" s="821"/>
      <c r="G26" s="821"/>
      <c r="H26" s="821"/>
      <c r="I26" s="821"/>
      <c r="J26" s="821"/>
      <c r="K26" s="821"/>
      <c r="L26" s="821"/>
      <c r="M26" s="821"/>
      <c r="N26" s="821"/>
      <c r="O26" s="821"/>
      <c r="P26" s="822"/>
      <c r="Q26" s="797" t="s">
        <v>395</v>
      </c>
      <c r="R26" s="798"/>
      <c r="S26" s="798"/>
      <c r="T26" s="798"/>
      <c r="U26" s="799"/>
      <c r="V26" s="797" t="s">
        <v>396</v>
      </c>
      <c r="W26" s="798"/>
      <c r="X26" s="798"/>
      <c r="Y26" s="798"/>
      <c r="Z26" s="799"/>
      <c r="AA26" s="797" t="s">
        <v>397</v>
      </c>
      <c r="AB26" s="798"/>
      <c r="AC26" s="798"/>
      <c r="AD26" s="798"/>
      <c r="AE26" s="798"/>
      <c r="AF26" s="892" t="s">
        <v>398</v>
      </c>
      <c r="AG26" s="893"/>
      <c r="AH26" s="893"/>
      <c r="AI26" s="893"/>
      <c r="AJ26" s="894"/>
      <c r="AK26" s="798" t="s">
        <v>399</v>
      </c>
      <c r="AL26" s="798"/>
      <c r="AM26" s="798"/>
      <c r="AN26" s="798"/>
      <c r="AO26" s="799"/>
      <c r="AP26" s="797" t="s">
        <v>400</v>
      </c>
      <c r="AQ26" s="798"/>
      <c r="AR26" s="798"/>
      <c r="AS26" s="798"/>
      <c r="AT26" s="799"/>
      <c r="AU26" s="797" t="s">
        <v>401</v>
      </c>
      <c r="AV26" s="798"/>
      <c r="AW26" s="798"/>
      <c r="AX26" s="798"/>
      <c r="AY26" s="799"/>
      <c r="AZ26" s="797" t="s">
        <v>402</v>
      </c>
      <c r="BA26" s="798"/>
      <c r="BB26" s="798"/>
      <c r="BC26" s="798"/>
      <c r="BD26" s="799"/>
      <c r="BE26" s="797" t="s">
        <v>378</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403</v>
      </c>
      <c r="C28" s="812"/>
      <c r="D28" s="812"/>
      <c r="E28" s="812"/>
      <c r="F28" s="812"/>
      <c r="G28" s="812"/>
      <c r="H28" s="812"/>
      <c r="I28" s="812"/>
      <c r="J28" s="812"/>
      <c r="K28" s="812"/>
      <c r="L28" s="812"/>
      <c r="M28" s="812"/>
      <c r="N28" s="812"/>
      <c r="O28" s="812"/>
      <c r="P28" s="813"/>
      <c r="Q28" s="902">
        <v>3372</v>
      </c>
      <c r="R28" s="903"/>
      <c r="S28" s="903"/>
      <c r="T28" s="903"/>
      <c r="U28" s="903"/>
      <c r="V28" s="903">
        <v>3372</v>
      </c>
      <c r="W28" s="903"/>
      <c r="X28" s="903"/>
      <c r="Y28" s="903"/>
      <c r="Z28" s="903"/>
      <c r="AA28" s="903">
        <v>0</v>
      </c>
      <c r="AB28" s="903"/>
      <c r="AC28" s="903"/>
      <c r="AD28" s="903"/>
      <c r="AE28" s="904"/>
      <c r="AF28" s="905">
        <v>0</v>
      </c>
      <c r="AG28" s="903"/>
      <c r="AH28" s="903"/>
      <c r="AI28" s="903"/>
      <c r="AJ28" s="906"/>
      <c r="AK28" s="907">
        <v>263</v>
      </c>
      <c r="AL28" s="898"/>
      <c r="AM28" s="898"/>
      <c r="AN28" s="898"/>
      <c r="AO28" s="898"/>
      <c r="AP28" s="898" t="s">
        <v>588</v>
      </c>
      <c r="AQ28" s="898"/>
      <c r="AR28" s="898"/>
      <c r="AS28" s="898"/>
      <c r="AT28" s="898"/>
      <c r="AU28" s="898" t="s">
        <v>590</v>
      </c>
      <c r="AV28" s="898"/>
      <c r="AW28" s="898"/>
      <c r="AX28" s="898"/>
      <c r="AY28" s="898"/>
      <c r="AZ28" s="899" t="s">
        <v>588</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404</v>
      </c>
      <c r="C29" s="836"/>
      <c r="D29" s="836"/>
      <c r="E29" s="836"/>
      <c r="F29" s="836"/>
      <c r="G29" s="836"/>
      <c r="H29" s="836"/>
      <c r="I29" s="836"/>
      <c r="J29" s="836"/>
      <c r="K29" s="836"/>
      <c r="L29" s="836"/>
      <c r="M29" s="836"/>
      <c r="N29" s="836"/>
      <c r="O29" s="836"/>
      <c r="P29" s="837"/>
      <c r="Q29" s="838">
        <v>2183</v>
      </c>
      <c r="R29" s="839"/>
      <c r="S29" s="839"/>
      <c r="T29" s="839"/>
      <c r="U29" s="839"/>
      <c r="V29" s="839">
        <v>2081</v>
      </c>
      <c r="W29" s="839"/>
      <c r="X29" s="839"/>
      <c r="Y29" s="839"/>
      <c r="Z29" s="839"/>
      <c r="AA29" s="839">
        <v>102</v>
      </c>
      <c r="AB29" s="839"/>
      <c r="AC29" s="839"/>
      <c r="AD29" s="839"/>
      <c r="AE29" s="840"/>
      <c r="AF29" s="841">
        <v>102</v>
      </c>
      <c r="AG29" s="842"/>
      <c r="AH29" s="842"/>
      <c r="AI29" s="842"/>
      <c r="AJ29" s="843"/>
      <c r="AK29" s="910">
        <v>395</v>
      </c>
      <c r="AL29" s="911"/>
      <c r="AM29" s="911"/>
      <c r="AN29" s="911"/>
      <c r="AO29" s="911"/>
      <c r="AP29" s="911" t="s">
        <v>588</v>
      </c>
      <c r="AQ29" s="911"/>
      <c r="AR29" s="911"/>
      <c r="AS29" s="911"/>
      <c r="AT29" s="911"/>
      <c r="AU29" s="911" t="s">
        <v>588</v>
      </c>
      <c r="AV29" s="911"/>
      <c r="AW29" s="911"/>
      <c r="AX29" s="911"/>
      <c r="AY29" s="911"/>
      <c r="AZ29" s="912" t="s">
        <v>588</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405</v>
      </c>
      <c r="C30" s="836"/>
      <c r="D30" s="836"/>
      <c r="E30" s="836"/>
      <c r="F30" s="836"/>
      <c r="G30" s="836"/>
      <c r="H30" s="836"/>
      <c r="I30" s="836"/>
      <c r="J30" s="836"/>
      <c r="K30" s="836"/>
      <c r="L30" s="836"/>
      <c r="M30" s="836"/>
      <c r="N30" s="836"/>
      <c r="O30" s="836"/>
      <c r="P30" s="837"/>
      <c r="Q30" s="838">
        <v>19</v>
      </c>
      <c r="R30" s="839"/>
      <c r="S30" s="839"/>
      <c r="T30" s="839"/>
      <c r="U30" s="839"/>
      <c r="V30" s="839">
        <v>18</v>
      </c>
      <c r="W30" s="839"/>
      <c r="X30" s="839"/>
      <c r="Y30" s="839"/>
      <c r="Z30" s="839"/>
      <c r="AA30" s="839">
        <v>1</v>
      </c>
      <c r="AB30" s="839"/>
      <c r="AC30" s="839"/>
      <c r="AD30" s="839"/>
      <c r="AE30" s="840"/>
      <c r="AF30" s="841">
        <v>1</v>
      </c>
      <c r="AG30" s="842"/>
      <c r="AH30" s="842"/>
      <c r="AI30" s="842"/>
      <c r="AJ30" s="843"/>
      <c r="AK30" s="910">
        <v>3</v>
      </c>
      <c r="AL30" s="911"/>
      <c r="AM30" s="911"/>
      <c r="AN30" s="911"/>
      <c r="AO30" s="911"/>
      <c r="AP30" s="911" t="s">
        <v>589</v>
      </c>
      <c r="AQ30" s="911"/>
      <c r="AR30" s="911"/>
      <c r="AS30" s="911"/>
      <c r="AT30" s="911"/>
      <c r="AU30" s="911" t="s">
        <v>590</v>
      </c>
      <c r="AV30" s="911"/>
      <c r="AW30" s="911"/>
      <c r="AX30" s="911"/>
      <c r="AY30" s="911"/>
      <c r="AZ30" s="912" t="s">
        <v>591</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406</v>
      </c>
      <c r="C31" s="836"/>
      <c r="D31" s="836"/>
      <c r="E31" s="836"/>
      <c r="F31" s="836"/>
      <c r="G31" s="836"/>
      <c r="H31" s="836"/>
      <c r="I31" s="836"/>
      <c r="J31" s="836"/>
      <c r="K31" s="836"/>
      <c r="L31" s="836"/>
      <c r="M31" s="836"/>
      <c r="N31" s="836"/>
      <c r="O31" s="836"/>
      <c r="P31" s="837"/>
      <c r="Q31" s="838">
        <v>330</v>
      </c>
      <c r="R31" s="839"/>
      <c r="S31" s="839"/>
      <c r="T31" s="839"/>
      <c r="U31" s="839"/>
      <c r="V31" s="839">
        <v>320</v>
      </c>
      <c r="W31" s="839"/>
      <c r="X31" s="839"/>
      <c r="Y31" s="839"/>
      <c r="Z31" s="839"/>
      <c r="AA31" s="839">
        <v>10</v>
      </c>
      <c r="AB31" s="839"/>
      <c r="AC31" s="839"/>
      <c r="AD31" s="839"/>
      <c r="AE31" s="840"/>
      <c r="AF31" s="841">
        <v>10</v>
      </c>
      <c r="AG31" s="842"/>
      <c r="AH31" s="842"/>
      <c r="AI31" s="842"/>
      <c r="AJ31" s="843"/>
      <c r="AK31" s="910">
        <v>69</v>
      </c>
      <c r="AL31" s="911"/>
      <c r="AM31" s="911"/>
      <c r="AN31" s="911"/>
      <c r="AO31" s="911"/>
      <c r="AP31" s="911" t="s">
        <v>588</v>
      </c>
      <c r="AQ31" s="911"/>
      <c r="AR31" s="911"/>
      <c r="AS31" s="911"/>
      <c r="AT31" s="911"/>
      <c r="AU31" s="911" t="s">
        <v>588</v>
      </c>
      <c r="AV31" s="911"/>
      <c r="AW31" s="911"/>
      <c r="AX31" s="911"/>
      <c r="AY31" s="911"/>
      <c r="AZ31" s="912" t="s">
        <v>592</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407</v>
      </c>
      <c r="C32" s="836"/>
      <c r="D32" s="836"/>
      <c r="E32" s="836"/>
      <c r="F32" s="836"/>
      <c r="G32" s="836"/>
      <c r="H32" s="836"/>
      <c r="I32" s="836"/>
      <c r="J32" s="836"/>
      <c r="K32" s="836"/>
      <c r="L32" s="836"/>
      <c r="M32" s="836"/>
      <c r="N32" s="836"/>
      <c r="O32" s="836"/>
      <c r="P32" s="837"/>
      <c r="Q32" s="838">
        <v>716</v>
      </c>
      <c r="R32" s="839"/>
      <c r="S32" s="839"/>
      <c r="T32" s="839"/>
      <c r="U32" s="839"/>
      <c r="V32" s="839">
        <v>575</v>
      </c>
      <c r="W32" s="839"/>
      <c r="X32" s="839"/>
      <c r="Y32" s="839"/>
      <c r="Z32" s="839"/>
      <c r="AA32" s="839">
        <v>141</v>
      </c>
      <c r="AB32" s="839"/>
      <c r="AC32" s="839"/>
      <c r="AD32" s="839"/>
      <c r="AE32" s="840"/>
      <c r="AF32" s="841">
        <v>3155</v>
      </c>
      <c r="AG32" s="842"/>
      <c r="AH32" s="842"/>
      <c r="AI32" s="842"/>
      <c r="AJ32" s="843"/>
      <c r="AK32" s="910">
        <v>31</v>
      </c>
      <c r="AL32" s="911"/>
      <c r="AM32" s="911"/>
      <c r="AN32" s="911"/>
      <c r="AO32" s="911"/>
      <c r="AP32" s="911">
        <v>127</v>
      </c>
      <c r="AQ32" s="911"/>
      <c r="AR32" s="911"/>
      <c r="AS32" s="911"/>
      <c r="AT32" s="911"/>
      <c r="AU32" s="911">
        <v>10</v>
      </c>
      <c r="AV32" s="911"/>
      <c r="AW32" s="911"/>
      <c r="AX32" s="911"/>
      <c r="AY32" s="911"/>
      <c r="AZ32" s="912"/>
      <c r="BA32" s="912"/>
      <c r="BB32" s="912"/>
      <c r="BC32" s="912"/>
      <c r="BD32" s="912"/>
      <c r="BE32" s="908" t="s">
        <v>408</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409</v>
      </c>
      <c r="C33" s="836"/>
      <c r="D33" s="836"/>
      <c r="E33" s="836"/>
      <c r="F33" s="836"/>
      <c r="G33" s="836"/>
      <c r="H33" s="836"/>
      <c r="I33" s="836"/>
      <c r="J33" s="836"/>
      <c r="K33" s="836"/>
      <c r="L33" s="836"/>
      <c r="M33" s="836"/>
      <c r="N33" s="836"/>
      <c r="O33" s="836"/>
      <c r="P33" s="837"/>
      <c r="Q33" s="838">
        <v>847</v>
      </c>
      <c r="R33" s="839"/>
      <c r="S33" s="839"/>
      <c r="T33" s="839"/>
      <c r="U33" s="839"/>
      <c r="V33" s="839">
        <v>575</v>
      </c>
      <c r="W33" s="839"/>
      <c r="X33" s="839"/>
      <c r="Y33" s="839"/>
      <c r="Z33" s="839"/>
      <c r="AA33" s="839">
        <v>143</v>
      </c>
      <c r="AB33" s="839"/>
      <c r="AC33" s="839"/>
      <c r="AD33" s="839"/>
      <c r="AE33" s="840"/>
      <c r="AF33" s="841">
        <v>436</v>
      </c>
      <c r="AG33" s="842"/>
      <c r="AH33" s="842"/>
      <c r="AI33" s="842"/>
      <c r="AJ33" s="843"/>
      <c r="AK33" s="910">
        <v>180</v>
      </c>
      <c r="AL33" s="911"/>
      <c r="AM33" s="911"/>
      <c r="AN33" s="911"/>
      <c r="AO33" s="911"/>
      <c r="AP33" s="911">
        <v>3130</v>
      </c>
      <c r="AQ33" s="911"/>
      <c r="AR33" s="911"/>
      <c r="AS33" s="911"/>
      <c r="AT33" s="911"/>
      <c r="AU33" s="911">
        <v>1424</v>
      </c>
      <c r="AV33" s="911"/>
      <c r="AW33" s="911"/>
      <c r="AX33" s="911"/>
      <c r="AY33" s="911"/>
      <c r="AZ33" s="912"/>
      <c r="BA33" s="912"/>
      <c r="BB33" s="912"/>
      <c r="BC33" s="912"/>
      <c r="BD33" s="912"/>
      <c r="BE33" s="908" t="s">
        <v>410</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411</v>
      </c>
      <c r="C34" s="836"/>
      <c r="D34" s="836"/>
      <c r="E34" s="836"/>
      <c r="F34" s="836"/>
      <c r="G34" s="836"/>
      <c r="H34" s="836"/>
      <c r="I34" s="836"/>
      <c r="J34" s="836"/>
      <c r="K34" s="836"/>
      <c r="L34" s="836"/>
      <c r="M34" s="836"/>
      <c r="N34" s="836"/>
      <c r="O34" s="836"/>
      <c r="P34" s="837"/>
      <c r="Q34" s="838">
        <v>37</v>
      </c>
      <c r="R34" s="839"/>
      <c r="S34" s="839"/>
      <c r="T34" s="839"/>
      <c r="U34" s="839"/>
      <c r="V34" s="839">
        <v>35</v>
      </c>
      <c r="W34" s="839"/>
      <c r="X34" s="839"/>
      <c r="Y34" s="839"/>
      <c r="Z34" s="839"/>
      <c r="AA34" s="839">
        <v>2</v>
      </c>
      <c r="AB34" s="839"/>
      <c r="AC34" s="839"/>
      <c r="AD34" s="839"/>
      <c r="AE34" s="840"/>
      <c r="AF34" s="841">
        <v>2</v>
      </c>
      <c r="AG34" s="842"/>
      <c r="AH34" s="842"/>
      <c r="AI34" s="842"/>
      <c r="AJ34" s="843"/>
      <c r="AK34" s="910">
        <v>22</v>
      </c>
      <c r="AL34" s="911"/>
      <c r="AM34" s="911"/>
      <c r="AN34" s="911"/>
      <c r="AO34" s="911"/>
      <c r="AP34" s="911">
        <v>68</v>
      </c>
      <c r="AQ34" s="911"/>
      <c r="AR34" s="911"/>
      <c r="AS34" s="911"/>
      <c r="AT34" s="911"/>
      <c r="AU34" s="911">
        <v>68</v>
      </c>
      <c r="AV34" s="911"/>
      <c r="AW34" s="911"/>
      <c r="AX34" s="911"/>
      <c r="AY34" s="911"/>
      <c r="AZ34" s="912"/>
      <c r="BA34" s="912"/>
      <c r="BB34" s="912"/>
      <c r="BC34" s="912"/>
      <c r="BD34" s="912"/>
      <c r="BE34" s="908" t="s">
        <v>412</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413</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390</v>
      </c>
      <c r="B63" s="870" t="s">
        <v>414</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3706</v>
      </c>
      <c r="AG63" s="922"/>
      <c r="AH63" s="922"/>
      <c r="AI63" s="922"/>
      <c r="AJ63" s="923"/>
      <c r="AK63" s="924"/>
      <c r="AL63" s="919"/>
      <c r="AM63" s="919"/>
      <c r="AN63" s="919"/>
      <c r="AO63" s="919"/>
      <c r="AP63" s="922">
        <v>3325</v>
      </c>
      <c r="AQ63" s="922"/>
      <c r="AR63" s="922"/>
      <c r="AS63" s="922"/>
      <c r="AT63" s="922"/>
      <c r="AU63" s="922">
        <v>1502</v>
      </c>
      <c r="AV63" s="922"/>
      <c r="AW63" s="922"/>
      <c r="AX63" s="922"/>
      <c r="AY63" s="922"/>
      <c r="AZ63" s="926"/>
      <c r="BA63" s="926"/>
      <c r="BB63" s="926"/>
      <c r="BC63" s="926"/>
      <c r="BD63" s="926"/>
      <c r="BE63" s="927"/>
      <c r="BF63" s="927"/>
      <c r="BG63" s="927"/>
      <c r="BH63" s="927"/>
      <c r="BI63" s="928"/>
      <c r="BJ63" s="929" t="s">
        <v>415</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417</v>
      </c>
      <c r="B66" s="821"/>
      <c r="C66" s="821"/>
      <c r="D66" s="821"/>
      <c r="E66" s="821"/>
      <c r="F66" s="821"/>
      <c r="G66" s="821"/>
      <c r="H66" s="821"/>
      <c r="I66" s="821"/>
      <c r="J66" s="821"/>
      <c r="K66" s="821"/>
      <c r="L66" s="821"/>
      <c r="M66" s="821"/>
      <c r="N66" s="821"/>
      <c r="O66" s="821"/>
      <c r="P66" s="822"/>
      <c r="Q66" s="797" t="s">
        <v>418</v>
      </c>
      <c r="R66" s="798"/>
      <c r="S66" s="798"/>
      <c r="T66" s="798"/>
      <c r="U66" s="799"/>
      <c r="V66" s="797" t="s">
        <v>396</v>
      </c>
      <c r="W66" s="798"/>
      <c r="X66" s="798"/>
      <c r="Y66" s="798"/>
      <c r="Z66" s="799"/>
      <c r="AA66" s="797" t="s">
        <v>419</v>
      </c>
      <c r="AB66" s="798"/>
      <c r="AC66" s="798"/>
      <c r="AD66" s="798"/>
      <c r="AE66" s="799"/>
      <c r="AF66" s="932" t="s">
        <v>420</v>
      </c>
      <c r="AG66" s="893"/>
      <c r="AH66" s="893"/>
      <c r="AI66" s="893"/>
      <c r="AJ66" s="933"/>
      <c r="AK66" s="797" t="s">
        <v>399</v>
      </c>
      <c r="AL66" s="821"/>
      <c r="AM66" s="821"/>
      <c r="AN66" s="821"/>
      <c r="AO66" s="822"/>
      <c r="AP66" s="797" t="s">
        <v>421</v>
      </c>
      <c r="AQ66" s="798"/>
      <c r="AR66" s="798"/>
      <c r="AS66" s="798"/>
      <c r="AT66" s="799"/>
      <c r="AU66" s="797" t="s">
        <v>422</v>
      </c>
      <c r="AV66" s="798"/>
      <c r="AW66" s="798"/>
      <c r="AX66" s="798"/>
      <c r="AY66" s="799"/>
      <c r="AZ66" s="797" t="s">
        <v>378</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585</v>
      </c>
      <c r="C68" s="950"/>
      <c r="D68" s="950"/>
      <c r="E68" s="950"/>
      <c r="F68" s="950"/>
      <c r="G68" s="950"/>
      <c r="H68" s="950"/>
      <c r="I68" s="950"/>
      <c r="J68" s="950"/>
      <c r="K68" s="950"/>
      <c r="L68" s="950"/>
      <c r="M68" s="950"/>
      <c r="N68" s="950"/>
      <c r="O68" s="950"/>
      <c r="P68" s="951"/>
      <c r="Q68" s="952">
        <v>12760</v>
      </c>
      <c r="R68" s="946"/>
      <c r="S68" s="946"/>
      <c r="T68" s="946"/>
      <c r="U68" s="946"/>
      <c r="V68" s="946">
        <v>10853</v>
      </c>
      <c r="W68" s="946"/>
      <c r="X68" s="946"/>
      <c r="Y68" s="946"/>
      <c r="Z68" s="946"/>
      <c r="AA68" s="946">
        <v>1907</v>
      </c>
      <c r="AB68" s="946"/>
      <c r="AC68" s="946"/>
      <c r="AD68" s="946"/>
      <c r="AE68" s="946"/>
      <c r="AF68" s="946">
        <v>1907</v>
      </c>
      <c r="AG68" s="946"/>
      <c r="AH68" s="946"/>
      <c r="AI68" s="946"/>
      <c r="AJ68" s="946"/>
      <c r="AK68" s="946">
        <v>625</v>
      </c>
      <c r="AL68" s="946"/>
      <c r="AM68" s="946"/>
      <c r="AN68" s="946"/>
      <c r="AO68" s="946"/>
      <c r="AP68" s="946" t="s">
        <v>588</v>
      </c>
      <c r="AQ68" s="946"/>
      <c r="AR68" s="946"/>
      <c r="AS68" s="946"/>
      <c r="AT68" s="946"/>
      <c r="AU68" s="946" t="s">
        <v>588</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586</v>
      </c>
      <c r="C69" s="954"/>
      <c r="D69" s="954"/>
      <c r="E69" s="954"/>
      <c r="F69" s="954"/>
      <c r="G69" s="954"/>
      <c r="H69" s="954"/>
      <c r="I69" s="954"/>
      <c r="J69" s="954"/>
      <c r="K69" s="954"/>
      <c r="L69" s="954"/>
      <c r="M69" s="954"/>
      <c r="N69" s="954"/>
      <c r="O69" s="954"/>
      <c r="P69" s="955"/>
      <c r="Q69" s="956">
        <v>237085</v>
      </c>
      <c r="R69" s="911"/>
      <c r="S69" s="911"/>
      <c r="T69" s="911"/>
      <c r="U69" s="911"/>
      <c r="V69" s="911">
        <v>228318</v>
      </c>
      <c r="W69" s="911"/>
      <c r="X69" s="911"/>
      <c r="Y69" s="911"/>
      <c r="Z69" s="911"/>
      <c r="AA69" s="911">
        <v>8767</v>
      </c>
      <c r="AB69" s="911"/>
      <c r="AC69" s="911"/>
      <c r="AD69" s="911"/>
      <c r="AE69" s="911"/>
      <c r="AF69" s="911">
        <v>8767</v>
      </c>
      <c r="AG69" s="911"/>
      <c r="AH69" s="911"/>
      <c r="AI69" s="911"/>
      <c r="AJ69" s="911"/>
      <c r="AK69" s="911">
        <v>980067</v>
      </c>
      <c r="AL69" s="911"/>
      <c r="AM69" s="911"/>
      <c r="AN69" s="911"/>
      <c r="AO69" s="911"/>
      <c r="AP69" s="911" t="s">
        <v>589</v>
      </c>
      <c r="AQ69" s="911"/>
      <c r="AR69" s="911"/>
      <c r="AS69" s="911"/>
      <c r="AT69" s="911"/>
      <c r="AU69" s="911" t="s">
        <v>593</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587</v>
      </c>
      <c r="C70" s="954"/>
      <c r="D70" s="954"/>
      <c r="E70" s="954"/>
      <c r="F70" s="954"/>
      <c r="G70" s="954"/>
      <c r="H70" s="954"/>
      <c r="I70" s="954"/>
      <c r="J70" s="954"/>
      <c r="K70" s="954"/>
      <c r="L70" s="954"/>
      <c r="M70" s="954"/>
      <c r="N70" s="954"/>
      <c r="O70" s="954"/>
      <c r="P70" s="955"/>
      <c r="Q70" s="956">
        <v>736</v>
      </c>
      <c r="R70" s="911"/>
      <c r="S70" s="911"/>
      <c r="T70" s="911"/>
      <c r="U70" s="911"/>
      <c r="V70" s="911">
        <v>689</v>
      </c>
      <c r="W70" s="911"/>
      <c r="X70" s="911"/>
      <c r="Y70" s="911"/>
      <c r="Z70" s="911"/>
      <c r="AA70" s="911">
        <v>47</v>
      </c>
      <c r="AB70" s="911"/>
      <c r="AC70" s="911"/>
      <c r="AD70" s="911"/>
      <c r="AE70" s="911"/>
      <c r="AF70" s="911">
        <v>47</v>
      </c>
      <c r="AG70" s="911"/>
      <c r="AH70" s="911"/>
      <c r="AI70" s="911"/>
      <c r="AJ70" s="911"/>
      <c r="AK70" s="911">
        <v>62</v>
      </c>
      <c r="AL70" s="911"/>
      <c r="AM70" s="911"/>
      <c r="AN70" s="911"/>
      <c r="AO70" s="911"/>
      <c r="AP70" s="911">
        <v>1748</v>
      </c>
      <c r="AQ70" s="911"/>
      <c r="AR70" s="911"/>
      <c r="AS70" s="911"/>
      <c r="AT70" s="911"/>
      <c r="AU70" s="911">
        <v>433</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c r="C71" s="954"/>
      <c r="D71" s="954"/>
      <c r="E71" s="954"/>
      <c r="F71" s="954"/>
      <c r="G71" s="954"/>
      <c r="H71" s="954"/>
      <c r="I71" s="954"/>
      <c r="J71" s="954"/>
      <c r="K71" s="954"/>
      <c r="L71" s="954"/>
      <c r="M71" s="954"/>
      <c r="N71" s="954"/>
      <c r="O71" s="954"/>
      <c r="P71" s="955"/>
      <c r="Q71" s="956"/>
      <c r="R71" s="911"/>
      <c r="S71" s="911"/>
      <c r="T71" s="911"/>
      <c r="U71" s="911"/>
      <c r="V71" s="911"/>
      <c r="W71" s="911"/>
      <c r="X71" s="911"/>
      <c r="Y71" s="911"/>
      <c r="Z71" s="911"/>
      <c r="AA71" s="911"/>
      <c r="AB71" s="911"/>
      <c r="AC71" s="911"/>
      <c r="AD71" s="911"/>
      <c r="AE71" s="911"/>
      <c r="AF71" s="911"/>
      <c r="AG71" s="911"/>
      <c r="AH71" s="911"/>
      <c r="AI71" s="911"/>
      <c r="AJ71" s="911"/>
      <c r="AK71" s="911"/>
      <c r="AL71" s="911"/>
      <c r="AM71" s="911"/>
      <c r="AN71" s="911"/>
      <c r="AO71" s="911"/>
      <c r="AP71" s="911"/>
      <c r="AQ71" s="911"/>
      <c r="AR71" s="911"/>
      <c r="AS71" s="911"/>
      <c r="AT71" s="911"/>
      <c r="AU71" s="911"/>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c r="C72" s="954"/>
      <c r="D72" s="954"/>
      <c r="E72" s="954"/>
      <c r="F72" s="954"/>
      <c r="G72" s="954"/>
      <c r="H72" s="954"/>
      <c r="I72" s="954"/>
      <c r="J72" s="954"/>
      <c r="K72" s="954"/>
      <c r="L72" s="954"/>
      <c r="M72" s="954"/>
      <c r="N72" s="954"/>
      <c r="O72" s="954"/>
      <c r="P72" s="955"/>
      <c r="Q72" s="956"/>
      <c r="R72" s="911"/>
      <c r="S72" s="911"/>
      <c r="T72" s="911"/>
      <c r="U72" s="911"/>
      <c r="V72" s="911"/>
      <c r="W72" s="911"/>
      <c r="X72" s="911"/>
      <c r="Y72" s="911"/>
      <c r="Z72" s="911"/>
      <c r="AA72" s="911"/>
      <c r="AB72" s="911"/>
      <c r="AC72" s="911"/>
      <c r="AD72" s="911"/>
      <c r="AE72" s="911"/>
      <c r="AF72" s="911"/>
      <c r="AG72" s="911"/>
      <c r="AH72" s="911"/>
      <c r="AI72" s="911"/>
      <c r="AJ72" s="911"/>
      <c r="AK72" s="911"/>
      <c r="AL72" s="911"/>
      <c r="AM72" s="911"/>
      <c r="AN72" s="911"/>
      <c r="AO72" s="911"/>
      <c r="AP72" s="911"/>
      <c r="AQ72" s="911"/>
      <c r="AR72" s="911"/>
      <c r="AS72" s="911"/>
      <c r="AT72" s="911"/>
      <c r="AU72" s="911"/>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c r="C73" s="954"/>
      <c r="D73" s="954"/>
      <c r="E73" s="954"/>
      <c r="F73" s="954"/>
      <c r="G73" s="954"/>
      <c r="H73" s="954"/>
      <c r="I73" s="954"/>
      <c r="J73" s="954"/>
      <c r="K73" s="954"/>
      <c r="L73" s="954"/>
      <c r="M73" s="954"/>
      <c r="N73" s="954"/>
      <c r="O73" s="954"/>
      <c r="P73" s="955"/>
      <c r="Q73" s="956"/>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11"/>
      <c r="AQ73" s="911"/>
      <c r="AR73" s="911"/>
      <c r="AS73" s="911"/>
      <c r="AT73" s="911"/>
      <c r="AU73" s="911"/>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390</v>
      </c>
      <c r="B88" s="870" t="s">
        <v>423</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10721</v>
      </c>
      <c r="AG88" s="922"/>
      <c r="AH88" s="922"/>
      <c r="AI88" s="922"/>
      <c r="AJ88" s="922"/>
      <c r="AK88" s="919"/>
      <c r="AL88" s="919"/>
      <c r="AM88" s="919"/>
      <c r="AN88" s="919"/>
      <c r="AO88" s="919"/>
      <c r="AP88" s="922">
        <v>1748</v>
      </c>
      <c r="AQ88" s="922"/>
      <c r="AR88" s="922"/>
      <c r="AS88" s="922"/>
      <c r="AT88" s="922"/>
      <c r="AU88" s="922">
        <v>433</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870" t="s">
        <v>424</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3</v>
      </c>
      <c r="CS102" s="930"/>
      <c r="CT102" s="930"/>
      <c r="CU102" s="930"/>
      <c r="CV102" s="973"/>
      <c r="CW102" s="972" t="s">
        <v>599</v>
      </c>
      <c r="CX102" s="930"/>
      <c r="CY102" s="930"/>
      <c r="CZ102" s="930"/>
      <c r="DA102" s="973"/>
      <c r="DB102" s="972">
        <v>12</v>
      </c>
      <c r="DC102" s="930"/>
      <c r="DD102" s="930"/>
      <c r="DE102" s="930"/>
      <c r="DF102" s="973"/>
      <c r="DG102" s="972" t="s">
        <v>598</v>
      </c>
      <c r="DH102" s="930"/>
      <c r="DI102" s="930"/>
      <c r="DJ102" s="930"/>
      <c r="DK102" s="973"/>
      <c r="DL102" s="972">
        <v>46</v>
      </c>
      <c r="DM102" s="930"/>
      <c r="DN102" s="930"/>
      <c r="DO102" s="930"/>
      <c r="DP102" s="973"/>
      <c r="DQ102" s="972">
        <v>1</v>
      </c>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425</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426</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429</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430</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431</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432</v>
      </c>
      <c r="AB109" s="975"/>
      <c r="AC109" s="975"/>
      <c r="AD109" s="975"/>
      <c r="AE109" s="976"/>
      <c r="AF109" s="974" t="s">
        <v>309</v>
      </c>
      <c r="AG109" s="975"/>
      <c r="AH109" s="975"/>
      <c r="AI109" s="975"/>
      <c r="AJ109" s="976"/>
      <c r="AK109" s="974" t="s">
        <v>308</v>
      </c>
      <c r="AL109" s="975"/>
      <c r="AM109" s="975"/>
      <c r="AN109" s="975"/>
      <c r="AO109" s="976"/>
      <c r="AP109" s="974" t="s">
        <v>433</v>
      </c>
      <c r="AQ109" s="975"/>
      <c r="AR109" s="975"/>
      <c r="AS109" s="975"/>
      <c r="AT109" s="977"/>
      <c r="AU109" s="994" t="s">
        <v>431</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432</v>
      </c>
      <c r="BR109" s="975"/>
      <c r="BS109" s="975"/>
      <c r="BT109" s="975"/>
      <c r="BU109" s="976"/>
      <c r="BV109" s="974" t="s">
        <v>309</v>
      </c>
      <c r="BW109" s="975"/>
      <c r="BX109" s="975"/>
      <c r="BY109" s="975"/>
      <c r="BZ109" s="976"/>
      <c r="CA109" s="974" t="s">
        <v>308</v>
      </c>
      <c r="CB109" s="975"/>
      <c r="CC109" s="975"/>
      <c r="CD109" s="975"/>
      <c r="CE109" s="976"/>
      <c r="CF109" s="995" t="s">
        <v>433</v>
      </c>
      <c r="CG109" s="995"/>
      <c r="CH109" s="995"/>
      <c r="CI109" s="995"/>
      <c r="CJ109" s="995"/>
      <c r="CK109" s="974" t="s">
        <v>434</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432</v>
      </c>
      <c r="DH109" s="975"/>
      <c r="DI109" s="975"/>
      <c r="DJ109" s="975"/>
      <c r="DK109" s="976"/>
      <c r="DL109" s="974" t="s">
        <v>309</v>
      </c>
      <c r="DM109" s="975"/>
      <c r="DN109" s="975"/>
      <c r="DO109" s="975"/>
      <c r="DP109" s="976"/>
      <c r="DQ109" s="974" t="s">
        <v>308</v>
      </c>
      <c r="DR109" s="975"/>
      <c r="DS109" s="975"/>
      <c r="DT109" s="975"/>
      <c r="DU109" s="976"/>
      <c r="DV109" s="974" t="s">
        <v>433</v>
      </c>
      <c r="DW109" s="975"/>
      <c r="DX109" s="975"/>
      <c r="DY109" s="975"/>
      <c r="DZ109" s="977"/>
    </row>
    <row r="110" spans="1:131" s="246" customFormat="1" ht="26.25" customHeight="1" x14ac:dyDescent="0.15">
      <c r="A110" s="978" t="s">
        <v>435</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792233</v>
      </c>
      <c r="AB110" s="982"/>
      <c r="AC110" s="982"/>
      <c r="AD110" s="982"/>
      <c r="AE110" s="983"/>
      <c r="AF110" s="984">
        <v>849019</v>
      </c>
      <c r="AG110" s="982"/>
      <c r="AH110" s="982"/>
      <c r="AI110" s="982"/>
      <c r="AJ110" s="983"/>
      <c r="AK110" s="984">
        <v>882639</v>
      </c>
      <c r="AL110" s="982"/>
      <c r="AM110" s="982"/>
      <c r="AN110" s="982"/>
      <c r="AO110" s="983"/>
      <c r="AP110" s="985">
        <v>17.100000000000001</v>
      </c>
      <c r="AQ110" s="986"/>
      <c r="AR110" s="986"/>
      <c r="AS110" s="986"/>
      <c r="AT110" s="987"/>
      <c r="AU110" s="988" t="s">
        <v>73</v>
      </c>
      <c r="AV110" s="989"/>
      <c r="AW110" s="989"/>
      <c r="AX110" s="989"/>
      <c r="AY110" s="989"/>
      <c r="AZ110" s="1030" t="s">
        <v>436</v>
      </c>
      <c r="BA110" s="979"/>
      <c r="BB110" s="979"/>
      <c r="BC110" s="979"/>
      <c r="BD110" s="979"/>
      <c r="BE110" s="979"/>
      <c r="BF110" s="979"/>
      <c r="BG110" s="979"/>
      <c r="BH110" s="979"/>
      <c r="BI110" s="979"/>
      <c r="BJ110" s="979"/>
      <c r="BK110" s="979"/>
      <c r="BL110" s="979"/>
      <c r="BM110" s="979"/>
      <c r="BN110" s="979"/>
      <c r="BO110" s="979"/>
      <c r="BP110" s="980"/>
      <c r="BQ110" s="1016">
        <v>8889729</v>
      </c>
      <c r="BR110" s="1017"/>
      <c r="BS110" s="1017"/>
      <c r="BT110" s="1017"/>
      <c r="BU110" s="1017"/>
      <c r="BV110" s="1017">
        <v>9305854</v>
      </c>
      <c r="BW110" s="1017"/>
      <c r="BX110" s="1017"/>
      <c r="BY110" s="1017"/>
      <c r="BZ110" s="1017"/>
      <c r="CA110" s="1017">
        <v>9678601</v>
      </c>
      <c r="CB110" s="1017"/>
      <c r="CC110" s="1017"/>
      <c r="CD110" s="1017"/>
      <c r="CE110" s="1017"/>
      <c r="CF110" s="1031">
        <v>188</v>
      </c>
      <c r="CG110" s="1032"/>
      <c r="CH110" s="1032"/>
      <c r="CI110" s="1032"/>
      <c r="CJ110" s="1032"/>
      <c r="CK110" s="1033" t="s">
        <v>437</v>
      </c>
      <c r="CL110" s="1034"/>
      <c r="CM110" s="1013" t="s">
        <v>438</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415</v>
      </c>
      <c r="DH110" s="1017"/>
      <c r="DI110" s="1017"/>
      <c r="DJ110" s="1017"/>
      <c r="DK110" s="1017"/>
      <c r="DL110" s="1017" t="s">
        <v>415</v>
      </c>
      <c r="DM110" s="1017"/>
      <c r="DN110" s="1017"/>
      <c r="DO110" s="1017"/>
      <c r="DP110" s="1017"/>
      <c r="DQ110" s="1017" t="s">
        <v>415</v>
      </c>
      <c r="DR110" s="1017"/>
      <c r="DS110" s="1017"/>
      <c r="DT110" s="1017"/>
      <c r="DU110" s="1017"/>
      <c r="DV110" s="1018" t="s">
        <v>415</v>
      </c>
      <c r="DW110" s="1018"/>
      <c r="DX110" s="1018"/>
      <c r="DY110" s="1018"/>
      <c r="DZ110" s="1019"/>
    </row>
    <row r="111" spans="1:131" s="246" customFormat="1" ht="26.25" customHeight="1" x14ac:dyDescent="0.15">
      <c r="A111" s="1020" t="s">
        <v>439</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440</v>
      </c>
      <c r="AB111" s="1024"/>
      <c r="AC111" s="1024"/>
      <c r="AD111" s="1024"/>
      <c r="AE111" s="1025"/>
      <c r="AF111" s="1026" t="s">
        <v>415</v>
      </c>
      <c r="AG111" s="1024"/>
      <c r="AH111" s="1024"/>
      <c r="AI111" s="1024"/>
      <c r="AJ111" s="1025"/>
      <c r="AK111" s="1026" t="s">
        <v>440</v>
      </c>
      <c r="AL111" s="1024"/>
      <c r="AM111" s="1024"/>
      <c r="AN111" s="1024"/>
      <c r="AO111" s="1025"/>
      <c r="AP111" s="1027" t="s">
        <v>415</v>
      </c>
      <c r="AQ111" s="1028"/>
      <c r="AR111" s="1028"/>
      <c r="AS111" s="1028"/>
      <c r="AT111" s="1029"/>
      <c r="AU111" s="990"/>
      <c r="AV111" s="991"/>
      <c r="AW111" s="991"/>
      <c r="AX111" s="991"/>
      <c r="AY111" s="991"/>
      <c r="AZ111" s="1039" t="s">
        <v>441</v>
      </c>
      <c r="BA111" s="1040"/>
      <c r="BB111" s="1040"/>
      <c r="BC111" s="1040"/>
      <c r="BD111" s="1040"/>
      <c r="BE111" s="1040"/>
      <c r="BF111" s="1040"/>
      <c r="BG111" s="1040"/>
      <c r="BH111" s="1040"/>
      <c r="BI111" s="1040"/>
      <c r="BJ111" s="1040"/>
      <c r="BK111" s="1040"/>
      <c r="BL111" s="1040"/>
      <c r="BM111" s="1040"/>
      <c r="BN111" s="1040"/>
      <c r="BO111" s="1040"/>
      <c r="BP111" s="1041"/>
      <c r="BQ111" s="1009">
        <v>38700</v>
      </c>
      <c r="BR111" s="1010"/>
      <c r="BS111" s="1010"/>
      <c r="BT111" s="1010"/>
      <c r="BU111" s="1010"/>
      <c r="BV111" s="1010">
        <v>38700</v>
      </c>
      <c r="BW111" s="1010"/>
      <c r="BX111" s="1010"/>
      <c r="BY111" s="1010"/>
      <c r="BZ111" s="1010"/>
      <c r="CA111" s="1010">
        <v>38700</v>
      </c>
      <c r="CB111" s="1010"/>
      <c r="CC111" s="1010"/>
      <c r="CD111" s="1010"/>
      <c r="CE111" s="1010"/>
      <c r="CF111" s="1004">
        <v>0.8</v>
      </c>
      <c r="CG111" s="1005"/>
      <c r="CH111" s="1005"/>
      <c r="CI111" s="1005"/>
      <c r="CJ111" s="1005"/>
      <c r="CK111" s="1035"/>
      <c r="CL111" s="1036"/>
      <c r="CM111" s="1006" t="s">
        <v>442</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415</v>
      </c>
      <c r="DH111" s="1010"/>
      <c r="DI111" s="1010"/>
      <c r="DJ111" s="1010"/>
      <c r="DK111" s="1010"/>
      <c r="DL111" s="1010" t="s">
        <v>415</v>
      </c>
      <c r="DM111" s="1010"/>
      <c r="DN111" s="1010"/>
      <c r="DO111" s="1010"/>
      <c r="DP111" s="1010"/>
      <c r="DQ111" s="1010" t="s">
        <v>440</v>
      </c>
      <c r="DR111" s="1010"/>
      <c r="DS111" s="1010"/>
      <c r="DT111" s="1010"/>
      <c r="DU111" s="1010"/>
      <c r="DV111" s="1011" t="s">
        <v>415</v>
      </c>
      <c r="DW111" s="1011"/>
      <c r="DX111" s="1011"/>
      <c r="DY111" s="1011"/>
      <c r="DZ111" s="1012"/>
    </row>
    <row r="112" spans="1:131" s="246" customFormat="1" ht="26.25" customHeight="1" x14ac:dyDescent="0.15">
      <c r="A112" s="1042" t="s">
        <v>443</v>
      </c>
      <c r="B112" s="1043"/>
      <c r="C112" s="1040" t="s">
        <v>444</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445</v>
      </c>
      <c r="AB112" s="1049"/>
      <c r="AC112" s="1049"/>
      <c r="AD112" s="1049"/>
      <c r="AE112" s="1050"/>
      <c r="AF112" s="1051" t="s">
        <v>415</v>
      </c>
      <c r="AG112" s="1049"/>
      <c r="AH112" s="1049"/>
      <c r="AI112" s="1049"/>
      <c r="AJ112" s="1050"/>
      <c r="AK112" s="1051" t="s">
        <v>415</v>
      </c>
      <c r="AL112" s="1049"/>
      <c r="AM112" s="1049"/>
      <c r="AN112" s="1049"/>
      <c r="AO112" s="1050"/>
      <c r="AP112" s="1052" t="s">
        <v>415</v>
      </c>
      <c r="AQ112" s="1053"/>
      <c r="AR112" s="1053"/>
      <c r="AS112" s="1053"/>
      <c r="AT112" s="1054"/>
      <c r="AU112" s="990"/>
      <c r="AV112" s="991"/>
      <c r="AW112" s="991"/>
      <c r="AX112" s="991"/>
      <c r="AY112" s="991"/>
      <c r="AZ112" s="1039" t="s">
        <v>446</v>
      </c>
      <c r="BA112" s="1040"/>
      <c r="BB112" s="1040"/>
      <c r="BC112" s="1040"/>
      <c r="BD112" s="1040"/>
      <c r="BE112" s="1040"/>
      <c r="BF112" s="1040"/>
      <c r="BG112" s="1040"/>
      <c r="BH112" s="1040"/>
      <c r="BI112" s="1040"/>
      <c r="BJ112" s="1040"/>
      <c r="BK112" s="1040"/>
      <c r="BL112" s="1040"/>
      <c r="BM112" s="1040"/>
      <c r="BN112" s="1040"/>
      <c r="BO112" s="1040"/>
      <c r="BP112" s="1041"/>
      <c r="BQ112" s="1009">
        <v>2102242</v>
      </c>
      <c r="BR112" s="1010"/>
      <c r="BS112" s="1010"/>
      <c r="BT112" s="1010"/>
      <c r="BU112" s="1010"/>
      <c r="BV112" s="1010">
        <v>1730198</v>
      </c>
      <c r="BW112" s="1010"/>
      <c r="BX112" s="1010"/>
      <c r="BY112" s="1010"/>
      <c r="BZ112" s="1010"/>
      <c r="CA112" s="1010">
        <v>1502673</v>
      </c>
      <c r="CB112" s="1010"/>
      <c r="CC112" s="1010"/>
      <c r="CD112" s="1010"/>
      <c r="CE112" s="1010"/>
      <c r="CF112" s="1004">
        <v>29.2</v>
      </c>
      <c r="CG112" s="1005"/>
      <c r="CH112" s="1005"/>
      <c r="CI112" s="1005"/>
      <c r="CJ112" s="1005"/>
      <c r="CK112" s="1035"/>
      <c r="CL112" s="1036"/>
      <c r="CM112" s="1006" t="s">
        <v>447</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415</v>
      </c>
      <c r="DH112" s="1010"/>
      <c r="DI112" s="1010"/>
      <c r="DJ112" s="1010"/>
      <c r="DK112" s="1010"/>
      <c r="DL112" s="1010" t="s">
        <v>415</v>
      </c>
      <c r="DM112" s="1010"/>
      <c r="DN112" s="1010"/>
      <c r="DO112" s="1010"/>
      <c r="DP112" s="1010"/>
      <c r="DQ112" s="1010" t="s">
        <v>415</v>
      </c>
      <c r="DR112" s="1010"/>
      <c r="DS112" s="1010"/>
      <c r="DT112" s="1010"/>
      <c r="DU112" s="1010"/>
      <c r="DV112" s="1011" t="s">
        <v>415</v>
      </c>
      <c r="DW112" s="1011"/>
      <c r="DX112" s="1011"/>
      <c r="DY112" s="1011"/>
      <c r="DZ112" s="1012"/>
    </row>
    <row r="113" spans="1:130" s="246" customFormat="1" ht="26.25" customHeight="1" x14ac:dyDescent="0.15">
      <c r="A113" s="1044"/>
      <c r="B113" s="1045"/>
      <c r="C113" s="1040" t="s">
        <v>448</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275869</v>
      </c>
      <c r="AB113" s="1024"/>
      <c r="AC113" s="1024"/>
      <c r="AD113" s="1024"/>
      <c r="AE113" s="1025"/>
      <c r="AF113" s="1026">
        <v>250031</v>
      </c>
      <c r="AG113" s="1024"/>
      <c r="AH113" s="1024"/>
      <c r="AI113" s="1024"/>
      <c r="AJ113" s="1025"/>
      <c r="AK113" s="1026">
        <v>221147</v>
      </c>
      <c r="AL113" s="1024"/>
      <c r="AM113" s="1024"/>
      <c r="AN113" s="1024"/>
      <c r="AO113" s="1025"/>
      <c r="AP113" s="1027">
        <v>4.3</v>
      </c>
      <c r="AQ113" s="1028"/>
      <c r="AR113" s="1028"/>
      <c r="AS113" s="1028"/>
      <c r="AT113" s="1029"/>
      <c r="AU113" s="990"/>
      <c r="AV113" s="991"/>
      <c r="AW113" s="991"/>
      <c r="AX113" s="991"/>
      <c r="AY113" s="991"/>
      <c r="AZ113" s="1039" t="s">
        <v>449</v>
      </c>
      <c r="BA113" s="1040"/>
      <c r="BB113" s="1040"/>
      <c r="BC113" s="1040"/>
      <c r="BD113" s="1040"/>
      <c r="BE113" s="1040"/>
      <c r="BF113" s="1040"/>
      <c r="BG113" s="1040"/>
      <c r="BH113" s="1040"/>
      <c r="BI113" s="1040"/>
      <c r="BJ113" s="1040"/>
      <c r="BK113" s="1040"/>
      <c r="BL113" s="1040"/>
      <c r="BM113" s="1040"/>
      <c r="BN113" s="1040"/>
      <c r="BO113" s="1040"/>
      <c r="BP113" s="1041"/>
      <c r="BQ113" s="1009">
        <v>507250</v>
      </c>
      <c r="BR113" s="1010"/>
      <c r="BS113" s="1010"/>
      <c r="BT113" s="1010"/>
      <c r="BU113" s="1010"/>
      <c r="BV113" s="1010">
        <v>507871</v>
      </c>
      <c r="BW113" s="1010"/>
      <c r="BX113" s="1010"/>
      <c r="BY113" s="1010"/>
      <c r="BZ113" s="1010"/>
      <c r="CA113" s="1010">
        <v>433117</v>
      </c>
      <c r="CB113" s="1010"/>
      <c r="CC113" s="1010"/>
      <c r="CD113" s="1010"/>
      <c r="CE113" s="1010"/>
      <c r="CF113" s="1004">
        <v>8.4</v>
      </c>
      <c r="CG113" s="1005"/>
      <c r="CH113" s="1005"/>
      <c r="CI113" s="1005"/>
      <c r="CJ113" s="1005"/>
      <c r="CK113" s="1035"/>
      <c r="CL113" s="1036"/>
      <c r="CM113" s="1006" t="s">
        <v>450</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451</v>
      </c>
      <c r="DH113" s="1049"/>
      <c r="DI113" s="1049"/>
      <c r="DJ113" s="1049"/>
      <c r="DK113" s="1050"/>
      <c r="DL113" s="1051" t="s">
        <v>415</v>
      </c>
      <c r="DM113" s="1049"/>
      <c r="DN113" s="1049"/>
      <c r="DO113" s="1049"/>
      <c r="DP113" s="1050"/>
      <c r="DQ113" s="1051" t="s">
        <v>415</v>
      </c>
      <c r="DR113" s="1049"/>
      <c r="DS113" s="1049"/>
      <c r="DT113" s="1049"/>
      <c r="DU113" s="1050"/>
      <c r="DV113" s="1052" t="s">
        <v>415</v>
      </c>
      <c r="DW113" s="1053"/>
      <c r="DX113" s="1053"/>
      <c r="DY113" s="1053"/>
      <c r="DZ113" s="1054"/>
    </row>
    <row r="114" spans="1:130" s="246" customFormat="1" ht="26.25" customHeight="1" x14ac:dyDescent="0.15">
      <c r="A114" s="1044"/>
      <c r="B114" s="1045"/>
      <c r="C114" s="1040" t="s">
        <v>452</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20787</v>
      </c>
      <c r="AB114" s="1049"/>
      <c r="AC114" s="1049"/>
      <c r="AD114" s="1049"/>
      <c r="AE114" s="1050"/>
      <c r="AF114" s="1051">
        <v>27379</v>
      </c>
      <c r="AG114" s="1049"/>
      <c r="AH114" s="1049"/>
      <c r="AI114" s="1049"/>
      <c r="AJ114" s="1050"/>
      <c r="AK114" s="1051">
        <v>63379</v>
      </c>
      <c r="AL114" s="1049"/>
      <c r="AM114" s="1049"/>
      <c r="AN114" s="1049"/>
      <c r="AO114" s="1050"/>
      <c r="AP114" s="1052">
        <v>1.2</v>
      </c>
      <c r="AQ114" s="1053"/>
      <c r="AR114" s="1053"/>
      <c r="AS114" s="1053"/>
      <c r="AT114" s="1054"/>
      <c r="AU114" s="990"/>
      <c r="AV114" s="991"/>
      <c r="AW114" s="991"/>
      <c r="AX114" s="991"/>
      <c r="AY114" s="991"/>
      <c r="AZ114" s="1039" t="s">
        <v>453</v>
      </c>
      <c r="BA114" s="1040"/>
      <c r="BB114" s="1040"/>
      <c r="BC114" s="1040"/>
      <c r="BD114" s="1040"/>
      <c r="BE114" s="1040"/>
      <c r="BF114" s="1040"/>
      <c r="BG114" s="1040"/>
      <c r="BH114" s="1040"/>
      <c r="BI114" s="1040"/>
      <c r="BJ114" s="1040"/>
      <c r="BK114" s="1040"/>
      <c r="BL114" s="1040"/>
      <c r="BM114" s="1040"/>
      <c r="BN114" s="1040"/>
      <c r="BO114" s="1040"/>
      <c r="BP114" s="1041"/>
      <c r="BQ114" s="1009">
        <v>257135</v>
      </c>
      <c r="BR114" s="1010"/>
      <c r="BS114" s="1010"/>
      <c r="BT114" s="1010"/>
      <c r="BU114" s="1010"/>
      <c r="BV114" s="1010">
        <v>270739</v>
      </c>
      <c r="BW114" s="1010"/>
      <c r="BX114" s="1010"/>
      <c r="BY114" s="1010"/>
      <c r="BZ114" s="1010"/>
      <c r="CA114" s="1010">
        <v>317484</v>
      </c>
      <c r="CB114" s="1010"/>
      <c r="CC114" s="1010"/>
      <c r="CD114" s="1010"/>
      <c r="CE114" s="1010"/>
      <c r="CF114" s="1004">
        <v>6.2</v>
      </c>
      <c r="CG114" s="1005"/>
      <c r="CH114" s="1005"/>
      <c r="CI114" s="1005"/>
      <c r="CJ114" s="1005"/>
      <c r="CK114" s="1035"/>
      <c r="CL114" s="1036"/>
      <c r="CM114" s="1006" t="s">
        <v>454</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440</v>
      </c>
      <c r="DH114" s="1049"/>
      <c r="DI114" s="1049"/>
      <c r="DJ114" s="1049"/>
      <c r="DK114" s="1050"/>
      <c r="DL114" s="1051" t="s">
        <v>415</v>
      </c>
      <c r="DM114" s="1049"/>
      <c r="DN114" s="1049"/>
      <c r="DO114" s="1049"/>
      <c r="DP114" s="1050"/>
      <c r="DQ114" s="1051" t="s">
        <v>415</v>
      </c>
      <c r="DR114" s="1049"/>
      <c r="DS114" s="1049"/>
      <c r="DT114" s="1049"/>
      <c r="DU114" s="1050"/>
      <c r="DV114" s="1052" t="s">
        <v>415</v>
      </c>
      <c r="DW114" s="1053"/>
      <c r="DX114" s="1053"/>
      <c r="DY114" s="1053"/>
      <c r="DZ114" s="1054"/>
    </row>
    <row r="115" spans="1:130" s="246" customFormat="1" ht="26.25" customHeight="1" x14ac:dyDescent="0.15">
      <c r="A115" s="1044"/>
      <c r="B115" s="1045"/>
      <c r="C115" s="1040" t="s">
        <v>455</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135</v>
      </c>
      <c r="AB115" s="1024"/>
      <c r="AC115" s="1024"/>
      <c r="AD115" s="1024"/>
      <c r="AE115" s="1025"/>
      <c r="AF115" s="1026">
        <v>135</v>
      </c>
      <c r="AG115" s="1024"/>
      <c r="AH115" s="1024"/>
      <c r="AI115" s="1024"/>
      <c r="AJ115" s="1025"/>
      <c r="AK115" s="1026">
        <v>154</v>
      </c>
      <c r="AL115" s="1024"/>
      <c r="AM115" s="1024"/>
      <c r="AN115" s="1024"/>
      <c r="AO115" s="1025"/>
      <c r="AP115" s="1027">
        <v>0</v>
      </c>
      <c r="AQ115" s="1028"/>
      <c r="AR115" s="1028"/>
      <c r="AS115" s="1028"/>
      <c r="AT115" s="1029"/>
      <c r="AU115" s="990"/>
      <c r="AV115" s="991"/>
      <c r="AW115" s="991"/>
      <c r="AX115" s="991"/>
      <c r="AY115" s="991"/>
      <c r="AZ115" s="1039" t="s">
        <v>456</v>
      </c>
      <c r="BA115" s="1040"/>
      <c r="BB115" s="1040"/>
      <c r="BC115" s="1040"/>
      <c r="BD115" s="1040"/>
      <c r="BE115" s="1040"/>
      <c r="BF115" s="1040"/>
      <c r="BG115" s="1040"/>
      <c r="BH115" s="1040"/>
      <c r="BI115" s="1040"/>
      <c r="BJ115" s="1040"/>
      <c r="BK115" s="1040"/>
      <c r="BL115" s="1040"/>
      <c r="BM115" s="1040"/>
      <c r="BN115" s="1040"/>
      <c r="BO115" s="1040"/>
      <c r="BP115" s="1041"/>
      <c r="BQ115" s="1009">
        <v>763</v>
      </c>
      <c r="BR115" s="1010"/>
      <c r="BS115" s="1010"/>
      <c r="BT115" s="1010"/>
      <c r="BU115" s="1010"/>
      <c r="BV115" s="1010">
        <v>706</v>
      </c>
      <c r="BW115" s="1010"/>
      <c r="BX115" s="1010"/>
      <c r="BY115" s="1010"/>
      <c r="BZ115" s="1010"/>
      <c r="CA115" s="1010">
        <v>651</v>
      </c>
      <c r="CB115" s="1010"/>
      <c r="CC115" s="1010"/>
      <c r="CD115" s="1010"/>
      <c r="CE115" s="1010"/>
      <c r="CF115" s="1004">
        <v>0</v>
      </c>
      <c r="CG115" s="1005"/>
      <c r="CH115" s="1005"/>
      <c r="CI115" s="1005"/>
      <c r="CJ115" s="1005"/>
      <c r="CK115" s="1035"/>
      <c r="CL115" s="1036"/>
      <c r="CM115" s="1039" t="s">
        <v>457</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v>38700</v>
      </c>
      <c r="DH115" s="1049"/>
      <c r="DI115" s="1049"/>
      <c r="DJ115" s="1049"/>
      <c r="DK115" s="1050"/>
      <c r="DL115" s="1051">
        <v>38700</v>
      </c>
      <c r="DM115" s="1049"/>
      <c r="DN115" s="1049"/>
      <c r="DO115" s="1049"/>
      <c r="DP115" s="1050"/>
      <c r="DQ115" s="1051">
        <v>38700</v>
      </c>
      <c r="DR115" s="1049"/>
      <c r="DS115" s="1049"/>
      <c r="DT115" s="1049"/>
      <c r="DU115" s="1050"/>
      <c r="DV115" s="1052">
        <v>0.8</v>
      </c>
      <c r="DW115" s="1053"/>
      <c r="DX115" s="1053"/>
      <c r="DY115" s="1053"/>
      <c r="DZ115" s="1054"/>
    </row>
    <row r="116" spans="1:130" s="246" customFormat="1" ht="26.25" customHeight="1" x14ac:dyDescent="0.15">
      <c r="A116" s="1046"/>
      <c r="B116" s="1047"/>
      <c r="C116" s="1055" t="s">
        <v>458</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415</v>
      </c>
      <c r="AB116" s="1049"/>
      <c r="AC116" s="1049"/>
      <c r="AD116" s="1049"/>
      <c r="AE116" s="1050"/>
      <c r="AF116" s="1051" t="s">
        <v>451</v>
      </c>
      <c r="AG116" s="1049"/>
      <c r="AH116" s="1049"/>
      <c r="AI116" s="1049"/>
      <c r="AJ116" s="1050"/>
      <c r="AK116" s="1051" t="s">
        <v>415</v>
      </c>
      <c r="AL116" s="1049"/>
      <c r="AM116" s="1049"/>
      <c r="AN116" s="1049"/>
      <c r="AO116" s="1050"/>
      <c r="AP116" s="1052" t="s">
        <v>451</v>
      </c>
      <c r="AQ116" s="1053"/>
      <c r="AR116" s="1053"/>
      <c r="AS116" s="1053"/>
      <c r="AT116" s="1054"/>
      <c r="AU116" s="990"/>
      <c r="AV116" s="991"/>
      <c r="AW116" s="991"/>
      <c r="AX116" s="991"/>
      <c r="AY116" s="991"/>
      <c r="AZ116" s="1057" t="s">
        <v>459</v>
      </c>
      <c r="BA116" s="1058"/>
      <c r="BB116" s="1058"/>
      <c r="BC116" s="1058"/>
      <c r="BD116" s="1058"/>
      <c r="BE116" s="1058"/>
      <c r="BF116" s="1058"/>
      <c r="BG116" s="1058"/>
      <c r="BH116" s="1058"/>
      <c r="BI116" s="1058"/>
      <c r="BJ116" s="1058"/>
      <c r="BK116" s="1058"/>
      <c r="BL116" s="1058"/>
      <c r="BM116" s="1058"/>
      <c r="BN116" s="1058"/>
      <c r="BO116" s="1058"/>
      <c r="BP116" s="1059"/>
      <c r="BQ116" s="1009" t="s">
        <v>415</v>
      </c>
      <c r="BR116" s="1010"/>
      <c r="BS116" s="1010"/>
      <c r="BT116" s="1010"/>
      <c r="BU116" s="1010"/>
      <c r="BV116" s="1010" t="s">
        <v>415</v>
      </c>
      <c r="BW116" s="1010"/>
      <c r="BX116" s="1010"/>
      <c r="BY116" s="1010"/>
      <c r="BZ116" s="1010"/>
      <c r="CA116" s="1010" t="s">
        <v>440</v>
      </c>
      <c r="CB116" s="1010"/>
      <c r="CC116" s="1010"/>
      <c r="CD116" s="1010"/>
      <c r="CE116" s="1010"/>
      <c r="CF116" s="1004" t="s">
        <v>415</v>
      </c>
      <c r="CG116" s="1005"/>
      <c r="CH116" s="1005"/>
      <c r="CI116" s="1005"/>
      <c r="CJ116" s="1005"/>
      <c r="CK116" s="1035"/>
      <c r="CL116" s="1036"/>
      <c r="CM116" s="1006" t="s">
        <v>460</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415</v>
      </c>
      <c r="DH116" s="1049"/>
      <c r="DI116" s="1049"/>
      <c r="DJ116" s="1049"/>
      <c r="DK116" s="1050"/>
      <c r="DL116" s="1051" t="s">
        <v>415</v>
      </c>
      <c r="DM116" s="1049"/>
      <c r="DN116" s="1049"/>
      <c r="DO116" s="1049"/>
      <c r="DP116" s="1050"/>
      <c r="DQ116" s="1051" t="s">
        <v>445</v>
      </c>
      <c r="DR116" s="1049"/>
      <c r="DS116" s="1049"/>
      <c r="DT116" s="1049"/>
      <c r="DU116" s="1050"/>
      <c r="DV116" s="1052" t="s">
        <v>440</v>
      </c>
      <c r="DW116" s="1053"/>
      <c r="DX116" s="1053"/>
      <c r="DY116" s="1053"/>
      <c r="DZ116" s="1054"/>
    </row>
    <row r="117" spans="1:130" s="246" customFormat="1" ht="26.25" customHeight="1" x14ac:dyDescent="0.15">
      <c r="A117" s="994" t="s">
        <v>189</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461</v>
      </c>
      <c r="Z117" s="976"/>
      <c r="AA117" s="1066">
        <v>1089024</v>
      </c>
      <c r="AB117" s="1067"/>
      <c r="AC117" s="1067"/>
      <c r="AD117" s="1067"/>
      <c r="AE117" s="1068"/>
      <c r="AF117" s="1069">
        <v>1126564</v>
      </c>
      <c r="AG117" s="1067"/>
      <c r="AH117" s="1067"/>
      <c r="AI117" s="1067"/>
      <c r="AJ117" s="1068"/>
      <c r="AK117" s="1069">
        <v>1167319</v>
      </c>
      <c r="AL117" s="1067"/>
      <c r="AM117" s="1067"/>
      <c r="AN117" s="1067"/>
      <c r="AO117" s="1068"/>
      <c r="AP117" s="1070"/>
      <c r="AQ117" s="1071"/>
      <c r="AR117" s="1071"/>
      <c r="AS117" s="1071"/>
      <c r="AT117" s="1072"/>
      <c r="AU117" s="990"/>
      <c r="AV117" s="991"/>
      <c r="AW117" s="991"/>
      <c r="AX117" s="991"/>
      <c r="AY117" s="991"/>
      <c r="AZ117" s="1057" t="s">
        <v>462</v>
      </c>
      <c r="BA117" s="1058"/>
      <c r="BB117" s="1058"/>
      <c r="BC117" s="1058"/>
      <c r="BD117" s="1058"/>
      <c r="BE117" s="1058"/>
      <c r="BF117" s="1058"/>
      <c r="BG117" s="1058"/>
      <c r="BH117" s="1058"/>
      <c r="BI117" s="1058"/>
      <c r="BJ117" s="1058"/>
      <c r="BK117" s="1058"/>
      <c r="BL117" s="1058"/>
      <c r="BM117" s="1058"/>
      <c r="BN117" s="1058"/>
      <c r="BO117" s="1058"/>
      <c r="BP117" s="1059"/>
      <c r="BQ117" s="1009" t="s">
        <v>445</v>
      </c>
      <c r="BR117" s="1010"/>
      <c r="BS117" s="1010"/>
      <c r="BT117" s="1010"/>
      <c r="BU117" s="1010"/>
      <c r="BV117" s="1010" t="s">
        <v>451</v>
      </c>
      <c r="BW117" s="1010"/>
      <c r="BX117" s="1010"/>
      <c r="BY117" s="1010"/>
      <c r="BZ117" s="1010"/>
      <c r="CA117" s="1010" t="s">
        <v>451</v>
      </c>
      <c r="CB117" s="1010"/>
      <c r="CC117" s="1010"/>
      <c r="CD117" s="1010"/>
      <c r="CE117" s="1010"/>
      <c r="CF117" s="1004" t="s">
        <v>451</v>
      </c>
      <c r="CG117" s="1005"/>
      <c r="CH117" s="1005"/>
      <c r="CI117" s="1005"/>
      <c r="CJ117" s="1005"/>
      <c r="CK117" s="1035"/>
      <c r="CL117" s="1036"/>
      <c r="CM117" s="1006" t="s">
        <v>463</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445</v>
      </c>
      <c r="DH117" s="1049"/>
      <c r="DI117" s="1049"/>
      <c r="DJ117" s="1049"/>
      <c r="DK117" s="1050"/>
      <c r="DL117" s="1051" t="s">
        <v>445</v>
      </c>
      <c r="DM117" s="1049"/>
      <c r="DN117" s="1049"/>
      <c r="DO117" s="1049"/>
      <c r="DP117" s="1050"/>
      <c r="DQ117" s="1051" t="s">
        <v>445</v>
      </c>
      <c r="DR117" s="1049"/>
      <c r="DS117" s="1049"/>
      <c r="DT117" s="1049"/>
      <c r="DU117" s="1050"/>
      <c r="DV117" s="1052" t="s">
        <v>445</v>
      </c>
      <c r="DW117" s="1053"/>
      <c r="DX117" s="1053"/>
      <c r="DY117" s="1053"/>
      <c r="DZ117" s="1054"/>
    </row>
    <row r="118" spans="1:130" s="246" customFormat="1" ht="26.25" customHeight="1" x14ac:dyDescent="0.15">
      <c r="A118" s="994" t="s">
        <v>434</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432</v>
      </c>
      <c r="AB118" s="975"/>
      <c r="AC118" s="975"/>
      <c r="AD118" s="975"/>
      <c r="AE118" s="976"/>
      <c r="AF118" s="974" t="s">
        <v>309</v>
      </c>
      <c r="AG118" s="975"/>
      <c r="AH118" s="975"/>
      <c r="AI118" s="975"/>
      <c r="AJ118" s="976"/>
      <c r="AK118" s="974" t="s">
        <v>308</v>
      </c>
      <c r="AL118" s="975"/>
      <c r="AM118" s="975"/>
      <c r="AN118" s="975"/>
      <c r="AO118" s="976"/>
      <c r="AP118" s="1061" t="s">
        <v>433</v>
      </c>
      <c r="AQ118" s="1062"/>
      <c r="AR118" s="1062"/>
      <c r="AS118" s="1062"/>
      <c r="AT118" s="1063"/>
      <c r="AU118" s="990"/>
      <c r="AV118" s="991"/>
      <c r="AW118" s="991"/>
      <c r="AX118" s="991"/>
      <c r="AY118" s="991"/>
      <c r="AZ118" s="1064" t="s">
        <v>464</v>
      </c>
      <c r="BA118" s="1055"/>
      <c r="BB118" s="1055"/>
      <c r="BC118" s="1055"/>
      <c r="BD118" s="1055"/>
      <c r="BE118" s="1055"/>
      <c r="BF118" s="1055"/>
      <c r="BG118" s="1055"/>
      <c r="BH118" s="1055"/>
      <c r="BI118" s="1055"/>
      <c r="BJ118" s="1055"/>
      <c r="BK118" s="1055"/>
      <c r="BL118" s="1055"/>
      <c r="BM118" s="1055"/>
      <c r="BN118" s="1055"/>
      <c r="BO118" s="1055"/>
      <c r="BP118" s="1056"/>
      <c r="BQ118" s="1087" t="s">
        <v>440</v>
      </c>
      <c r="BR118" s="1088"/>
      <c r="BS118" s="1088"/>
      <c r="BT118" s="1088"/>
      <c r="BU118" s="1088"/>
      <c r="BV118" s="1088" t="s">
        <v>465</v>
      </c>
      <c r="BW118" s="1088"/>
      <c r="BX118" s="1088"/>
      <c r="BY118" s="1088"/>
      <c r="BZ118" s="1088"/>
      <c r="CA118" s="1088" t="s">
        <v>466</v>
      </c>
      <c r="CB118" s="1088"/>
      <c r="CC118" s="1088"/>
      <c r="CD118" s="1088"/>
      <c r="CE118" s="1088"/>
      <c r="CF118" s="1004" t="s">
        <v>466</v>
      </c>
      <c r="CG118" s="1005"/>
      <c r="CH118" s="1005"/>
      <c r="CI118" s="1005"/>
      <c r="CJ118" s="1005"/>
      <c r="CK118" s="1035"/>
      <c r="CL118" s="1036"/>
      <c r="CM118" s="1006" t="s">
        <v>467</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440</v>
      </c>
      <c r="DH118" s="1049"/>
      <c r="DI118" s="1049"/>
      <c r="DJ118" s="1049"/>
      <c r="DK118" s="1050"/>
      <c r="DL118" s="1051" t="s">
        <v>247</v>
      </c>
      <c r="DM118" s="1049"/>
      <c r="DN118" s="1049"/>
      <c r="DO118" s="1049"/>
      <c r="DP118" s="1050"/>
      <c r="DQ118" s="1051" t="s">
        <v>466</v>
      </c>
      <c r="DR118" s="1049"/>
      <c r="DS118" s="1049"/>
      <c r="DT118" s="1049"/>
      <c r="DU118" s="1050"/>
      <c r="DV118" s="1052" t="s">
        <v>247</v>
      </c>
      <c r="DW118" s="1053"/>
      <c r="DX118" s="1053"/>
      <c r="DY118" s="1053"/>
      <c r="DZ118" s="1054"/>
    </row>
    <row r="119" spans="1:130" s="246" customFormat="1" ht="26.25" customHeight="1" x14ac:dyDescent="0.15">
      <c r="A119" s="1148" t="s">
        <v>437</v>
      </c>
      <c r="B119" s="1034"/>
      <c r="C119" s="1013" t="s">
        <v>438</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440</v>
      </c>
      <c r="AB119" s="982"/>
      <c r="AC119" s="982"/>
      <c r="AD119" s="982"/>
      <c r="AE119" s="983"/>
      <c r="AF119" s="984" t="s">
        <v>466</v>
      </c>
      <c r="AG119" s="982"/>
      <c r="AH119" s="982"/>
      <c r="AI119" s="982"/>
      <c r="AJ119" s="983"/>
      <c r="AK119" s="984" t="s">
        <v>465</v>
      </c>
      <c r="AL119" s="982"/>
      <c r="AM119" s="982"/>
      <c r="AN119" s="982"/>
      <c r="AO119" s="983"/>
      <c r="AP119" s="985" t="s">
        <v>468</v>
      </c>
      <c r="AQ119" s="986"/>
      <c r="AR119" s="986"/>
      <c r="AS119" s="986"/>
      <c r="AT119" s="987"/>
      <c r="AU119" s="992"/>
      <c r="AV119" s="993"/>
      <c r="AW119" s="993"/>
      <c r="AX119" s="993"/>
      <c r="AY119" s="993"/>
      <c r="AZ119" s="277" t="s">
        <v>189</v>
      </c>
      <c r="BA119" s="277"/>
      <c r="BB119" s="277"/>
      <c r="BC119" s="277"/>
      <c r="BD119" s="277"/>
      <c r="BE119" s="277"/>
      <c r="BF119" s="277"/>
      <c r="BG119" s="277"/>
      <c r="BH119" s="277"/>
      <c r="BI119" s="277"/>
      <c r="BJ119" s="277"/>
      <c r="BK119" s="277"/>
      <c r="BL119" s="277"/>
      <c r="BM119" s="277"/>
      <c r="BN119" s="277"/>
      <c r="BO119" s="1065" t="s">
        <v>469</v>
      </c>
      <c r="BP119" s="1096"/>
      <c r="BQ119" s="1087">
        <v>11795819</v>
      </c>
      <c r="BR119" s="1088"/>
      <c r="BS119" s="1088"/>
      <c r="BT119" s="1088"/>
      <c r="BU119" s="1088"/>
      <c r="BV119" s="1088">
        <v>11854068</v>
      </c>
      <c r="BW119" s="1088"/>
      <c r="BX119" s="1088"/>
      <c r="BY119" s="1088"/>
      <c r="BZ119" s="1088"/>
      <c r="CA119" s="1088">
        <v>11971226</v>
      </c>
      <c r="CB119" s="1088"/>
      <c r="CC119" s="1088"/>
      <c r="CD119" s="1088"/>
      <c r="CE119" s="1088"/>
      <c r="CF119" s="1089"/>
      <c r="CG119" s="1090"/>
      <c r="CH119" s="1090"/>
      <c r="CI119" s="1090"/>
      <c r="CJ119" s="1091"/>
      <c r="CK119" s="1037"/>
      <c r="CL119" s="1038"/>
      <c r="CM119" s="1092" t="s">
        <v>470</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468</v>
      </c>
      <c r="DH119" s="1074"/>
      <c r="DI119" s="1074"/>
      <c r="DJ119" s="1074"/>
      <c r="DK119" s="1075"/>
      <c r="DL119" s="1073" t="s">
        <v>247</v>
      </c>
      <c r="DM119" s="1074"/>
      <c r="DN119" s="1074"/>
      <c r="DO119" s="1074"/>
      <c r="DP119" s="1075"/>
      <c r="DQ119" s="1073" t="s">
        <v>440</v>
      </c>
      <c r="DR119" s="1074"/>
      <c r="DS119" s="1074"/>
      <c r="DT119" s="1074"/>
      <c r="DU119" s="1075"/>
      <c r="DV119" s="1076" t="s">
        <v>440</v>
      </c>
      <c r="DW119" s="1077"/>
      <c r="DX119" s="1077"/>
      <c r="DY119" s="1077"/>
      <c r="DZ119" s="1078"/>
    </row>
    <row r="120" spans="1:130" s="246" customFormat="1" ht="26.25" customHeight="1" x14ac:dyDescent="0.15">
      <c r="A120" s="1149"/>
      <c r="B120" s="1036"/>
      <c r="C120" s="1006" t="s">
        <v>442</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440</v>
      </c>
      <c r="AB120" s="1049"/>
      <c r="AC120" s="1049"/>
      <c r="AD120" s="1049"/>
      <c r="AE120" s="1050"/>
      <c r="AF120" s="1051" t="s">
        <v>465</v>
      </c>
      <c r="AG120" s="1049"/>
      <c r="AH120" s="1049"/>
      <c r="AI120" s="1049"/>
      <c r="AJ120" s="1050"/>
      <c r="AK120" s="1051" t="s">
        <v>471</v>
      </c>
      <c r="AL120" s="1049"/>
      <c r="AM120" s="1049"/>
      <c r="AN120" s="1049"/>
      <c r="AO120" s="1050"/>
      <c r="AP120" s="1052" t="s">
        <v>471</v>
      </c>
      <c r="AQ120" s="1053"/>
      <c r="AR120" s="1053"/>
      <c r="AS120" s="1053"/>
      <c r="AT120" s="1054"/>
      <c r="AU120" s="1079" t="s">
        <v>472</v>
      </c>
      <c r="AV120" s="1080"/>
      <c r="AW120" s="1080"/>
      <c r="AX120" s="1080"/>
      <c r="AY120" s="1081"/>
      <c r="AZ120" s="1030" t="s">
        <v>473</v>
      </c>
      <c r="BA120" s="979"/>
      <c r="BB120" s="979"/>
      <c r="BC120" s="979"/>
      <c r="BD120" s="979"/>
      <c r="BE120" s="979"/>
      <c r="BF120" s="979"/>
      <c r="BG120" s="979"/>
      <c r="BH120" s="979"/>
      <c r="BI120" s="979"/>
      <c r="BJ120" s="979"/>
      <c r="BK120" s="979"/>
      <c r="BL120" s="979"/>
      <c r="BM120" s="979"/>
      <c r="BN120" s="979"/>
      <c r="BO120" s="979"/>
      <c r="BP120" s="980"/>
      <c r="BQ120" s="1016">
        <v>6079283</v>
      </c>
      <c r="BR120" s="1017"/>
      <c r="BS120" s="1017"/>
      <c r="BT120" s="1017"/>
      <c r="BU120" s="1017"/>
      <c r="BV120" s="1017">
        <v>6330784</v>
      </c>
      <c r="BW120" s="1017"/>
      <c r="BX120" s="1017"/>
      <c r="BY120" s="1017"/>
      <c r="BZ120" s="1017"/>
      <c r="CA120" s="1017">
        <v>6186661</v>
      </c>
      <c r="CB120" s="1017"/>
      <c r="CC120" s="1017"/>
      <c r="CD120" s="1017"/>
      <c r="CE120" s="1017"/>
      <c r="CF120" s="1031">
        <v>120.1</v>
      </c>
      <c r="CG120" s="1032"/>
      <c r="CH120" s="1032"/>
      <c r="CI120" s="1032"/>
      <c r="CJ120" s="1032"/>
      <c r="CK120" s="1097" t="s">
        <v>474</v>
      </c>
      <c r="CL120" s="1098"/>
      <c r="CM120" s="1098"/>
      <c r="CN120" s="1098"/>
      <c r="CO120" s="1099"/>
      <c r="CP120" s="1105" t="s">
        <v>475</v>
      </c>
      <c r="CQ120" s="1106"/>
      <c r="CR120" s="1106"/>
      <c r="CS120" s="1106"/>
      <c r="CT120" s="1106"/>
      <c r="CU120" s="1106"/>
      <c r="CV120" s="1106"/>
      <c r="CW120" s="1106"/>
      <c r="CX120" s="1106"/>
      <c r="CY120" s="1106"/>
      <c r="CZ120" s="1106"/>
      <c r="DA120" s="1106"/>
      <c r="DB120" s="1106"/>
      <c r="DC120" s="1106"/>
      <c r="DD120" s="1106"/>
      <c r="DE120" s="1106"/>
      <c r="DF120" s="1107"/>
      <c r="DG120" s="1016">
        <v>2007725</v>
      </c>
      <c r="DH120" s="1017"/>
      <c r="DI120" s="1017"/>
      <c r="DJ120" s="1017"/>
      <c r="DK120" s="1017"/>
      <c r="DL120" s="1017">
        <v>1652564</v>
      </c>
      <c r="DM120" s="1017"/>
      <c r="DN120" s="1017"/>
      <c r="DO120" s="1017"/>
      <c r="DP120" s="1017"/>
      <c r="DQ120" s="1017">
        <v>1424321</v>
      </c>
      <c r="DR120" s="1017"/>
      <c r="DS120" s="1017"/>
      <c r="DT120" s="1017"/>
      <c r="DU120" s="1017"/>
      <c r="DV120" s="1018">
        <v>27.7</v>
      </c>
      <c r="DW120" s="1018"/>
      <c r="DX120" s="1018"/>
      <c r="DY120" s="1018"/>
      <c r="DZ120" s="1019"/>
    </row>
    <row r="121" spans="1:130" s="246" customFormat="1" ht="26.25" customHeight="1" x14ac:dyDescent="0.15">
      <c r="A121" s="1149"/>
      <c r="B121" s="1036"/>
      <c r="C121" s="1057" t="s">
        <v>476</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440</v>
      </c>
      <c r="AB121" s="1049"/>
      <c r="AC121" s="1049"/>
      <c r="AD121" s="1049"/>
      <c r="AE121" s="1050"/>
      <c r="AF121" s="1051" t="s">
        <v>465</v>
      </c>
      <c r="AG121" s="1049"/>
      <c r="AH121" s="1049"/>
      <c r="AI121" s="1049"/>
      <c r="AJ121" s="1050"/>
      <c r="AK121" s="1051" t="s">
        <v>440</v>
      </c>
      <c r="AL121" s="1049"/>
      <c r="AM121" s="1049"/>
      <c r="AN121" s="1049"/>
      <c r="AO121" s="1050"/>
      <c r="AP121" s="1052" t="s">
        <v>466</v>
      </c>
      <c r="AQ121" s="1053"/>
      <c r="AR121" s="1053"/>
      <c r="AS121" s="1053"/>
      <c r="AT121" s="1054"/>
      <c r="AU121" s="1082"/>
      <c r="AV121" s="1083"/>
      <c r="AW121" s="1083"/>
      <c r="AX121" s="1083"/>
      <c r="AY121" s="1084"/>
      <c r="AZ121" s="1039" t="s">
        <v>477</v>
      </c>
      <c r="BA121" s="1040"/>
      <c r="BB121" s="1040"/>
      <c r="BC121" s="1040"/>
      <c r="BD121" s="1040"/>
      <c r="BE121" s="1040"/>
      <c r="BF121" s="1040"/>
      <c r="BG121" s="1040"/>
      <c r="BH121" s="1040"/>
      <c r="BI121" s="1040"/>
      <c r="BJ121" s="1040"/>
      <c r="BK121" s="1040"/>
      <c r="BL121" s="1040"/>
      <c r="BM121" s="1040"/>
      <c r="BN121" s="1040"/>
      <c r="BO121" s="1040"/>
      <c r="BP121" s="1041"/>
      <c r="BQ121" s="1009">
        <v>2742786</v>
      </c>
      <c r="BR121" s="1010"/>
      <c r="BS121" s="1010"/>
      <c r="BT121" s="1010"/>
      <c r="BU121" s="1010"/>
      <c r="BV121" s="1010">
        <v>2657388</v>
      </c>
      <c r="BW121" s="1010"/>
      <c r="BX121" s="1010"/>
      <c r="BY121" s="1010"/>
      <c r="BZ121" s="1010"/>
      <c r="CA121" s="1010">
        <v>2518776</v>
      </c>
      <c r="CB121" s="1010"/>
      <c r="CC121" s="1010"/>
      <c r="CD121" s="1010"/>
      <c r="CE121" s="1010"/>
      <c r="CF121" s="1004">
        <v>48.9</v>
      </c>
      <c r="CG121" s="1005"/>
      <c r="CH121" s="1005"/>
      <c r="CI121" s="1005"/>
      <c r="CJ121" s="1005"/>
      <c r="CK121" s="1100"/>
      <c r="CL121" s="1101"/>
      <c r="CM121" s="1101"/>
      <c r="CN121" s="1101"/>
      <c r="CO121" s="1102"/>
      <c r="CP121" s="1110" t="s">
        <v>478</v>
      </c>
      <c r="CQ121" s="1111"/>
      <c r="CR121" s="1111"/>
      <c r="CS121" s="1111"/>
      <c r="CT121" s="1111"/>
      <c r="CU121" s="1111"/>
      <c r="CV121" s="1111"/>
      <c r="CW121" s="1111"/>
      <c r="CX121" s="1111"/>
      <c r="CY121" s="1111"/>
      <c r="CZ121" s="1111"/>
      <c r="DA121" s="1111"/>
      <c r="DB121" s="1111"/>
      <c r="DC121" s="1111"/>
      <c r="DD121" s="1111"/>
      <c r="DE121" s="1111"/>
      <c r="DF121" s="1112"/>
      <c r="DG121" s="1009">
        <v>70247</v>
      </c>
      <c r="DH121" s="1010"/>
      <c r="DI121" s="1010"/>
      <c r="DJ121" s="1010"/>
      <c r="DK121" s="1010"/>
      <c r="DL121" s="1010">
        <v>68459</v>
      </c>
      <c r="DM121" s="1010"/>
      <c r="DN121" s="1010"/>
      <c r="DO121" s="1010"/>
      <c r="DP121" s="1010"/>
      <c r="DQ121" s="1010">
        <v>68189</v>
      </c>
      <c r="DR121" s="1010"/>
      <c r="DS121" s="1010"/>
      <c r="DT121" s="1010"/>
      <c r="DU121" s="1010"/>
      <c r="DV121" s="1011">
        <v>1.3</v>
      </c>
      <c r="DW121" s="1011"/>
      <c r="DX121" s="1011"/>
      <c r="DY121" s="1011"/>
      <c r="DZ121" s="1012"/>
    </row>
    <row r="122" spans="1:130" s="246" customFormat="1" ht="26.25" customHeight="1" x14ac:dyDescent="0.15">
      <c r="A122" s="1149"/>
      <c r="B122" s="1036"/>
      <c r="C122" s="1006" t="s">
        <v>454</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465</v>
      </c>
      <c r="AB122" s="1049"/>
      <c r="AC122" s="1049"/>
      <c r="AD122" s="1049"/>
      <c r="AE122" s="1050"/>
      <c r="AF122" s="1051" t="s">
        <v>471</v>
      </c>
      <c r="AG122" s="1049"/>
      <c r="AH122" s="1049"/>
      <c r="AI122" s="1049"/>
      <c r="AJ122" s="1050"/>
      <c r="AK122" s="1051" t="s">
        <v>247</v>
      </c>
      <c r="AL122" s="1049"/>
      <c r="AM122" s="1049"/>
      <c r="AN122" s="1049"/>
      <c r="AO122" s="1050"/>
      <c r="AP122" s="1052" t="s">
        <v>465</v>
      </c>
      <c r="AQ122" s="1053"/>
      <c r="AR122" s="1053"/>
      <c r="AS122" s="1053"/>
      <c r="AT122" s="1054"/>
      <c r="AU122" s="1082"/>
      <c r="AV122" s="1083"/>
      <c r="AW122" s="1083"/>
      <c r="AX122" s="1083"/>
      <c r="AY122" s="1084"/>
      <c r="AZ122" s="1064" t="s">
        <v>479</v>
      </c>
      <c r="BA122" s="1055"/>
      <c r="BB122" s="1055"/>
      <c r="BC122" s="1055"/>
      <c r="BD122" s="1055"/>
      <c r="BE122" s="1055"/>
      <c r="BF122" s="1055"/>
      <c r="BG122" s="1055"/>
      <c r="BH122" s="1055"/>
      <c r="BI122" s="1055"/>
      <c r="BJ122" s="1055"/>
      <c r="BK122" s="1055"/>
      <c r="BL122" s="1055"/>
      <c r="BM122" s="1055"/>
      <c r="BN122" s="1055"/>
      <c r="BO122" s="1055"/>
      <c r="BP122" s="1056"/>
      <c r="BQ122" s="1087">
        <v>8857124</v>
      </c>
      <c r="BR122" s="1088"/>
      <c r="BS122" s="1088"/>
      <c r="BT122" s="1088"/>
      <c r="BU122" s="1088"/>
      <c r="BV122" s="1088">
        <v>8717147</v>
      </c>
      <c r="BW122" s="1088"/>
      <c r="BX122" s="1088"/>
      <c r="BY122" s="1088"/>
      <c r="BZ122" s="1088"/>
      <c r="CA122" s="1088">
        <v>8586145</v>
      </c>
      <c r="CB122" s="1088"/>
      <c r="CC122" s="1088"/>
      <c r="CD122" s="1088"/>
      <c r="CE122" s="1088"/>
      <c r="CF122" s="1108">
        <v>166.7</v>
      </c>
      <c r="CG122" s="1109"/>
      <c r="CH122" s="1109"/>
      <c r="CI122" s="1109"/>
      <c r="CJ122" s="1109"/>
      <c r="CK122" s="1100"/>
      <c r="CL122" s="1101"/>
      <c r="CM122" s="1101"/>
      <c r="CN122" s="1101"/>
      <c r="CO122" s="1102"/>
      <c r="CP122" s="1110" t="s">
        <v>480</v>
      </c>
      <c r="CQ122" s="1111"/>
      <c r="CR122" s="1111"/>
      <c r="CS122" s="1111"/>
      <c r="CT122" s="1111"/>
      <c r="CU122" s="1111"/>
      <c r="CV122" s="1111"/>
      <c r="CW122" s="1111"/>
      <c r="CX122" s="1111"/>
      <c r="CY122" s="1111"/>
      <c r="CZ122" s="1111"/>
      <c r="DA122" s="1111"/>
      <c r="DB122" s="1111"/>
      <c r="DC122" s="1111"/>
      <c r="DD122" s="1111"/>
      <c r="DE122" s="1111"/>
      <c r="DF122" s="1112"/>
      <c r="DG122" s="1009">
        <v>24270</v>
      </c>
      <c r="DH122" s="1010"/>
      <c r="DI122" s="1010"/>
      <c r="DJ122" s="1010"/>
      <c r="DK122" s="1010"/>
      <c r="DL122" s="1010">
        <v>9175</v>
      </c>
      <c r="DM122" s="1010"/>
      <c r="DN122" s="1010"/>
      <c r="DO122" s="1010"/>
      <c r="DP122" s="1010"/>
      <c r="DQ122" s="1010">
        <v>10163</v>
      </c>
      <c r="DR122" s="1010"/>
      <c r="DS122" s="1010"/>
      <c r="DT122" s="1010"/>
      <c r="DU122" s="1010"/>
      <c r="DV122" s="1011">
        <v>0.2</v>
      </c>
      <c r="DW122" s="1011"/>
      <c r="DX122" s="1011"/>
      <c r="DY122" s="1011"/>
      <c r="DZ122" s="1012"/>
    </row>
    <row r="123" spans="1:130" s="246" customFormat="1" ht="26.25" customHeight="1" x14ac:dyDescent="0.15">
      <c r="A123" s="1149"/>
      <c r="B123" s="1036"/>
      <c r="C123" s="1006" t="s">
        <v>460</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466</v>
      </c>
      <c r="AB123" s="1049"/>
      <c r="AC123" s="1049"/>
      <c r="AD123" s="1049"/>
      <c r="AE123" s="1050"/>
      <c r="AF123" s="1051" t="s">
        <v>465</v>
      </c>
      <c r="AG123" s="1049"/>
      <c r="AH123" s="1049"/>
      <c r="AI123" s="1049"/>
      <c r="AJ123" s="1050"/>
      <c r="AK123" s="1051" t="s">
        <v>465</v>
      </c>
      <c r="AL123" s="1049"/>
      <c r="AM123" s="1049"/>
      <c r="AN123" s="1049"/>
      <c r="AO123" s="1050"/>
      <c r="AP123" s="1052" t="s">
        <v>247</v>
      </c>
      <c r="AQ123" s="1053"/>
      <c r="AR123" s="1053"/>
      <c r="AS123" s="1053"/>
      <c r="AT123" s="1054"/>
      <c r="AU123" s="1085"/>
      <c r="AV123" s="1086"/>
      <c r="AW123" s="1086"/>
      <c r="AX123" s="1086"/>
      <c r="AY123" s="1086"/>
      <c r="AZ123" s="277" t="s">
        <v>189</v>
      </c>
      <c r="BA123" s="277"/>
      <c r="BB123" s="277"/>
      <c r="BC123" s="277"/>
      <c r="BD123" s="277"/>
      <c r="BE123" s="277"/>
      <c r="BF123" s="277"/>
      <c r="BG123" s="277"/>
      <c r="BH123" s="277"/>
      <c r="BI123" s="277"/>
      <c r="BJ123" s="277"/>
      <c r="BK123" s="277"/>
      <c r="BL123" s="277"/>
      <c r="BM123" s="277"/>
      <c r="BN123" s="277"/>
      <c r="BO123" s="1065" t="s">
        <v>481</v>
      </c>
      <c r="BP123" s="1096"/>
      <c r="BQ123" s="1155">
        <v>17679193</v>
      </c>
      <c r="BR123" s="1156"/>
      <c r="BS123" s="1156"/>
      <c r="BT123" s="1156"/>
      <c r="BU123" s="1156"/>
      <c r="BV123" s="1156">
        <v>17705319</v>
      </c>
      <c r="BW123" s="1156"/>
      <c r="BX123" s="1156"/>
      <c r="BY123" s="1156"/>
      <c r="BZ123" s="1156"/>
      <c r="CA123" s="1156">
        <v>17291582</v>
      </c>
      <c r="CB123" s="1156"/>
      <c r="CC123" s="1156"/>
      <c r="CD123" s="1156"/>
      <c r="CE123" s="1156"/>
      <c r="CF123" s="1089"/>
      <c r="CG123" s="1090"/>
      <c r="CH123" s="1090"/>
      <c r="CI123" s="1090"/>
      <c r="CJ123" s="1091"/>
      <c r="CK123" s="1100"/>
      <c r="CL123" s="1101"/>
      <c r="CM123" s="1101"/>
      <c r="CN123" s="1101"/>
      <c r="CO123" s="1102"/>
      <c r="CP123" s="1110" t="s">
        <v>482</v>
      </c>
      <c r="CQ123" s="1111"/>
      <c r="CR123" s="1111"/>
      <c r="CS123" s="1111"/>
      <c r="CT123" s="1111"/>
      <c r="CU123" s="1111"/>
      <c r="CV123" s="1111"/>
      <c r="CW123" s="1111"/>
      <c r="CX123" s="1111"/>
      <c r="CY123" s="1111"/>
      <c r="CZ123" s="1111"/>
      <c r="DA123" s="1111"/>
      <c r="DB123" s="1111"/>
      <c r="DC123" s="1111"/>
      <c r="DD123" s="1111"/>
      <c r="DE123" s="1111"/>
      <c r="DF123" s="1112"/>
      <c r="DG123" s="1048" t="s">
        <v>465</v>
      </c>
      <c r="DH123" s="1049"/>
      <c r="DI123" s="1049"/>
      <c r="DJ123" s="1049"/>
      <c r="DK123" s="1050"/>
      <c r="DL123" s="1051" t="s">
        <v>466</v>
      </c>
      <c r="DM123" s="1049"/>
      <c r="DN123" s="1049"/>
      <c r="DO123" s="1049"/>
      <c r="DP123" s="1050"/>
      <c r="DQ123" s="1051" t="s">
        <v>466</v>
      </c>
      <c r="DR123" s="1049"/>
      <c r="DS123" s="1049"/>
      <c r="DT123" s="1049"/>
      <c r="DU123" s="1050"/>
      <c r="DV123" s="1052" t="s">
        <v>466</v>
      </c>
      <c r="DW123" s="1053"/>
      <c r="DX123" s="1053"/>
      <c r="DY123" s="1053"/>
      <c r="DZ123" s="1054"/>
    </row>
    <row r="124" spans="1:130" s="246" customFormat="1" ht="26.25" customHeight="1" thickBot="1" x14ac:dyDescent="0.2">
      <c r="A124" s="1149"/>
      <c r="B124" s="1036"/>
      <c r="C124" s="1006" t="s">
        <v>463</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466</v>
      </c>
      <c r="AB124" s="1049"/>
      <c r="AC124" s="1049"/>
      <c r="AD124" s="1049"/>
      <c r="AE124" s="1050"/>
      <c r="AF124" s="1051" t="s">
        <v>471</v>
      </c>
      <c r="AG124" s="1049"/>
      <c r="AH124" s="1049"/>
      <c r="AI124" s="1049"/>
      <c r="AJ124" s="1050"/>
      <c r="AK124" s="1051" t="s">
        <v>440</v>
      </c>
      <c r="AL124" s="1049"/>
      <c r="AM124" s="1049"/>
      <c r="AN124" s="1049"/>
      <c r="AO124" s="1050"/>
      <c r="AP124" s="1052" t="s">
        <v>466</v>
      </c>
      <c r="AQ124" s="1053"/>
      <c r="AR124" s="1053"/>
      <c r="AS124" s="1053"/>
      <c r="AT124" s="1054"/>
      <c r="AU124" s="1151" t="s">
        <v>483</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466</v>
      </c>
      <c r="BR124" s="1118"/>
      <c r="BS124" s="1118"/>
      <c r="BT124" s="1118"/>
      <c r="BU124" s="1118"/>
      <c r="BV124" s="1118" t="s">
        <v>466</v>
      </c>
      <c r="BW124" s="1118"/>
      <c r="BX124" s="1118"/>
      <c r="BY124" s="1118"/>
      <c r="BZ124" s="1118"/>
      <c r="CA124" s="1118" t="s">
        <v>465</v>
      </c>
      <c r="CB124" s="1118"/>
      <c r="CC124" s="1118"/>
      <c r="CD124" s="1118"/>
      <c r="CE124" s="1118"/>
      <c r="CF124" s="1119"/>
      <c r="CG124" s="1120"/>
      <c r="CH124" s="1120"/>
      <c r="CI124" s="1120"/>
      <c r="CJ124" s="1121"/>
      <c r="CK124" s="1103"/>
      <c r="CL124" s="1103"/>
      <c r="CM124" s="1103"/>
      <c r="CN124" s="1103"/>
      <c r="CO124" s="1104"/>
      <c r="CP124" s="1110" t="s">
        <v>484</v>
      </c>
      <c r="CQ124" s="1111"/>
      <c r="CR124" s="1111"/>
      <c r="CS124" s="1111"/>
      <c r="CT124" s="1111"/>
      <c r="CU124" s="1111"/>
      <c r="CV124" s="1111"/>
      <c r="CW124" s="1111"/>
      <c r="CX124" s="1111"/>
      <c r="CY124" s="1111"/>
      <c r="CZ124" s="1111"/>
      <c r="DA124" s="1111"/>
      <c r="DB124" s="1111"/>
      <c r="DC124" s="1111"/>
      <c r="DD124" s="1111"/>
      <c r="DE124" s="1111"/>
      <c r="DF124" s="1112"/>
      <c r="DG124" s="1095" t="s">
        <v>440</v>
      </c>
      <c r="DH124" s="1074"/>
      <c r="DI124" s="1074"/>
      <c r="DJ124" s="1074"/>
      <c r="DK124" s="1075"/>
      <c r="DL124" s="1073" t="s">
        <v>471</v>
      </c>
      <c r="DM124" s="1074"/>
      <c r="DN124" s="1074"/>
      <c r="DO124" s="1074"/>
      <c r="DP124" s="1075"/>
      <c r="DQ124" s="1073" t="s">
        <v>471</v>
      </c>
      <c r="DR124" s="1074"/>
      <c r="DS124" s="1074"/>
      <c r="DT124" s="1074"/>
      <c r="DU124" s="1075"/>
      <c r="DV124" s="1076" t="s">
        <v>471</v>
      </c>
      <c r="DW124" s="1077"/>
      <c r="DX124" s="1077"/>
      <c r="DY124" s="1077"/>
      <c r="DZ124" s="1078"/>
    </row>
    <row r="125" spans="1:130" s="246" customFormat="1" ht="26.25" customHeight="1" x14ac:dyDescent="0.15">
      <c r="A125" s="1149"/>
      <c r="B125" s="1036"/>
      <c r="C125" s="1006" t="s">
        <v>467</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440</v>
      </c>
      <c r="AB125" s="1049"/>
      <c r="AC125" s="1049"/>
      <c r="AD125" s="1049"/>
      <c r="AE125" s="1050"/>
      <c r="AF125" s="1051" t="s">
        <v>471</v>
      </c>
      <c r="AG125" s="1049"/>
      <c r="AH125" s="1049"/>
      <c r="AI125" s="1049"/>
      <c r="AJ125" s="1050"/>
      <c r="AK125" s="1051" t="s">
        <v>440</v>
      </c>
      <c r="AL125" s="1049"/>
      <c r="AM125" s="1049"/>
      <c r="AN125" s="1049"/>
      <c r="AO125" s="1050"/>
      <c r="AP125" s="1052" t="s">
        <v>471</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485</v>
      </c>
      <c r="CL125" s="1098"/>
      <c r="CM125" s="1098"/>
      <c r="CN125" s="1098"/>
      <c r="CO125" s="1099"/>
      <c r="CP125" s="1030" t="s">
        <v>486</v>
      </c>
      <c r="CQ125" s="979"/>
      <c r="CR125" s="979"/>
      <c r="CS125" s="979"/>
      <c r="CT125" s="979"/>
      <c r="CU125" s="979"/>
      <c r="CV125" s="979"/>
      <c r="CW125" s="979"/>
      <c r="CX125" s="979"/>
      <c r="CY125" s="979"/>
      <c r="CZ125" s="979"/>
      <c r="DA125" s="979"/>
      <c r="DB125" s="979"/>
      <c r="DC125" s="979"/>
      <c r="DD125" s="979"/>
      <c r="DE125" s="979"/>
      <c r="DF125" s="980"/>
      <c r="DG125" s="1016" t="s">
        <v>440</v>
      </c>
      <c r="DH125" s="1017"/>
      <c r="DI125" s="1017"/>
      <c r="DJ125" s="1017"/>
      <c r="DK125" s="1017"/>
      <c r="DL125" s="1017" t="s">
        <v>471</v>
      </c>
      <c r="DM125" s="1017"/>
      <c r="DN125" s="1017"/>
      <c r="DO125" s="1017"/>
      <c r="DP125" s="1017"/>
      <c r="DQ125" s="1017" t="s">
        <v>440</v>
      </c>
      <c r="DR125" s="1017"/>
      <c r="DS125" s="1017"/>
      <c r="DT125" s="1017"/>
      <c r="DU125" s="1017"/>
      <c r="DV125" s="1018" t="s">
        <v>471</v>
      </c>
      <c r="DW125" s="1018"/>
      <c r="DX125" s="1018"/>
      <c r="DY125" s="1018"/>
      <c r="DZ125" s="1019"/>
    </row>
    <row r="126" spans="1:130" s="246" customFormat="1" ht="26.25" customHeight="1" thickBot="1" x14ac:dyDescent="0.2">
      <c r="A126" s="1149"/>
      <c r="B126" s="1036"/>
      <c r="C126" s="1006" t="s">
        <v>470</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440</v>
      </c>
      <c r="AB126" s="1049"/>
      <c r="AC126" s="1049"/>
      <c r="AD126" s="1049"/>
      <c r="AE126" s="1050"/>
      <c r="AF126" s="1051" t="s">
        <v>471</v>
      </c>
      <c r="AG126" s="1049"/>
      <c r="AH126" s="1049"/>
      <c r="AI126" s="1049"/>
      <c r="AJ126" s="1050"/>
      <c r="AK126" s="1051" t="s">
        <v>440</v>
      </c>
      <c r="AL126" s="1049"/>
      <c r="AM126" s="1049"/>
      <c r="AN126" s="1049"/>
      <c r="AO126" s="1050"/>
      <c r="AP126" s="1052" t="s">
        <v>440</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487</v>
      </c>
      <c r="CQ126" s="1040"/>
      <c r="CR126" s="1040"/>
      <c r="CS126" s="1040"/>
      <c r="CT126" s="1040"/>
      <c r="CU126" s="1040"/>
      <c r="CV126" s="1040"/>
      <c r="CW126" s="1040"/>
      <c r="CX126" s="1040"/>
      <c r="CY126" s="1040"/>
      <c r="CZ126" s="1040"/>
      <c r="DA126" s="1040"/>
      <c r="DB126" s="1040"/>
      <c r="DC126" s="1040"/>
      <c r="DD126" s="1040"/>
      <c r="DE126" s="1040"/>
      <c r="DF126" s="1041"/>
      <c r="DG126" s="1009" t="s">
        <v>471</v>
      </c>
      <c r="DH126" s="1010"/>
      <c r="DI126" s="1010"/>
      <c r="DJ126" s="1010"/>
      <c r="DK126" s="1010"/>
      <c r="DL126" s="1010" t="s">
        <v>471</v>
      </c>
      <c r="DM126" s="1010"/>
      <c r="DN126" s="1010"/>
      <c r="DO126" s="1010"/>
      <c r="DP126" s="1010"/>
      <c r="DQ126" s="1010" t="s">
        <v>440</v>
      </c>
      <c r="DR126" s="1010"/>
      <c r="DS126" s="1010"/>
      <c r="DT126" s="1010"/>
      <c r="DU126" s="1010"/>
      <c r="DV126" s="1011" t="s">
        <v>440</v>
      </c>
      <c r="DW126" s="1011"/>
      <c r="DX126" s="1011"/>
      <c r="DY126" s="1011"/>
      <c r="DZ126" s="1012"/>
    </row>
    <row r="127" spans="1:130" s="246" customFormat="1" ht="26.25" customHeight="1" x14ac:dyDescent="0.15">
      <c r="A127" s="1150"/>
      <c r="B127" s="1038"/>
      <c r="C127" s="1092" t="s">
        <v>488</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135</v>
      </c>
      <c r="AB127" s="1049"/>
      <c r="AC127" s="1049"/>
      <c r="AD127" s="1049"/>
      <c r="AE127" s="1050"/>
      <c r="AF127" s="1051">
        <v>135</v>
      </c>
      <c r="AG127" s="1049"/>
      <c r="AH127" s="1049"/>
      <c r="AI127" s="1049"/>
      <c r="AJ127" s="1050"/>
      <c r="AK127" s="1051">
        <v>154</v>
      </c>
      <c r="AL127" s="1049"/>
      <c r="AM127" s="1049"/>
      <c r="AN127" s="1049"/>
      <c r="AO127" s="1050"/>
      <c r="AP127" s="1052">
        <v>0</v>
      </c>
      <c r="AQ127" s="1053"/>
      <c r="AR127" s="1053"/>
      <c r="AS127" s="1053"/>
      <c r="AT127" s="1054"/>
      <c r="AU127" s="282"/>
      <c r="AV127" s="282"/>
      <c r="AW127" s="282"/>
      <c r="AX127" s="1122" t="s">
        <v>489</v>
      </c>
      <c r="AY127" s="1123"/>
      <c r="AZ127" s="1123"/>
      <c r="BA127" s="1123"/>
      <c r="BB127" s="1123"/>
      <c r="BC127" s="1123"/>
      <c r="BD127" s="1123"/>
      <c r="BE127" s="1124"/>
      <c r="BF127" s="1125" t="s">
        <v>490</v>
      </c>
      <c r="BG127" s="1123"/>
      <c r="BH127" s="1123"/>
      <c r="BI127" s="1123"/>
      <c r="BJ127" s="1123"/>
      <c r="BK127" s="1123"/>
      <c r="BL127" s="1124"/>
      <c r="BM127" s="1125" t="s">
        <v>491</v>
      </c>
      <c r="BN127" s="1123"/>
      <c r="BO127" s="1123"/>
      <c r="BP127" s="1123"/>
      <c r="BQ127" s="1123"/>
      <c r="BR127" s="1123"/>
      <c r="BS127" s="1124"/>
      <c r="BT127" s="1125" t="s">
        <v>492</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493</v>
      </c>
      <c r="CQ127" s="1040"/>
      <c r="CR127" s="1040"/>
      <c r="CS127" s="1040"/>
      <c r="CT127" s="1040"/>
      <c r="CU127" s="1040"/>
      <c r="CV127" s="1040"/>
      <c r="CW127" s="1040"/>
      <c r="CX127" s="1040"/>
      <c r="CY127" s="1040"/>
      <c r="CZ127" s="1040"/>
      <c r="DA127" s="1040"/>
      <c r="DB127" s="1040"/>
      <c r="DC127" s="1040"/>
      <c r="DD127" s="1040"/>
      <c r="DE127" s="1040"/>
      <c r="DF127" s="1041"/>
      <c r="DG127" s="1009" t="s">
        <v>471</v>
      </c>
      <c r="DH127" s="1010"/>
      <c r="DI127" s="1010"/>
      <c r="DJ127" s="1010"/>
      <c r="DK127" s="1010"/>
      <c r="DL127" s="1010" t="s">
        <v>440</v>
      </c>
      <c r="DM127" s="1010"/>
      <c r="DN127" s="1010"/>
      <c r="DO127" s="1010"/>
      <c r="DP127" s="1010"/>
      <c r="DQ127" s="1010" t="s">
        <v>471</v>
      </c>
      <c r="DR127" s="1010"/>
      <c r="DS127" s="1010"/>
      <c r="DT127" s="1010"/>
      <c r="DU127" s="1010"/>
      <c r="DV127" s="1011" t="s">
        <v>471</v>
      </c>
      <c r="DW127" s="1011"/>
      <c r="DX127" s="1011"/>
      <c r="DY127" s="1011"/>
      <c r="DZ127" s="1012"/>
    </row>
    <row r="128" spans="1:130" s="246" customFormat="1" ht="26.25" customHeight="1" thickBot="1" x14ac:dyDescent="0.2">
      <c r="A128" s="1133" t="s">
        <v>494</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495</v>
      </c>
      <c r="X128" s="1135"/>
      <c r="Y128" s="1135"/>
      <c r="Z128" s="1136"/>
      <c r="AA128" s="1137">
        <v>217523</v>
      </c>
      <c r="AB128" s="1138"/>
      <c r="AC128" s="1138"/>
      <c r="AD128" s="1138"/>
      <c r="AE128" s="1139"/>
      <c r="AF128" s="1140">
        <v>183976</v>
      </c>
      <c r="AG128" s="1138"/>
      <c r="AH128" s="1138"/>
      <c r="AI128" s="1138"/>
      <c r="AJ128" s="1139"/>
      <c r="AK128" s="1140">
        <v>157450</v>
      </c>
      <c r="AL128" s="1138"/>
      <c r="AM128" s="1138"/>
      <c r="AN128" s="1138"/>
      <c r="AO128" s="1139"/>
      <c r="AP128" s="1141"/>
      <c r="AQ128" s="1142"/>
      <c r="AR128" s="1142"/>
      <c r="AS128" s="1142"/>
      <c r="AT128" s="1143"/>
      <c r="AU128" s="282"/>
      <c r="AV128" s="282"/>
      <c r="AW128" s="282"/>
      <c r="AX128" s="978" t="s">
        <v>496</v>
      </c>
      <c r="AY128" s="979"/>
      <c r="AZ128" s="979"/>
      <c r="BA128" s="979"/>
      <c r="BB128" s="979"/>
      <c r="BC128" s="979"/>
      <c r="BD128" s="979"/>
      <c r="BE128" s="980"/>
      <c r="BF128" s="1144" t="s">
        <v>440</v>
      </c>
      <c r="BG128" s="1145"/>
      <c r="BH128" s="1145"/>
      <c r="BI128" s="1145"/>
      <c r="BJ128" s="1145"/>
      <c r="BK128" s="1145"/>
      <c r="BL128" s="1146"/>
      <c r="BM128" s="1144">
        <v>14.49</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497</v>
      </c>
      <c r="CQ128" s="1127"/>
      <c r="CR128" s="1127"/>
      <c r="CS128" s="1127"/>
      <c r="CT128" s="1127"/>
      <c r="CU128" s="1127"/>
      <c r="CV128" s="1127"/>
      <c r="CW128" s="1127"/>
      <c r="CX128" s="1127"/>
      <c r="CY128" s="1127"/>
      <c r="CZ128" s="1127"/>
      <c r="DA128" s="1127"/>
      <c r="DB128" s="1127"/>
      <c r="DC128" s="1127"/>
      <c r="DD128" s="1127"/>
      <c r="DE128" s="1127"/>
      <c r="DF128" s="1128"/>
      <c r="DG128" s="1129">
        <v>763</v>
      </c>
      <c r="DH128" s="1130"/>
      <c r="DI128" s="1130"/>
      <c r="DJ128" s="1130"/>
      <c r="DK128" s="1130"/>
      <c r="DL128" s="1130">
        <v>706</v>
      </c>
      <c r="DM128" s="1130"/>
      <c r="DN128" s="1130"/>
      <c r="DO128" s="1130"/>
      <c r="DP128" s="1130"/>
      <c r="DQ128" s="1130">
        <v>651</v>
      </c>
      <c r="DR128" s="1130"/>
      <c r="DS128" s="1130"/>
      <c r="DT128" s="1130"/>
      <c r="DU128" s="1130"/>
      <c r="DV128" s="1131">
        <v>0</v>
      </c>
      <c r="DW128" s="1131"/>
      <c r="DX128" s="1131"/>
      <c r="DY128" s="1131"/>
      <c r="DZ128" s="1132"/>
    </row>
    <row r="129" spans="1:131" s="246" customFormat="1" ht="26.25" customHeight="1" x14ac:dyDescent="0.15">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498</v>
      </c>
      <c r="X129" s="1164"/>
      <c r="Y129" s="1164"/>
      <c r="Z129" s="1165"/>
      <c r="AA129" s="1048">
        <v>5895280</v>
      </c>
      <c r="AB129" s="1049"/>
      <c r="AC129" s="1049"/>
      <c r="AD129" s="1049"/>
      <c r="AE129" s="1050"/>
      <c r="AF129" s="1051">
        <v>5896444</v>
      </c>
      <c r="AG129" s="1049"/>
      <c r="AH129" s="1049"/>
      <c r="AI129" s="1049"/>
      <c r="AJ129" s="1050"/>
      <c r="AK129" s="1051">
        <v>5912585</v>
      </c>
      <c r="AL129" s="1049"/>
      <c r="AM129" s="1049"/>
      <c r="AN129" s="1049"/>
      <c r="AO129" s="1050"/>
      <c r="AP129" s="1166"/>
      <c r="AQ129" s="1167"/>
      <c r="AR129" s="1167"/>
      <c r="AS129" s="1167"/>
      <c r="AT129" s="1168"/>
      <c r="AU129" s="284"/>
      <c r="AV129" s="284"/>
      <c r="AW129" s="284"/>
      <c r="AX129" s="1157" t="s">
        <v>499</v>
      </c>
      <c r="AY129" s="1040"/>
      <c r="AZ129" s="1040"/>
      <c r="BA129" s="1040"/>
      <c r="BB129" s="1040"/>
      <c r="BC129" s="1040"/>
      <c r="BD129" s="1040"/>
      <c r="BE129" s="1041"/>
      <c r="BF129" s="1158" t="s">
        <v>440</v>
      </c>
      <c r="BG129" s="1159"/>
      <c r="BH129" s="1159"/>
      <c r="BI129" s="1159"/>
      <c r="BJ129" s="1159"/>
      <c r="BK129" s="1159"/>
      <c r="BL129" s="1160"/>
      <c r="BM129" s="1158">
        <v>19.489999999999998</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500</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501</v>
      </c>
      <c r="X130" s="1164"/>
      <c r="Y130" s="1164"/>
      <c r="Z130" s="1165"/>
      <c r="AA130" s="1048">
        <v>816740</v>
      </c>
      <c r="AB130" s="1049"/>
      <c r="AC130" s="1049"/>
      <c r="AD130" s="1049"/>
      <c r="AE130" s="1050"/>
      <c r="AF130" s="1051">
        <v>795689</v>
      </c>
      <c r="AG130" s="1049"/>
      <c r="AH130" s="1049"/>
      <c r="AI130" s="1049"/>
      <c r="AJ130" s="1050"/>
      <c r="AK130" s="1051">
        <v>763399</v>
      </c>
      <c r="AL130" s="1049"/>
      <c r="AM130" s="1049"/>
      <c r="AN130" s="1049"/>
      <c r="AO130" s="1050"/>
      <c r="AP130" s="1166"/>
      <c r="AQ130" s="1167"/>
      <c r="AR130" s="1167"/>
      <c r="AS130" s="1167"/>
      <c r="AT130" s="1168"/>
      <c r="AU130" s="284"/>
      <c r="AV130" s="284"/>
      <c r="AW130" s="284"/>
      <c r="AX130" s="1157" t="s">
        <v>502</v>
      </c>
      <c r="AY130" s="1040"/>
      <c r="AZ130" s="1040"/>
      <c r="BA130" s="1040"/>
      <c r="BB130" s="1040"/>
      <c r="BC130" s="1040"/>
      <c r="BD130" s="1040"/>
      <c r="BE130" s="1041"/>
      <c r="BF130" s="1194">
        <v>2.9</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503</v>
      </c>
      <c r="X131" s="1202"/>
      <c r="Y131" s="1202"/>
      <c r="Z131" s="1203"/>
      <c r="AA131" s="1095">
        <v>5078540</v>
      </c>
      <c r="AB131" s="1074"/>
      <c r="AC131" s="1074"/>
      <c r="AD131" s="1074"/>
      <c r="AE131" s="1075"/>
      <c r="AF131" s="1073">
        <v>5100755</v>
      </c>
      <c r="AG131" s="1074"/>
      <c r="AH131" s="1074"/>
      <c r="AI131" s="1074"/>
      <c r="AJ131" s="1075"/>
      <c r="AK131" s="1073">
        <v>5149186</v>
      </c>
      <c r="AL131" s="1074"/>
      <c r="AM131" s="1074"/>
      <c r="AN131" s="1074"/>
      <c r="AO131" s="1075"/>
      <c r="AP131" s="1204"/>
      <c r="AQ131" s="1205"/>
      <c r="AR131" s="1205"/>
      <c r="AS131" s="1205"/>
      <c r="AT131" s="1206"/>
      <c r="AU131" s="284"/>
      <c r="AV131" s="284"/>
      <c r="AW131" s="284"/>
      <c r="AX131" s="1176" t="s">
        <v>504</v>
      </c>
      <c r="AY131" s="1127"/>
      <c r="AZ131" s="1127"/>
      <c r="BA131" s="1127"/>
      <c r="BB131" s="1127"/>
      <c r="BC131" s="1127"/>
      <c r="BD131" s="1127"/>
      <c r="BE131" s="1128"/>
      <c r="BF131" s="1177" t="s">
        <v>466</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505</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506</v>
      </c>
      <c r="W132" s="1187"/>
      <c r="X132" s="1187"/>
      <c r="Y132" s="1187"/>
      <c r="Z132" s="1188"/>
      <c r="AA132" s="1189">
        <v>1.078282341</v>
      </c>
      <c r="AB132" s="1190"/>
      <c r="AC132" s="1190"/>
      <c r="AD132" s="1190"/>
      <c r="AE132" s="1191"/>
      <c r="AF132" s="1192">
        <v>2.8799462039999999</v>
      </c>
      <c r="AG132" s="1190"/>
      <c r="AH132" s="1190"/>
      <c r="AI132" s="1190"/>
      <c r="AJ132" s="1191"/>
      <c r="AK132" s="1192">
        <v>4.7865818009999996</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507</v>
      </c>
      <c r="W133" s="1170"/>
      <c r="X133" s="1170"/>
      <c r="Y133" s="1170"/>
      <c r="Z133" s="1171"/>
      <c r="AA133" s="1172">
        <v>0.1</v>
      </c>
      <c r="AB133" s="1173"/>
      <c r="AC133" s="1173"/>
      <c r="AD133" s="1173"/>
      <c r="AE133" s="1174"/>
      <c r="AF133" s="1172">
        <v>1</v>
      </c>
      <c r="AG133" s="1173"/>
      <c r="AH133" s="1173"/>
      <c r="AI133" s="1173"/>
      <c r="AJ133" s="1174"/>
      <c r="AK133" s="1172">
        <v>2.9</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Qn/Dz7woAOWldpiJKpINRXUmJz4Guxj052+5By5EIT073KN+/U5wDBB1iwZwZlJzALAWbLIPd5HvkLX90ZWiiw==" saltValue="r8djuF6t1PD4D5GmXiqJ7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election activeCell="AH30" activeCellId="1" sqref="A1 AH30:AX30"/>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508</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05qws39F+ZF5HDNmzL85rsuQu/h9qPoTCCt0TrddJR/X4XB/CXoszz/4dRW/YA3HTJGjAiasfQrPEOJwY+RQ1w==" saltValue="fo8mQ7v1jToZZhz7eGIFd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election activeCell="AH30" activeCellId="1" sqref="A1 AH30:AX30"/>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r09+cAOO99CpxVg4cQjYYk29XKvSNbvcPrr1t0mhIBg2j1iWlW4nMmWGo3iumbr9CSVSMpNDdOBcYNn7st0h2g==" saltValue="WXmnxyFvKYhbkhYu8xVoi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AK32" sqref="AK32:AN32"/>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510</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511</v>
      </c>
      <c r="AP7" s="303"/>
      <c r="AQ7" s="304" t="s">
        <v>512</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513</v>
      </c>
      <c r="AQ8" s="310" t="s">
        <v>514</v>
      </c>
      <c r="AR8" s="311" t="s">
        <v>515</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516</v>
      </c>
      <c r="AL9" s="1213"/>
      <c r="AM9" s="1213"/>
      <c r="AN9" s="1214"/>
      <c r="AO9" s="312">
        <v>1367701</v>
      </c>
      <c r="AP9" s="312">
        <v>45561</v>
      </c>
      <c r="AQ9" s="313">
        <v>56489</v>
      </c>
      <c r="AR9" s="314">
        <v>-19.3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517</v>
      </c>
      <c r="AL10" s="1213"/>
      <c r="AM10" s="1213"/>
      <c r="AN10" s="1214"/>
      <c r="AO10" s="315">
        <v>73281</v>
      </c>
      <c r="AP10" s="315">
        <v>2441</v>
      </c>
      <c r="AQ10" s="316">
        <v>5759</v>
      </c>
      <c r="AR10" s="317">
        <v>-57.6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518</v>
      </c>
      <c r="AL11" s="1213"/>
      <c r="AM11" s="1213"/>
      <c r="AN11" s="1214"/>
      <c r="AO11" s="315">
        <v>7284</v>
      </c>
      <c r="AP11" s="315">
        <v>243</v>
      </c>
      <c r="AQ11" s="316">
        <v>8418</v>
      </c>
      <c r="AR11" s="317">
        <v>-97.1</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519</v>
      </c>
      <c r="AL12" s="1213"/>
      <c r="AM12" s="1213"/>
      <c r="AN12" s="1214"/>
      <c r="AO12" s="315" t="s">
        <v>520</v>
      </c>
      <c r="AP12" s="315" t="s">
        <v>520</v>
      </c>
      <c r="AQ12" s="316">
        <v>199</v>
      </c>
      <c r="AR12" s="317" t="s">
        <v>520</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521</v>
      </c>
      <c r="AL13" s="1213"/>
      <c r="AM13" s="1213"/>
      <c r="AN13" s="1214"/>
      <c r="AO13" s="315" t="s">
        <v>520</v>
      </c>
      <c r="AP13" s="315" t="s">
        <v>520</v>
      </c>
      <c r="AQ13" s="316">
        <v>11</v>
      </c>
      <c r="AR13" s="317" t="s">
        <v>520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522</v>
      </c>
      <c r="AL14" s="1213"/>
      <c r="AM14" s="1213"/>
      <c r="AN14" s="1214"/>
      <c r="AO14" s="315">
        <v>135899</v>
      </c>
      <c r="AP14" s="315">
        <v>4527</v>
      </c>
      <c r="AQ14" s="316">
        <v>2749</v>
      </c>
      <c r="AR14" s="317">
        <v>64.7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523</v>
      </c>
      <c r="AL15" s="1213"/>
      <c r="AM15" s="1213"/>
      <c r="AN15" s="1214"/>
      <c r="AO15" s="315">
        <v>58915</v>
      </c>
      <c r="AP15" s="315">
        <v>1963</v>
      </c>
      <c r="AQ15" s="316">
        <v>1213</v>
      </c>
      <c r="AR15" s="317">
        <v>61.8</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524</v>
      </c>
      <c r="AL16" s="1216"/>
      <c r="AM16" s="1216"/>
      <c r="AN16" s="1217"/>
      <c r="AO16" s="315">
        <v>-112863</v>
      </c>
      <c r="AP16" s="315">
        <v>-3760</v>
      </c>
      <c r="AQ16" s="316">
        <v>-4842</v>
      </c>
      <c r="AR16" s="317">
        <v>-22.3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189</v>
      </c>
      <c r="AL17" s="1216"/>
      <c r="AM17" s="1216"/>
      <c r="AN17" s="1217"/>
      <c r="AO17" s="315">
        <v>1530217</v>
      </c>
      <c r="AP17" s="315">
        <v>50975</v>
      </c>
      <c r="AQ17" s="316">
        <v>69997</v>
      </c>
      <c r="AR17" s="317">
        <v>-27.2</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525</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526</v>
      </c>
      <c r="AP20" s="323" t="s">
        <v>527</v>
      </c>
      <c r="AQ20" s="324" t="s">
        <v>528</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529</v>
      </c>
      <c r="AL21" s="1208"/>
      <c r="AM21" s="1208"/>
      <c r="AN21" s="1209"/>
      <c r="AO21" s="327">
        <v>4.8</v>
      </c>
      <c r="AP21" s="328">
        <v>6.51</v>
      </c>
      <c r="AQ21" s="329">
        <v>-1.71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530</v>
      </c>
      <c r="AL22" s="1208"/>
      <c r="AM22" s="1208"/>
      <c r="AN22" s="1209"/>
      <c r="AO22" s="332">
        <v>99.2</v>
      </c>
      <c r="AP22" s="333">
        <v>97.2</v>
      </c>
      <c r="AQ22" s="334">
        <v>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533</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511</v>
      </c>
      <c r="AP30" s="303"/>
      <c r="AQ30" s="304" t="s">
        <v>512</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513</v>
      </c>
      <c r="AQ31" s="310" t="s">
        <v>514</v>
      </c>
      <c r="AR31" s="311" t="s">
        <v>515</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534</v>
      </c>
      <c r="AL32" s="1224"/>
      <c r="AM32" s="1224"/>
      <c r="AN32" s="1225"/>
      <c r="AO32" s="342">
        <v>882639</v>
      </c>
      <c r="AP32" s="342">
        <v>29403</v>
      </c>
      <c r="AQ32" s="343">
        <v>31531</v>
      </c>
      <c r="AR32" s="344">
        <v>-6.7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535</v>
      </c>
      <c r="AL33" s="1224"/>
      <c r="AM33" s="1224"/>
      <c r="AN33" s="1225"/>
      <c r="AO33" s="342" t="s">
        <v>520</v>
      </c>
      <c r="AP33" s="342" t="s">
        <v>520</v>
      </c>
      <c r="AQ33" s="343" t="s">
        <v>520</v>
      </c>
      <c r="AR33" s="344" t="s">
        <v>520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536</v>
      </c>
      <c r="AL34" s="1224"/>
      <c r="AM34" s="1224"/>
      <c r="AN34" s="1225"/>
      <c r="AO34" s="342" t="s">
        <v>520</v>
      </c>
      <c r="AP34" s="342" t="s">
        <v>520</v>
      </c>
      <c r="AQ34" s="343" t="s">
        <v>520</v>
      </c>
      <c r="AR34" s="344" t="s">
        <v>520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537</v>
      </c>
      <c r="AL35" s="1224"/>
      <c r="AM35" s="1224"/>
      <c r="AN35" s="1225"/>
      <c r="AO35" s="342">
        <v>221147</v>
      </c>
      <c r="AP35" s="342">
        <v>7367</v>
      </c>
      <c r="AQ35" s="343">
        <v>9647</v>
      </c>
      <c r="AR35" s="344">
        <v>-23.6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538</v>
      </c>
      <c r="AL36" s="1224"/>
      <c r="AM36" s="1224"/>
      <c r="AN36" s="1225"/>
      <c r="AO36" s="342">
        <v>63379</v>
      </c>
      <c r="AP36" s="342">
        <v>2111</v>
      </c>
      <c r="AQ36" s="343">
        <v>2316</v>
      </c>
      <c r="AR36" s="344">
        <v>-8.9</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539</v>
      </c>
      <c r="AL37" s="1224"/>
      <c r="AM37" s="1224"/>
      <c r="AN37" s="1225"/>
      <c r="AO37" s="342">
        <v>154</v>
      </c>
      <c r="AP37" s="342">
        <v>5</v>
      </c>
      <c r="AQ37" s="343">
        <v>1006</v>
      </c>
      <c r="AR37" s="344">
        <v>-99.5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540</v>
      </c>
      <c r="AL38" s="1227"/>
      <c r="AM38" s="1227"/>
      <c r="AN38" s="1228"/>
      <c r="AO38" s="345" t="s">
        <v>520</v>
      </c>
      <c r="AP38" s="345" t="s">
        <v>520</v>
      </c>
      <c r="AQ38" s="346">
        <v>1</v>
      </c>
      <c r="AR38" s="334" t="s">
        <v>520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541</v>
      </c>
      <c r="AL39" s="1227"/>
      <c r="AM39" s="1227"/>
      <c r="AN39" s="1228"/>
      <c r="AO39" s="342">
        <v>-157450</v>
      </c>
      <c r="AP39" s="342">
        <v>-5245</v>
      </c>
      <c r="AQ39" s="343">
        <v>-3160</v>
      </c>
      <c r="AR39" s="344">
        <v>66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542</v>
      </c>
      <c r="AL40" s="1224"/>
      <c r="AM40" s="1224"/>
      <c r="AN40" s="1225"/>
      <c r="AO40" s="342">
        <v>-763399</v>
      </c>
      <c r="AP40" s="342">
        <v>-25431</v>
      </c>
      <c r="AQ40" s="343">
        <v>-28415</v>
      </c>
      <c r="AR40" s="344">
        <v>-10.5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303</v>
      </c>
      <c r="AL41" s="1230"/>
      <c r="AM41" s="1230"/>
      <c r="AN41" s="1231"/>
      <c r="AO41" s="342">
        <v>246470</v>
      </c>
      <c r="AP41" s="342">
        <v>8210</v>
      </c>
      <c r="AQ41" s="343">
        <v>12925</v>
      </c>
      <c r="AR41" s="344">
        <v>-36.5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543</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545</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511</v>
      </c>
      <c r="AN49" s="1220" t="s">
        <v>546</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547</v>
      </c>
      <c r="AO50" s="359" t="s">
        <v>548</v>
      </c>
      <c r="AP50" s="360" t="s">
        <v>549</v>
      </c>
      <c r="AQ50" s="361" t="s">
        <v>550</v>
      </c>
      <c r="AR50" s="362" t="s">
        <v>551</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552</v>
      </c>
      <c r="AL51" s="355"/>
      <c r="AM51" s="363">
        <v>1557218</v>
      </c>
      <c r="AN51" s="364">
        <v>51135</v>
      </c>
      <c r="AO51" s="365">
        <v>-4.7</v>
      </c>
      <c r="AP51" s="366">
        <v>53292</v>
      </c>
      <c r="AQ51" s="367">
        <v>0</v>
      </c>
      <c r="AR51" s="368">
        <v>-4.7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553</v>
      </c>
      <c r="AM52" s="371">
        <v>417251</v>
      </c>
      <c r="AN52" s="372">
        <v>13701</v>
      </c>
      <c r="AO52" s="373">
        <v>-18.8</v>
      </c>
      <c r="AP52" s="374">
        <v>28900</v>
      </c>
      <c r="AQ52" s="375">
        <v>18.899999999999999</v>
      </c>
      <c r="AR52" s="376">
        <v>-37.700000000000003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554</v>
      </c>
      <c r="AL53" s="355"/>
      <c r="AM53" s="363">
        <v>1531663</v>
      </c>
      <c r="AN53" s="364">
        <v>50813</v>
      </c>
      <c r="AO53" s="365">
        <v>-0.6</v>
      </c>
      <c r="AP53" s="366">
        <v>49919</v>
      </c>
      <c r="AQ53" s="367">
        <v>-6.3</v>
      </c>
      <c r="AR53" s="368">
        <v>5.7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553</v>
      </c>
      <c r="AM54" s="371">
        <v>451312</v>
      </c>
      <c r="AN54" s="372">
        <v>14972</v>
      </c>
      <c r="AO54" s="373">
        <v>9.3000000000000007</v>
      </c>
      <c r="AP54" s="374">
        <v>26398</v>
      </c>
      <c r="AQ54" s="375">
        <v>-8.6999999999999993</v>
      </c>
      <c r="AR54" s="376">
        <v>18</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555</v>
      </c>
      <c r="AL55" s="355"/>
      <c r="AM55" s="363">
        <v>2114988</v>
      </c>
      <c r="AN55" s="364">
        <v>69783</v>
      </c>
      <c r="AO55" s="365">
        <v>37.299999999999997</v>
      </c>
      <c r="AP55" s="366">
        <v>47738</v>
      </c>
      <c r="AQ55" s="367">
        <v>-4.4000000000000004</v>
      </c>
      <c r="AR55" s="368">
        <v>41.7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553</v>
      </c>
      <c r="AM56" s="371">
        <v>411903</v>
      </c>
      <c r="AN56" s="372">
        <v>13591</v>
      </c>
      <c r="AO56" s="373">
        <v>-9.1999999999999993</v>
      </c>
      <c r="AP56" s="374">
        <v>24937</v>
      </c>
      <c r="AQ56" s="375">
        <v>-5.5</v>
      </c>
      <c r="AR56" s="376">
        <v>-3.7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556</v>
      </c>
      <c r="AL57" s="355"/>
      <c r="AM57" s="363">
        <v>2255033</v>
      </c>
      <c r="AN57" s="364">
        <v>74564</v>
      </c>
      <c r="AO57" s="365">
        <v>6.9</v>
      </c>
      <c r="AP57" s="366">
        <v>52191</v>
      </c>
      <c r="AQ57" s="367">
        <v>9.3000000000000007</v>
      </c>
      <c r="AR57" s="368">
        <v>-2.4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553</v>
      </c>
      <c r="AM58" s="371">
        <v>665319</v>
      </c>
      <c r="AN58" s="372">
        <v>21999</v>
      </c>
      <c r="AO58" s="373">
        <v>61.9</v>
      </c>
      <c r="AP58" s="374">
        <v>24843</v>
      </c>
      <c r="AQ58" s="375">
        <v>-0.4</v>
      </c>
      <c r="AR58" s="376">
        <v>62.3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557</v>
      </c>
      <c r="AL59" s="355"/>
      <c r="AM59" s="363">
        <v>2851265</v>
      </c>
      <c r="AN59" s="364">
        <v>94982</v>
      </c>
      <c r="AO59" s="365">
        <v>27.4</v>
      </c>
      <c r="AP59" s="366">
        <v>47387</v>
      </c>
      <c r="AQ59" s="367">
        <v>-9.1999999999999993</v>
      </c>
      <c r="AR59" s="368">
        <v>36.6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553</v>
      </c>
      <c r="AM60" s="371">
        <v>899281</v>
      </c>
      <c r="AN60" s="372">
        <v>29957</v>
      </c>
      <c r="AO60" s="373">
        <v>36.200000000000003</v>
      </c>
      <c r="AP60" s="374">
        <v>24928</v>
      </c>
      <c r="AQ60" s="375">
        <v>0.3</v>
      </c>
      <c r="AR60" s="376">
        <v>35.9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558</v>
      </c>
      <c r="AL61" s="377"/>
      <c r="AM61" s="378">
        <v>2062033</v>
      </c>
      <c r="AN61" s="379">
        <v>68255</v>
      </c>
      <c r="AO61" s="380">
        <v>13.3</v>
      </c>
      <c r="AP61" s="381">
        <v>50105</v>
      </c>
      <c r="AQ61" s="382">
        <v>-2.1</v>
      </c>
      <c r="AR61" s="368">
        <v>15.4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553</v>
      </c>
      <c r="AM62" s="371">
        <v>569013</v>
      </c>
      <c r="AN62" s="372">
        <v>18844</v>
      </c>
      <c r="AO62" s="373">
        <v>15.9</v>
      </c>
      <c r="AP62" s="374">
        <v>26001</v>
      </c>
      <c r="AQ62" s="375">
        <v>0.9</v>
      </c>
      <c r="AR62" s="376">
        <v>15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TQo66mjdPAagMHcJy1agepJUWW6NaXW64Aprww0bdGoZlMXCyiJkMNKqm7Ha7b63ITdDKhBsZpHXuJHItkZihA==" saltValue="zXRxt3cA2yUHb6z+tHokS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election activeCell="AH30" activeCellId="1" sqref="A1 AH30:AX30"/>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ez31gqZJFr0fis2ernZQfIkOCcgyjwO6u1RofwyDab4t4IWW7i7Gt33Eue9wla6AmBv2SQq06UTpeE8f4z4Iw==" saltValue="sWf2LVcN/QpP6lngsckpg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IjWMCQc08AqtmtYMQYP8ZMsyj/meuDwEcXwtZR9H0Ddplo02GIVy4PDc3d3dmNfw07u/yFwP6bEfvEz3Z4V3tw==" saltValue="mojdgpIVCB7Rty2ZsiNjy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AH30" activeCellId="1" sqref="A1 AH30:AX30"/>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32" t="s">
        <v>3</v>
      </c>
      <c r="D47" s="1232"/>
      <c r="E47" s="1233"/>
      <c r="F47" s="11">
        <v>9.02</v>
      </c>
      <c r="G47" s="12">
        <v>9.9</v>
      </c>
      <c r="H47" s="12">
        <v>10.93</v>
      </c>
      <c r="I47" s="12">
        <v>11.58</v>
      </c>
      <c r="J47" s="13">
        <v>12.41</v>
      </c>
    </row>
    <row r="48" spans="2:10" ht="57.75" customHeight="1" x14ac:dyDescent="0.15">
      <c r="B48" s="14"/>
      <c r="C48" s="1234" t="s">
        <v>4</v>
      </c>
      <c r="D48" s="1234"/>
      <c r="E48" s="1235"/>
      <c r="F48" s="15">
        <v>6.54</v>
      </c>
      <c r="G48" s="16">
        <v>6.14</v>
      </c>
      <c r="H48" s="16">
        <v>6.37</v>
      </c>
      <c r="I48" s="16">
        <v>7.14</v>
      </c>
      <c r="J48" s="17">
        <v>6.29</v>
      </c>
    </row>
    <row r="49" spans="2:10" ht="57.75" customHeight="1" thickBot="1" x14ac:dyDescent="0.2">
      <c r="B49" s="18"/>
      <c r="C49" s="1236" t="s">
        <v>5</v>
      </c>
      <c r="D49" s="1236"/>
      <c r="E49" s="1237"/>
      <c r="F49" s="19">
        <v>0.87</v>
      </c>
      <c r="G49" s="20" t="s">
        <v>567</v>
      </c>
      <c r="H49" s="20">
        <v>0.08</v>
      </c>
      <c r="I49" s="20">
        <v>0.77</v>
      </c>
      <c r="J49" s="21" t="s">
        <v>568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Y+nxn2iZwgmJklS7IwEh/U43rjgj+khAbm45wQynSrZXx83iJpFCTgR8czzpiPeor8TMM7D/VvUWIZzzMD1Uhw==" saltValue="wV+xVtTc0XyaMTTiViLa0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2020-09-03T08:17:34Z</cp:lastPrinted>
  <dcterms:created xsi:type="dcterms:W3CDTF">2020-02-10T06:07:13Z</dcterms:created>
  <dcterms:modified xsi:type="dcterms:W3CDTF">2020-09-03T08:39:56Z</dcterms:modified>
  <cp:category/>
</cp:coreProperties>
</file>