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保管単位\030_企画財政課\e-キャビネット\e-キャビネット／2023企画財政課\430決算統計\370川端／決算統計\020調査・依頼／決算統計\R3年度　財政状況資料集\2023-10-26 HP公表／2回目（1回目データと2回目データを合体したもの）\"/>
    </mc:Choice>
  </mc:AlternateContent>
  <bookViews>
    <workbookView xWindow="0" yWindow="0" windowWidth="28800" windowHeight="12240" tabRatio="76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BE35" i="10"/>
  <c r="C35" i="10"/>
  <c r="U34" i="10"/>
  <c r="U35" i="10" s="1"/>
  <c r="U36" i="10" s="1"/>
  <c r="C34" i="10"/>
  <c r="AM34" i="10" l="1"/>
  <c r="AM35"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CO34" i="10" l="1"/>
  <c r="CO35" i="10" s="1"/>
</calcChain>
</file>

<file path=xl/sharedStrings.xml><?xml version="1.0" encoding="utf-8"?>
<sst xmlns="http://schemas.openxmlformats.org/spreadsheetml/2006/main" count="1124" uniqueCount="627">
  <si>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</si>
  <si>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</si>
  <si>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</si>
  <si>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</si>
  <si>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</si>
  <si>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</si>
  <si>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</si>
  <si>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</si>
  <si>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</si>
  <si>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</si>
  <si>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</si>
  <si>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</si>
  <si>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</si>
  <si>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</si>
  <si>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</si>
  <si>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</si>
  <si>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</si>
  <si>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</si>
  <si>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</si>
  <si>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</si>
  <si>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</si>
  <si>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</si>
  <si>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</si>
  <si>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</si>
  <si>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</si>
  <si>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</si>
  <si>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</si>
  <si>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</si>
  <si>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</si>
  <si>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</si>
  <si>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</si>
  <si>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</si>
  <si>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</si>
  <si>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</si>
  <si>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</si>
  <si>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</si>
  <si>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</si>
  <si>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</si>
  <si>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</si>
  <si>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</si>
  <si>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</si>
  <si>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</si>
  <si>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</si>
  <si>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</si>
  <si>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</si>
  <si>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</si>
  <si>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</si>
  <si>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</si>
  <si>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</si>
  <si>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</si>
  <si>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</si>
  <si>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</si>
  <si>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</si>
  <si>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</si>
  <si>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</si>
  <si>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</si>
  <si>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</si>
  <si>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</si>
  <si>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</si>
  <si>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</si>
  <si>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</si>
  <si>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</si>
  <si>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</si>
  <si>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</si>
  <si>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</si>
  <si>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</si>
  <si>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</si>
  <si>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</si>
  <si>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</si>
  <si>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</si>
  <si>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</si>
  <si>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</si>
  <si>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</si>
  <si>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</si>
  <si>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</si>
  <si>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</si>
  <si>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</si>
  <si>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</si>
  <si>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</si>
  <si>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</si>
  <si>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</si>
  <si>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</si>
  <si>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</si>
  <si>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</si>
  <si>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</si>
  <si>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</si>
  <si>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</si>
  <si>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</si>
  <si>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</si>
  <si>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</si>
  <si>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</si>
  <si>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</si>
  <si>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</si>
  <si>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</si>
  <si>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</si>
  <si>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</si>
  <si>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</si>
  <si>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</si>
  <si>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</si>
  <si>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</si>
  <si>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</si>
  <si>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</si>
  <si>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</si>
  <si>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</si>
  <si>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</si>
  <si>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</si>
  <si>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</si>
  <si>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</si>
  <si>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</si>
  <si>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</si>
  <si>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</si>
  <si>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</si>
  <si>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</si>
  <si>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</si>
  <si>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</si>
  <si>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</si>
  <si>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</si>
  <si>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</si>
  <si>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</si>
  <si>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</si>
  <si>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</si>
  <si>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</si>
  <si>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</si>
  <si>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</si>
  <si>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</si>
  <si>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</si>
  <si>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</si>
  <si>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</si>
  <si>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</si>
  <si>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</si>
  <si>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</si>
  <si>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</si>
  <si>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</si>
  <si>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</si>
  <si>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</si>
  <si>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</si>
  <si>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</si>
  <si>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</si>
  <si>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</si>
  <si>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</si>
  <si>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</si>
  <si>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</si>
  <si>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</si>
  <si>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</si>
  <si>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</si>
  <si>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</si>
  <si>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</si>
  <si>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</si>
  <si>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</si>
  <si>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</si>
  <si>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</si>
  <si>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</si>
  <si>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</si>
  <si>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</si>
  <si>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</si>
  <si>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</si>
  <si>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</si>
  <si>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</si>
  <si>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</si>
  <si>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</si>
  <si>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</si>
  <si>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</si>
  <si>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</si>
  <si>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</si>
  <si>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</si>
  <si>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</si>
  <si>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</si>
  <si>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</si>
  <si>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</si>
  <si>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</si>
  <si>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</si>
  <si>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</si>
  <si>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</si>
  <si>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</si>
  <si>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</si>
  <si>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</si>
  <si>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</si>
  <si>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</si>
  <si>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</si>
  <si>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</si>
  <si>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</si>
  <si>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</si>
  <si>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</si>
  <si>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</si>
  <si>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</si>
  <si>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</si>
  <si>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</si>
  <si>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</si>
  <si>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</si>
  <si>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</si>
  <si>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</si>
  <si>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</si>
  <si>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</si>
  <si>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</si>
  <si>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</si>
  <si>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</si>
  <si>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</si>
  <si>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</si>
  <si>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</si>
  <si>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</si>
  <si>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</si>
  <si>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</si>
  <si>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</si>
  <si>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</si>
  <si>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</si>
  <si>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</si>
  <si>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</si>
  <si>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</si>
  <si>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</si>
  <si>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</si>
  <si>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</si>
  <si>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</si>
  <si>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</si>
  <si>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長崎県時津町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</si>
  <si>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</si>
  <si>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</si>
  <si>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</si>
  <si>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</si>
  <si>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</si>
  <si>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</si>
  <si>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</si>
  <si>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</si>
  <si>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</si>
  <si>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</si>
  <si>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</si>
  <si>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</si>
  <si>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</si>
  <si>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</si>
  <si>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</si>
  <si>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</si>
  <si>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</si>
  <si>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</si>
  <si>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</si>
  <si>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</si>
  <si>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</si>
  <si>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</si>
  <si>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</si>
  <si>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</si>
  <si>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</si>
  <si>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</si>
  <si>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</si>
  <si>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</si>
  <si>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</si>
  <si>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</si>
  <si>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</si>
  <si>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</si>
  <si>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</si>
  <si>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</si>
  <si>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</si>
  <si>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</si>
  <si>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</si>
  <si>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</si>
  <si>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</si>
  <si>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</si>
  <si>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</si>
  <si>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</si>
  <si>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</si>
  <si>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災害復旧費</t>
  </si>
  <si>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</si>
  <si>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</si>
  <si>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</si>
  <si>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</si>
  <si>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</si>
  <si>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</si>
  <si>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</si>
  <si>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</si>
  <si>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</si>
  <si>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</si>
  <si>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</si>
  <si>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</si>
  <si>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</si>
  <si>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</si>
  <si>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</si>
  <si>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</si>
  <si>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</si>
  <si>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</si>
  <si>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</si>
  <si>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</si>
  <si>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</si>
  <si>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</si>
  <si>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</si>
  <si>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</si>
  <si>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</si>
  <si>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</si>
  <si>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</si>
  <si>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</si>
  <si>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</si>
  <si>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</si>
  <si>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</si>
  <si>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</si>
  <si>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</si>
  <si>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</si>
  <si>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</si>
  <si>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</si>
  <si>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</si>
  <si>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</si>
  <si>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</si>
  <si>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</si>
  <si>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</si>
  <si>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</si>
  <si>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</si>
  <si>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</si>
  <si>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</si>
  <si>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</si>
  <si>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</si>
  <si>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</si>
  <si>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</si>
  <si>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</si>
  <si>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</si>
  <si>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</si>
  <si>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</si>
  <si>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</si>
  <si>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</si>
  <si>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</si>
  <si>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</si>
  <si>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</si>
  <si>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</si>
  <si>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</si>
  <si>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</si>
  <si>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</si>
  <si>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</si>
  <si>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</si>
  <si>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</si>
  <si>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</si>
  <si>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上水道</t>
    <phoneticPr fontId="5"/>
  </si>
  <si>
    <t>被保険者数(人)</t>
  </si>
  <si>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</si>
  <si>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</si>
  <si>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</si>
  <si>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</si>
  <si>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</si>
  <si>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</si>
  <si>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　前年度繰上充用金</t>
    <phoneticPr fontId="5"/>
  </si>
  <si>
    <t>その他</t>
    <phoneticPr fontId="5"/>
  </si>
  <si>
    <t>保険給付費</t>
    <phoneticPr fontId="5"/>
  </si>
  <si>
    <t>投資的経費計</t>
    <rPh sb="5" eb="6">
      <t>ケイ</t>
    </rPh>
    <phoneticPr fontId="5"/>
  </si>
  <si>
    <t>　　うち人件費</t>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</si>
  <si>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</si>
  <si>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</si>
  <si>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</si>
  <si>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</si>
  <si>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</si>
  <si>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</si>
  <si>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</si>
  <si>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</si>
  <si>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長崎県時津町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</si>
  <si>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</si>
  <si>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</si>
  <si>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</si>
  <si>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</si>
  <si>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</si>
  <si>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</si>
  <si>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</si>
  <si>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</si>
  <si>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</si>
  <si>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</si>
  <si>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</si>
  <si>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</si>
  <si>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</si>
  <si>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</si>
  <si>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</si>
  <si>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</si>
  <si>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</si>
  <si>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</si>
  <si>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</si>
  <si>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</si>
  <si>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</si>
  <si>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</si>
  <si>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</si>
  <si>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</si>
  <si>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</si>
  <si>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</si>
  <si>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</si>
  <si>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</si>
  <si>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</si>
  <si>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</si>
  <si>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</si>
  <si>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</si>
  <si>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</si>
  <si>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</si>
  <si>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</si>
  <si>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</si>
  <si>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</si>
  <si>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</si>
  <si>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</si>
  <si>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</si>
  <si>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</si>
  <si>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</si>
  <si>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</si>
  <si>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</si>
  <si>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</si>
  <si>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</si>
  <si>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</si>
  <si>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</si>
  <si>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</si>
  <si>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</si>
  <si>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</si>
  <si>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</si>
  <si>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</si>
  <si>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</si>
  <si>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</si>
  <si>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</si>
  <si>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</si>
  <si>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</si>
  <si>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</si>
  <si>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</si>
  <si>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</si>
  <si>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</si>
  <si>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</si>
  <si>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</si>
  <si>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</si>
  <si>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</si>
  <si>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</si>
  <si>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</si>
  <si>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</si>
  <si>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</si>
  <si>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</si>
  <si>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</si>
  <si>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</si>
  <si>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</si>
  <si>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</si>
  <si>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</si>
  <si>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</si>
  <si>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</si>
  <si>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</si>
  <si>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</si>
  <si>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</si>
  <si>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</si>
  <si>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</si>
  <si>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</si>
  <si>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</si>
  <si>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</si>
  <si>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</si>
  <si>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</si>
  <si>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</si>
  <si>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</si>
  <si>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</si>
  <si>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</si>
  <si>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</si>
  <si>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</si>
  <si>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</si>
  <si>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</si>
  <si>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</si>
  <si>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</si>
  <si>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</si>
  <si>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</si>
  <si>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</si>
  <si>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</si>
  <si>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</si>
  <si>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</si>
  <si>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</si>
  <si>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</si>
  <si>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</si>
  <si>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</si>
  <si>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</si>
  <si>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</si>
  <si>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介護保険特別会計（介護サービス事業勘定）</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</si>
  <si>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</si>
  <si>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</si>
  <si>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</si>
  <si>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</si>
  <si>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</si>
  <si>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</si>
  <si>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</si>
  <si>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</si>
  <si>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</si>
  <si>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</si>
  <si>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</si>
  <si>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</si>
  <si>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</si>
  <si>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</si>
  <si>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</si>
  <si>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</si>
  <si>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</si>
  <si>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</si>
  <si>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</si>
  <si>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</si>
  <si>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</si>
  <si>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</si>
  <si>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</si>
  <si>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</si>
  <si>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</si>
  <si>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</si>
  <si>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</si>
  <si>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</si>
  <si>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</si>
  <si>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</si>
  <si>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</si>
  <si>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</si>
  <si>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</si>
  <si>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</si>
  <si>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</si>
  <si>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</si>
  <si>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</si>
  <si>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</si>
  <si>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</si>
  <si>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</si>
  <si>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</si>
  <si>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</si>
  <si>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</si>
  <si>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</si>
  <si>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</si>
  <si>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</si>
  <si>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</si>
  <si>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</si>
  <si>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</si>
  <si>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</si>
  <si>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</si>
  <si>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</si>
  <si>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</si>
  <si>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</si>
  <si>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</si>
  <si>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</si>
  <si>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</si>
  <si>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</si>
  <si>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</si>
  <si>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</si>
  <si>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</si>
  <si>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</si>
  <si>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</si>
  <si>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</si>
  <si>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</si>
  <si>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</si>
  <si>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</si>
  <si>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</si>
  <si>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</si>
  <si>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</si>
  <si>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</si>
  <si>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</si>
  <si>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</si>
  <si>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</si>
  <si>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</si>
  <si>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</si>
  <si>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</si>
  <si>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</si>
  <si>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</si>
  <si>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</si>
  <si>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</si>
  <si>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</si>
  <si>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</si>
  <si>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</si>
  <si>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</si>
  <si>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</si>
  <si>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</si>
  <si>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</si>
  <si>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</si>
  <si>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</si>
  <si>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</si>
  <si>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</si>
  <si>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</si>
  <si>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</si>
  <si>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0.83</t>
  </si>
  <si>
    <t>▲ 0.72</t>
  </si>
  <si>
    <t>▲ 1.27</t>
  </si>
  <si>
    <t>水道事業会計</t>
  </si>
  <si>
    <t>一般会計</t>
  </si>
  <si>
    <t>下水道事業会計</t>
  </si>
  <si>
    <t>介護保険特別会計（保険事業勘定）</t>
  </si>
  <si>
    <t>国民健康保険特別会計</t>
  </si>
  <si>
    <t>後期高齢者医療特別会計</t>
  </si>
  <si>
    <t>浄化槽整備事業特別会計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</si>
  <si>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</si>
  <si>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</si>
  <si>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</si>
  <si>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</si>
  <si>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</si>
  <si>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</si>
  <si>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</si>
  <si>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</si>
  <si>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</si>
  <si>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用地取得等基金</t>
  </si>
  <si>
    <t>町有施設維持補修基金</t>
  </si>
  <si>
    <t>地域福祉基金</t>
  </si>
  <si>
    <t>とぎつっ子の夢を育む基金</t>
  </si>
  <si>
    <t>ふるさとづくり基金</t>
  </si>
  <si>
    <t>-</t>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</si>
  <si>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</si>
  <si>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</si>
  <si>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</si>
  <si>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</si>
  <si>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</si>
  <si>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</si>
  <si>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国民健康保険特別会計</t>
    <phoneticPr fontId="5"/>
  </si>
  <si>
    <t>-</t>
    <phoneticPr fontId="2"/>
  </si>
  <si>
    <t>-</t>
    <phoneticPr fontId="2"/>
  </si>
  <si>
    <t xml:space="preserve">※8：職員の状況については、令和3年地方公務員給与実態調査に基づいている。 </t>
  </si>
  <si>
    <t>令和3年度</t>
    <phoneticPr fontId="25"/>
  </si>
  <si>
    <t>歳出の状況（単位 千円・％）</t>
    <phoneticPr fontId="5"/>
  </si>
  <si>
    <t>地方譲与税</t>
    <phoneticPr fontId="5"/>
  </si>
  <si>
    <t>　　市町村民税</t>
    <phoneticPr fontId="5"/>
  </si>
  <si>
    <t>　　　個人均等割</t>
    <phoneticPr fontId="5"/>
  </si>
  <si>
    <t>-</t>
    <phoneticPr fontId="5"/>
  </si>
  <si>
    <t>　　固定資産税</t>
    <phoneticPr fontId="5"/>
  </si>
  <si>
    <t>-</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</si>
  <si>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</si>
  <si>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</si>
  <si>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</si>
  <si>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</si>
  <si>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</si>
  <si>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　特別交付税</t>
    <phoneticPr fontId="5"/>
  </si>
  <si>
    <t>　公債費</t>
    <phoneticPr fontId="5"/>
  </si>
  <si>
    <t>元利償還金</t>
    <phoneticPr fontId="5"/>
  </si>
  <si>
    <t>　うち利子</t>
    <phoneticPr fontId="25"/>
  </si>
  <si>
    <t>　積立金</t>
    <phoneticPr fontId="5"/>
  </si>
  <si>
    <t>国民健康保険</t>
    <phoneticPr fontId="5"/>
  </si>
  <si>
    <t>国庫支出金</t>
    <phoneticPr fontId="5"/>
  </si>
  <si>
    <t>　うち猶予特例債</t>
    <phoneticPr fontId="16"/>
  </si>
  <si>
    <t>　うち臨時財政対策債</t>
    <phoneticPr fontId="5"/>
  </si>
  <si>
    <t>歳入合計</t>
    <phoneticPr fontId="5"/>
  </si>
  <si>
    <t>　うち補助</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</si>
  <si>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</si>
  <si>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</si>
  <si>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</si>
  <si>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</si>
  <si>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有形固定資産減価償却率は類似団体平均値を下回っている。また、将来負担額よりも基金などの充当可能財源等が上回り、将来負担比率がない状況である。　</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シタマワ</t>
    </rPh>
    <rPh sb="31" eb="33">
      <t>ショウライ</t>
    </rPh>
    <rPh sb="33" eb="35">
      <t>フタン</t>
    </rPh>
    <rPh sb="35" eb="36">
      <t>ガク</t>
    </rPh>
    <rPh sb="39" eb="41">
      <t>キキン</t>
    </rPh>
    <rPh sb="44" eb="46">
      <t>ジュウトウ</t>
    </rPh>
    <rPh sb="46" eb="48">
      <t>カノウ</t>
    </rPh>
    <rPh sb="48" eb="50">
      <t>ザイゲン</t>
    </rPh>
    <rPh sb="50" eb="51">
      <t>トウ</t>
    </rPh>
    <rPh sb="52" eb="54">
      <t>ウワマワ</t>
    </rPh>
    <rPh sb="56" eb="58">
      <t>ショウライ</t>
    </rPh>
    <rPh sb="58" eb="60">
      <t>フタン</t>
    </rPh>
    <rPh sb="60" eb="62">
      <t>ヒリツ</t>
    </rPh>
    <rPh sb="65" eb="67">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</si>
  <si>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</si>
  <si>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</si>
  <si>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</si>
  <si>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</si>
  <si>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</si>
  <si>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</si>
  <si>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</si>
  <si>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</si>
  <si>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の実質公債費比率は、前年の4.9％から0.3％悪化し、5.2％となったものの、類似団体平均を下回っている。今後も、緊急時、住民ニーズを把握し的確な事業を選択することで、地方債に大きく頼ることのない財政運営に努める。</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</si>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</sst>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38"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0"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1"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0"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0"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0"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0"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0"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5" xfId="14" applyNumberFormat="1" applyFont="1" applyFill="1" applyBorder="1" applyAlignment="1">
      <alignment horizontal="right" vertical="center" shrinkToFit="1"/>
    </xf>
    <xf numFmtId="188" fontId="34" fillId="6" borderId="176"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6" xfId="14" applyNumberFormat="1" applyFont="1" applyFill="1" applyBorder="1" applyAlignment="1">
      <alignment horizontal="right" vertical="center" shrinkToFit="1"/>
    </xf>
    <xf numFmtId="177" fontId="34" fillId="6" borderId="167"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7"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6"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0"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36"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39" xfId="12" applyFont="1" applyFill="1" applyBorder="1" applyAlignment="1" applyProtection="1">
      <alignment horizontal="left" vertical="center" shrinkToFit="1"/>
      <protection locked="0"/>
    </xf>
    <xf numFmtId="0" fontId="34" fillId="6" borderId="140" xfId="12" applyFont="1" applyFill="1" applyBorder="1" applyAlignment="1" applyProtection="1">
      <alignment horizontal="left" vertical="center" shrinkToFit="1"/>
      <protection locked="0"/>
    </xf>
    <xf numFmtId="0" fontId="34" fillId="6" borderId="141"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7"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2776-4615-BB05-785F280893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74564</c:v>
                </c:pt>
                <c:pt idx="1">
                  <c:v>94982</c:v>
                </c:pt>
                <c:pt idx="2">
                  <c:v>95421</c:v>
                </c:pt>
                <c:pt idx="3">
                  <c:v>140056</c:v>
                </c:pt>
                <c:pt idx="4">
                  <c:v>100901</c:v>
                </c:pt>
              </c:numCache>
            </c:numRef>
          </c:val>
          <c:smooth val="0"/>
          <c:extLst>
            <c:ext xmlns:c16="http://schemas.microsoft.com/office/drawing/2014/chart" uri="{C3380CC4-5D6E-409C-BE32-E72D297353CC}">
              <c16:uniqueId val="{00000001-2776-4615-BB05-785F280893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7.14</c:v>
                </c:pt>
                <c:pt idx="1">
                  <c:v>6.29</c:v>
                </c:pt>
                <c:pt idx="2">
                  <c:v>5.57</c:v>
                </c:pt>
                <c:pt idx="3">
                  <c:v>4.08</c:v>
                </c:pt>
                <c:pt idx="4">
                  <c:v>8.8699999999999992</c:v>
                </c:pt>
              </c:numCache>
            </c:numRef>
          </c:val>
          <c:extLst>
            <c:ext xmlns:c16="http://schemas.microsoft.com/office/drawing/2014/chart" uri="{C3380CC4-5D6E-409C-BE32-E72D297353CC}">
              <c16:uniqueId val="{00000000-A9A8-4762-B7F8-473C48E3C9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11.58</c:v>
                </c:pt>
                <c:pt idx="1">
                  <c:v>12.41</c:v>
                </c:pt>
                <c:pt idx="2">
                  <c:v>13.2</c:v>
                </c:pt>
                <c:pt idx="3">
                  <c:v>13.74</c:v>
                </c:pt>
                <c:pt idx="4">
                  <c:v>15.32</c:v>
                </c:pt>
              </c:numCache>
            </c:numRef>
          </c:val>
          <c:extLst>
            <c:ext xmlns:c16="http://schemas.microsoft.com/office/drawing/2014/chart" uri="{C3380CC4-5D6E-409C-BE32-E72D297353CC}">
              <c16:uniqueId val="{00000001-A9A8-4762-B7F8-473C48E3C9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0.77</c:v>
                </c:pt>
                <c:pt idx="1">
                  <c:v>-0.83</c:v>
                </c:pt>
                <c:pt idx="2">
                  <c:v>-0.72</c:v>
                </c:pt>
                <c:pt idx="3">
                  <c:v>-1.27</c:v>
                </c:pt>
                <c:pt idx="4">
                  <c:v>5.01</c:v>
                </c:pt>
              </c:numCache>
            </c:numRef>
          </c:val>
          <c:smooth val="0"/>
          <c:extLst>
            <c:ext xmlns:c16="http://schemas.microsoft.com/office/drawing/2014/chart" uri="{C3380CC4-5D6E-409C-BE32-E72D297353CC}">
              <c16:uniqueId val="{00000002-A9A8-4762-B7F8-473C48E3C9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5E-4EC6-9B39-79ED945FE9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5E-4EC6-9B39-79ED945FE93C}"/>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2-5D5E-4EC6-9B39-79ED945FE93C}"/>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0.01</c:v>
                </c:pt>
                <c:pt idx="6">
                  <c:v>#N/A</c:v>
                </c:pt>
                <c:pt idx="7">
                  <c:v>0.03</c:v>
                </c:pt>
                <c:pt idx="8">
                  <c:v>#N/A</c:v>
                </c:pt>
                <c:pt idx="9">
                  <c:v>0.02</c:v>
                </c:pt>
              </c:numCache>
            </c:numRef>
          </c:val>
          <c:extLst>
            <c:ext xmlns:c16="http://schemas.microsoft.com/office/drawing/2014/chart" uri="{C3380CC4-5D6E-409C-BE32-E72D297353CC}">
              <c16:uniqueId val="{00000003-5D5E-4EC6-9B39-79ED945FE93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0.16</c:v>
                </c:pt>
                <c:pt idx="4">
                  <c:v>#N/A</c:v>
                </c:pt>
                <c:pt idx="5">
                  <c:v>0.02</c:v>
                </c:pt>
                <c:pt idx="6">
                  <c:v>#N/A</c:v>
                </c:pt>
                <c:pt idx="7">
                  <c:v>0.01</c:v>
                </c:pt>
                <c:pt idx="8">
                  <c:v>#N/A</c:v>
                </c:pt>
                <c:pt idx="9">
                  <c:v>0.06</c:v>
                </c:pt>
              </c:numCache>
            </c:numRef>
          </c:val>
          <c:extLst>
            <c:ext xmlns:c16="http://schemas.microsoft.com/office/drawing/2014/chart" uri="{C3380CC4-5D6E-409C-BE32-E72D297353CC}">
              <c16:uniqueId val="{00000004-5D5E-4EC6-9B39-79ED945FE93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c:v>
                </c:pt>
                <c:pt idx="4">
                  <c:v>#N/A</c:v>
                </c:pt>
                <c:pt idx="5">
                  <c:v>0.27</c:v>
                </c:pt>
                <c:pt idx="6">
                  <c:v>#N/A</c:v>
                </c:pt>
                <c:pt idx="7">
                  <c:v>1.52</c:v>
                </c:pt>
                <c:pt idx="8">
                  <c:v>#N/A</c:v>
                </c:pt>
                <c:pt idx="9">
                  <c:v>1.04</c:v>
                </c:pt>
              </c:numCache>
            </c:numRef>
          </c:val>
          <c:extLst>
            <c:ext xmlns:c16="http://schemas.microsoft.com/office/drawing/2014/chart" uri="{C3380CC4-5D6E-409C-BE32-E72D297353CC}">
              <c16:uniqueId val="{00000005-5D5E-4EC6-9B39-79ED945FE93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2.42</c:v>
                </c:pt>
                <c:pt idx="2">
                  <c:v>#N/A</c:v>
                </c:pt>
                <c:pt idx="3">
                  <c:v>1.73</c:v>
                </c:pt>
                <c:pt idx="4">
                  <c:v>#N/A</c:v>
                </c:pt>
                <c:pt idx="5">
                  <c:v>1.8</c:v>
                </c:pt>
                <c:pt idx="6">
                  <c:v>#N/A</c:v>
                </c:pt>
                <c:pt idx="7">
                  <c:v>1.6</c:v>
                </c:pt>
                <c:pt idx="8">
                  <c:v>#N/A</c:v>
                </c:pt>
                <c:pt idx="9">
                  <c:v>1.08</c:v>
                </c:pt>
              </c:numCache>
            </c:numRef>
          </c:val>
          <c:extLst>
            <c:ext xmlns:c16="http://schemas.microsoft.com/office/drawing/2014/chart" uri="{C3380CC4-5D6E-409C-BE32-E72D297353CC}">
              <c16:uniqueId val="{00000006-5D5E-4EC6-9B39-79ED945FE93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7.93</c:v>
                </c:pt>
                <c:pt idx="2">
                  <c:v>#N/A</c:v>
                </c:pt>
                <c:pt idx="3">
                  <c:v>7.37</c:v>
                </c:pt>
                <c:pt idx="4">
                  <c:v>#N/A</c:v>
                </c:pt>
                <c:pt idx="5">
                  <c:v>7.2</c:v>
                </c:pt>
                <c:pt idx="6">
                  <c:v>#N/A</c:v>
                </c:pt>
                <c:pt idx="7">
                  <c:v>7.56</c:v>
                </c:pt>
                <c:pt idx="8">
                  <c:v>#N/A</c:v>
                </c:pt>
                <c:pt idx="9">
                  <c:v>7.76</c:v>
                </c:pt>
              </c:numCache>
            </c:numRef>
          </c:val>
          <c:extLst>
            <c:ext xmlns:c16="http://schemas.microsoft.com/office/drawing/2014/chart" uri="{C3380CC4-5D6E-409C-BE32-E72D297353CC}">
              <c16:uniqueId val="{00000007-5D5E-4EC6-9B39-79ED945FE9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7.13</c:v>
                </c:pt>
                <c:pt idx="2">
                  <c:v>#N/A</c:v>
                </c:pt>
                <c:pt idx="3">
                  <c:v>6.28</c:v>
                </c:pt>
                <c:pt idx="4">
                  <c:v>#N/A</c:v>
                </c:pt>
                <c:pt idx="5">
                  <c:v>5.56</c:v>
                </c:pt>
                <c:pt idx="6">
                  <c:v>#N/A</c:v>
                </c:pt>
                <c:pt idx="7">
                  <c:v>4.07</c:v>
                </c:pt>
                <c:pt idx="8">
                  <c:v>#N/A</c:v>
                </c:pt>
                <c:pt idx="9">
                  <c:v>8.86</c:v>
                </c:pt>
              </c:numCache>
            </c:numRef>
          </c:val>
          <c:extLst>
            <c:ext xmlns:c16="http://schemas.microsoft.com/office/drawing/2014/chart" uri="{C3380CC4-5D6E-409C-BE32-E72D297353CC}">
              <c16:uniqueId val="{00000008-5D5E-4EC6-9B39-79ED945FE93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52.24</c:v>
                </c:pt>
                <c:pt idx="2">
                  <c:v>#N/A</c:v>
                </c:pt>
                <c:pt idx="3">
                  <c:v>53.36</c:v>
                </c:pt>
                <c:pt idx="4">
                  <c:v>#N/A</c:v>
                </c:pt>
                <c:pt idx="5">
                  <c:v>56.48</c:v>
                </c:pt>
                <c:pt idx="6">
                  <c:v>#N/A</c:v>
                </c:pt>
                <c:pt idx="7">
                  <c:v>57.93</c:v>
                </c:pt>
                <c:pt idx="8">
                  <c:v>#N/A</c:v>
                </c:pt>
                <c:pt idx="9">
                  <c:v>57.71</c:v>
                </c:pt>
              </c:numCache>
            </c:numRef>
          </c:val>
          <c:extLst>
            <c:ext xmlns:c16="http://schemas.microsoft.com/office/drawing/2014/chart" uri="{C3380CC4-5D6E-409C-BE32-E72D297353CC}">
              <c16:uniqueId val="{00000009-5D5E-4EC6-9B39-79ED945FE9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979</c:v>
                </c:pt>
                <c:pt idx="5">
                  <c:v>920</c:v>
                </c:pt>
                <c:pt idx="8">
                  <c:v>895</c:v>
                </c:pt>
                <c:pt idx="11">
                  <c:v>930</c:v>
                </c:pt>
                <c:pt idx="14">
                  <c:v>878</c:v>
                </c:pt>
              </c:numCache>
            </c:numRef>
          </c:val>
          <c:extLst>
            <c:ext xmlns:c16="http://schemas.microsoft.com/office/drawing/2014/chart" uri="{C3380CC4-5D6E-409C-BE32-E72D297353CC}">
              <c16:uniqueId val="{00000000-E611-4231-9ADD-900280EF58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11-4231-9ADD-900280EF58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11-4231-9ADD-900280EF58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63</c:v>
                </c:pt>
                <c:pt idx="6">
                  <c:v>65</c:v>
                </c:pt>
                <c:pt idx="9">
                  <c:v>69</c:v>
                </c:pt>
                <c:pt idx="12">
                  <c:v>67</c:v>
                </c:pt>
              </c:numCache>
            </c:numRef>
          </c:val>
          <c:extLst>
            <c:ext xmlns:c16="http://schemas.microsoft.com/office/drawing/2014/chart" uri="{C3380CC4-5D6E-409C-BE32-E72D297353CC}">
              <c16:uniqueId val="{00000003-E611-4231-9ADD-900280EF58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250</c:v>
                </c:pt>
                <c:pt idx="3">
                  <c:v>221</c:v>
                </c:pt>
                <c:pt idx="6">
                  <c:v>211</c:v>
                </c:pt>
                <c:pt idx="9">
                  <c:v>205</c:v>
                </c:pt>
                <c:pt idx="12">
                  <c:v>187</c:v>
                </c:pt>
              </c:numCache>
            </c:numRef>
          </c:val>
          <c:extLst>
            <c:ext xmlns:c16="http://schemas.microsoft.com/office/drawing/2014/chart" uri="{C3380CC4-5D6E-409C-BE32-E72D297353CC}">
              <c16:uniqueId val="{00000004-E611-4231-9ADD-900280EF58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11-4231-9ADD-900280EF58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11-4231-9ADD-900280EF58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849</c:v>
                </c:pt>
                <c:pt idx="3">
                  <c:v>883</c:v>
                </c:pt>
                <c:pt idx="6">
                  <c:v>869</c:v>
                </c:pt>
                <c:pt idx="9">
                  <c:v>941</c:v>
                </c:pt>
                <c:pt idx="12">
                  <c:v>953</c:v>
                </c:pt>
              </c:numCache>
            </c:numRef>
          </c:val>
          <c:extLst>
            <c:ext xmlns:c16="http://schemas.microsoft.com/office/drawing/2014/chart" uri="{C3380CC4-5D6E-409C-BE32-E72D297353CC}">
              <c16:uniqueId val="{00000007-E611-4231-9ADD-900280EF58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147</c:v>
                </c:pt>
                <c:pt idx="2">
                  <c:v>#N/A</c:v>
                </c:pt>
                <c:pt idx="3">
                  <c:v>#N/A</c:v>
                </c:pt>
                <c:pt idx="4">
                  <c:v>247</c:v>
                </c:pt>
                <c:pt idx="5">
                  <c:v>#N/A</c:v>
                </c:pt>
                <c:pt idx="6">
                  <c:v>#N/A</c:v>
                </c:pt>
                <c:pt idx="7">
                  <c:v>250</c:v>
                </c:pt>
                <c:pt idx="8">
                  <c:v>#N/A</c:v>
                </c:pt>
                <c:pt idx="9">
                  <c:v>#N/A</c:v>
                </c:pt>
                <c:pt idx="10">
                  <c:v>285</c:v>
                </c:pt>
                <c:pt idx="11">
                  <c:v>#N/A</c:v>
                </c:pt>
                <c:pt idx="12">
                  <c:v>#N/A</c:v>
                </c:pt>
                <c:pt idx="13">
                  <c:v>329</c:v>
                </c:pt>
                <c:pt idx="14">
                  <c:v>#N/A</c:v>
                </c:pt>
              </c:numCache>
            </c:numRef>
          </c:val>
          <c:smooth val="0"/>
          <c:extLst>
            <c:ext xmlns:c16="http://schemas.microsoft.com/office/drawing/2014/chart" uri="{C3380CC4-5D6E-409C-BE32-E72D297353CC}">
              <c16:uniqueId val="{00000008-E611-4231-9ADD-900280EF58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8717</c:v>
                </c:pt>
                <c:pt idx="5">
                  <c:v>8586</c:v>
                </c:pt>
                <c:pt idx="8">
                  <c:v>8773</c:v>
                </c:pt>
                <c:pt idx="11">
                  <c:v>8942</c:v>
                </c:pt>
                <c:pt idx="14">
                  <c:v>8988</c:v>
                </c:pt>
              </c:numCache>
            </c:numRef>
          </c:val>
          <c:extLst>
            <c:ext xmlns:c16="http://schemas.microsoft.com/office/drawing/2014/chart" uri="{C3380CC4-5D6E-409C-BE32-E72D297353CC}">
              <c16:uniqueId val="{00000000-2DB8-4A48-9537-CEDC278770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2657</c:v>
                </c:pt>
                <c:pt idx="5">
                  <c:v>2519</c:v>
                </c:pt>
                <c:pt idx="8">
                  <c:v>2217</c:v>
                </c:pt>
                <c:pt idx="11">
                  <c:v>2382</c:v>
                </c:pt>
                <c:pt idx="14">
                  <c:v>2358</c:v>
                </c:pt>
              </c:numCache>
            </c:numRef>
          </c:val>
          <c:extLst>
            <c:ext xmlns:c16="http://schemas.microsoft.com/office/drawing/2014/chart" uri="{C3380CC4-5D6E-409C-BE32-E72D297353CC}">
              <c16:uniqueId val="{00000001-2DB8-4A48-9537-CEDC278770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6331</c:v>
                </c:pt>
                <c:pt idx="5">
                  <c:v>6187</c:v>
                </c:pt>
                <c:pt idx="8">
                  <c:v>5937</c:v>
                </c:pt>
                <c:pt idx="11">
                  <c:v>5731</c:v>
                </c:pt>
                <c:pt idx="14">
                  <c:v>6069</c:v>
                </c:pt>
              </c:numCache>
            </c:numRef>
          </c:val>
          <c:extLst>
            <c:ext xmlns:c16="http://schemas.microsoft.com/office/drawing/2014/chart" uri="{C3380CC4-5D6E-409C-BE32-E72D297353CC}">
              <c16:uniqueId val="{00000002-2DB8-4A48-9537-CEDC278770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B8-4A48-9537-CEDC278770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B8-4A48-9537-CEDC278770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2DB8-4A48-9537-CEDC278770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271</c:v>
                </c:pt>
                <c:pt idx="3">
                  <c:v>317</c:v>
                </c:pt>
                <c:pt idx="6">
                  <c:v>349</c:v>
                </c:pt>
                <c:pt idx="9">
                  <c:v>296</c:v>
                </c:pt>
                <c:pt idx="12">
                  <c:v>444</c:v>
                </c:pt>
              </c:numCache>
            </c:numRef>
          </c:val>
          <c:extLst>
            <c:ext xmlns:c16="http://schemas.microsoft.com/office/drawing/2014/chart" uri="{C3380CC4-5D6E-409C-BE32-E72D297353CC}">
              <c16:uniqueId val="{00000006-2DB8-4A48-9537-CEDC278770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508</c:v>
                </c:pt>
                <c:pt idx="3">
                  <c:v>433</c:v>
                </c:pt>
                <c:pt idx="6">
                  <c:v>388</c:v>
                </c:pt>
                <c:pt idx="9">
                  <c:v>343</c:v>
                </c:pt>
                <c:pt idx="12">
                  <c:v>296</c:v>
                </c:pt>
              </c:numCache>
            </c:numRef>
          </c:val>
          <c:extLst>
            <c:ext xmlns:c16="http://schemas.microsoft.com/office/drawing/2014/chart" uri="{C3380CC4-5D6E-409C-BE32-E72D297353CC}">
              <c16:uniqueId val="{00000007-2DB8-4A48-9537-CEDC278770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1730</c:v>
                </c:pt>
                <c:pt idx="3">
                  <c:v>1503</c:v>
                </c:pt>
                <c:pt idx="6">
                  <c:v>1273</c:v>
                </c:pt>
                <c:pt idx="9">
                  <c:v>1146</c:v>
                </c:pt>
                <c:pt idx="12">
                  <c:v>1050</c:v>
                </c:pt>
              </c:numCache>
            </c:numRef>
          </c:val>
          <c:extLst>
            <c:ext xmlns:c16="http://schemas.microsoft.com/office/drawing/2014/chart" uri="{C3380CC4-5D6E-409C-BE32-E72D297353CC}">
              <c16:uniqueId val="{00000008-2DB8-4A48-9537-CEDC278770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c:v>
                </c:pt>
                <c:pt idx="3">
                  <c:v>39</c:v>
                </c:pt>
                <c:pt idx="6">
                  <c:v>39</c:v>
                </c:pt>
                <c:pt idx="9">
                  <c:v>33</c:v>
                </c:pt>
                <c:pt idx="12">
                  <c:v>0</c:v>
                </c:pt>
              </c:numCache>
            </c:numRef>
          </c:val>
          <c:extLst>
            <c:ext xmlns:c16="http://schemas.microsoft.com/office/drawing/2014/chart" uri="{C3380CC4-5D6E-409C-BE32-E72D297353CC}">
              <c16:uniqueId val="{00000009-2DB8-4A48-9537-CEDC278770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9306</c:v>
                </c:pt>
                <c:pt idx="3">
                  <c:v>9679</c:v>
                </c:pt>
                <c:pt idx="6">
                  <c:v>10184</c:v>
                </c:pt>
                <c:pt idx="9">
                  <c:v>11256</c:v>
                </c:pt>
                <c:pt idx="12">
                  <c:v>11913</c:v>
                </c:pt>
              </c:numCache>
            </c:numRef>
          </c:val>
          <c:extLst>
            <c:ext xmlns:c16="http://schemas.microsoft.com/office/drawing/2014/chart" uri="{C3380CC4-5D6E-409C-BE32-E72D297353CC}">
              <c16:uniqueId val="{0000000A-2DB8-4A48-9537-CEDC278770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B8-4A48-9537-CEDC278770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781</c:v>
                </c:pt>
                <c:pt idx="1">
                  <c:v>846</c:v>
                </c:pt>
                <c:pt idx="2">
                  <c:v>997</c:v>
                </c:pt>
              </c:numCache>
            </c:numRef>
          </c:val>
          <c:extLst>
            <c:ext xmlns:c16="http://schemas.microsoft.com/office/drawing/2014/chart" uri="{C3380CC4-5D6E-409C-BE32-E72D297353CC}">
              <c16:uniqueId val="{00000000-F5D3-4563-A1C2-B317A38B28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1367</c:v>
                </c:pt>
                <c:pt idx="1">
                  <c:v>1325</c:v>
                </c:pt>
                <c:pt idx="2">
                  <c:v>1325</c:v>
                </c:pt>
              </c:numCache>
            </c:numRef>
          </c:val>
          <c:extLst>
            <c:ext xmlns:c16="http://schemas.microsoft.com/office/drawing/2014/chart" uri="{C3380CC4-5D6E-409C-BE32-E72D297353CC}">
              <c16:uniqueId val="{00000001-F5D3-4563-A1C2-B317A38B28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3197</c:v>
                </c:pt>
                <c:pt idx="1">
                  <c:v>2940</c:v>
                </c:pt>
                <c:pt idx="2">
                  <c:v>3022</c:v>
                </c:pt>
              </c:numCache>
            </c:numRef>
          </c:val>
          <c:extLst>
            <c:ext xmlns:c16="http://schemas.microsoft.com/office/drawing/2014/chart" uri="{C3380CC4-5D6E-409C-BE32-E72D297353CC}">
              <c16:uniqueId val="{00000002-F5D3-4563-A1C2-B317A38B28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{26386EA7-D9A5-4AC5-B10D-C706A4CA97D9}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D1-4AD0-88B6-A514DFEB6C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{60801594-ABB8-4F13-87EE-7241FA37DE3B}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D1-4AD0-88B6-A514DFEB6C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{9BC20DD4-9E6D-4631-9A12-F5DF891D0A5F}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D1-4AD0-88B6-A514DFEB6C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{3654F2BE-856D-42B9-B1DC-FCEFAF2306F2}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D1-4AD0-88B6-A514DFEB6C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{299C7C23-0A59-4DC8-A3AD-6E0C16080B6D}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D1-4AD0-88B6-A514DFEB6C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{AC7C4087-78A6-4209-94BD-2ED7CA89F3C6}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D1-4AD0-88B6-A514DFEB6C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{8EFD0499-0CD1-438D-AB64-E68B201A776D}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D1-4AD0-88B6-A514DFEB6C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{B09144B6-97EF-49B7-87E9-5C74E8C95275}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D1-4AD0-88B6-A514DFEB6C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{C275C8CB-9604-4A61-9BAB-2EC68D55123E}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D1-4AD0-88B6-A514DFEB6C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55.2</c:v>
                </c:pt>
                <c:pt idx="16">
                  <c:v>56.3</c:v>
                </c:pt>
                <c:pt idx="24">
                  <c:v>57.4</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9D1-4AD0-88B6-A514DFEB6C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{F0DB5F2E-64F3-450B-80CC-E6684B496671}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D1-4AD0-88B6-A514DFEB6C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{13918400-A2A0-4818-8289-FC74DFE63219}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D1-4AD0-88B6-A514DFEB6C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{13A3DFBC-9D06-47D9-AD1C-B77164986AD0}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D1-4AD0-88B6-A514DFEB6C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{67D65175-ED8F-4B11-99A7-0C64F6126739}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D1-4AD0-88B6-A514DFEB6C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{8A62DC91-C276-491B-B31C-7739B3A2EAA4}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D1-4AD0-88B6-A514DFEB6C3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{6F8CF468-6FC1-4CD6-B3DF-E058CF0D156A}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D1-4AD0-88B6-A514DFEB6C3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{4A2A9651-9F35-4251-BDCD-8678D81CA6E3}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D1-4AD0-88B6-A514DFEB6C3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{40AFD970-25DA-4088-AB4E-6241CCF22037}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D1-4AD0-88B6-A514DFEB6C3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{AA66DD9C-CE0D-4686-A49B-D3FDCD1E3E30}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D1-4AD0-88B6-A514DFEB6C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89D1-4AD0-88B6-A514DFEB6C3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{B34A4192-2DB1-4B64-8718-3D4BC56ED99F}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D54-441E-BE44-0AA1C0A130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{2A23C934-16C3-4E31-B707-1A19852BEC6F}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54-441E-BE44-0AA1C0A130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{DA3148B1-D9B5-4B2C-8B36-B2E2C2D2D979}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54-441E-BE44-0AA1C0A130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{A699B227-40C8-440D-A0B3-AFF8B6F955AF}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54-441E-BE44-0AA1C0A130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{A5EBCA3C-41EF-40CF-85CF-E473E8F18F0A}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54-441E-BE44-0AA1C0A130F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{C80BDDE3-5D62-47DE-836F-ED37098EDA5B}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D54-441E-BE44-0AA1C0A130F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{E85216A9-1CE8-4D1B-A9DB-9E80BB5D848E}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D54-441E-BE44-0AA1C0A130F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{1785A347-E18F-4F6C-B65F-7256BBD38A44}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D54-441E-BE44-0AA1C0A130F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{82B5C81B-A7BA-4AAA-84D0-A16A24B6FF52}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D54-441E-BE44-0AA1C0A130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2.9</c:v>
                </c:pt>
                <c:pt idx="16">
                  <c:v>4.0999999999999996</c:v>
                </c:pt>
                <c:pt idx="24">
                  <c:v>4.9000000000000004</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D54-441E-BE44-0AA1C0A130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{86DFD406-E9F0-48FE-BCC8-323BE986D19C}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D54-441E-BE44-0AA1C0A130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{10C98F26-EC2C-41A9-B261-C267A91FDD6F}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54-441E-BE44-0AA1C0A130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{3060E068-6913-40A4-A325-1C1617297BD0}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54-441E-BE44-0AA1C0A130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{CFA14AC7-9AC4-4ABC-B44B-BEFB7F367651}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54-441E-BE44-0AA1C0A130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{BC8A9629-F67B-4E59-81DC-882434B27D66}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54-441E-BE44-0AA1C0A130F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{F0D24C77-106C-4915-BC2D-E98E00F6B5D7}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D54-441E-BE44-0AA1C0A130F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{684233BD-E481-4DB3-B460-E0F0BC5E7241}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D54-441E-BE44-0AA1C0A130F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{3BDA88AE-D4D4-486B-8B2D-6A40E9532FE3}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D54-441E-BE44-0AA1C0A130F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{E6D31C2C-60F7-453D-8DC5-FDD58E44F8CB}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D54-441E-BE44-0AA1C0A130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1D54-441E-BE44-0AA1C0A130FA}"/>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元利償還金は前年度より</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百万円増加し、直近</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年間では最大の額となった。時津中央第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土地区画整理事業</a:t>
          </a:r>
          <a:r>
            <a:rPr kumimoji="1" lang="ja-JP" altLang="en-US" sz="1100">
              <a:solidFill>
                <a:schemeClr val="tx1"/>
              </a:solidFill>
              <a:effectLst/>
              <a:latin typeface="+mn-lt"/>
              <a:ea typeface="+mn-ea"/>
              <a:cs typeface="+mn-cs"/>
            </a:rPr>
            <a:t>や西時津小島田線（打越工区）道路事業</a:t>
          </a:r>
          <a:r>
            <a:rPr kumimoji="1" lang="ja-JP" altLang="ja-JP" sz="1100">
              <a:solidFill>
                <a:schemeClr val="tx1"/>
              </a:solidFill>
              <a:effectLst/>
              <a:latin typeface="+mn-lt"/>
              <a:ea typeface="+mn-ea"/>
              <a:cs typeface="+mn-cs"/>
            </a:rPr>
            <a:t>等の大規模の起債事業を複数予定しており、地方債発行額が増加傾向にあるため、元利償還金が増加することが見込まれる。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該当なし。</a:t>
          </a:r>
          <a:endParaRPr lang="ja-JP" altLang="ja-JP" sz="10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地方債残高は増加傾向となっており、今年度は</a:t>
          </a:r>
          <a:r>
            <a:rPr kumimoji="1" lang="en-US" altLang="ja-JP" sz="1400">
              <a:solidFill>
                <a:schemeClr val="tx1"/>
              </a:solidFill>
              <a:latin typeface="ＭＳ ゴシック" pitchFamily="49" charset="-128"/>
              <a:ea typeface="ＭＳ ゴシック" pitchFamily="49" charset="-128"/>
            </a:rPr>
            <a:t>657</a:t>
          </a:r>
          <a:r>
            <a:rPr kumimoji="1" lang="ja-JP" altLang="en-US" sz="1400">
              <a:solidFill>
                <a:schemeClr val="tx1"/>
              </a:solidFill>
              <a:latin typeface="ＭＳ ゴシック" pitchFamily="49" charset="-128"/>
              <a:ea typeface="ＭＳ ゴシック" pitchFamily="49" charset="-128"/>
            </a:rPr>
            <a:t>百万円増加した。これは、時津中央第</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土地区画整理事業や</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西時津小島田線（打越工区）道路事業、新学校給食センター整備事業</a:t>
          </a:r>
          <a:r>
            <a:rPr kumimoji="1" lang="ja-JP" altLang="en-US" sz="1400">
              <a:solidFill>
                <a:schemeClr val="tx1"/>
              </a:solidFill>
              <a:latin typeface="ＭＳ ゴシック" pitchFamily="49" charset="-128"/>
              <a:ea typeface="ＭＳ ゴシック" pitchFamily="49" charset="-128"/>
            </a:rPr>
            <a:t>などの地方債発行額が増加し、償還額を上回っていることなどによる。また、</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充当可能財源等は</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年度から令和</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年度は減債基金を取り崩したことなどにより減少傾向となっているが、</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おおむね横ばいで</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ある。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長崎県時津町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万円、用地取得等基金に剰余金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年度のピークから基金残高は減少傾向にあったが、令和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年度は減債基金の取り崩しや用地取得のための取り崩しがなかったこともあり、前年度と比べ増加している。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景気の動向に伴う町税収入の変動や、公共施設の老朽化対策など、将来の歳入減少や歳出増加への備えとして基金を積み立てており、今後も財源不足が見込まれるため、長期的視野のもとで計画的に活用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用地取得等基金：土地の取得及び大規模な建設事業の施行に伴う財源に充てるため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町有施設維持補修基金：公共施設の補修に伴う財源に充てるため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とぎつっ子の夢を育む基金：子どもたちの夢を育む事業に充てるため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ふるさとづくり基金：まちづくりの活動の支援及びひとづくりを図るため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用地取得等基金：財産売払収入を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とぎつっ子の夢を育む基金：環境整備協力費を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万円積み立てたものの、とぎつっ子の夢を育む事業に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とぎつっ子の教育環境を整備する基金に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万円、地域活動等支援事業に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万円充当したことにより、</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基金の合計は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ふるさとづくり基金：ふるさとづくり事業に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用地取得等基金：令和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年度に給食センター整備事業、時津北小学校校舎増築事業等の大型事業に充当する予定である。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とぎつっ子の夢を育む基金：令和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年度にとぎつっ子の夢を育む事業、とぎつっ子の教育環境を整備する基金、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地域活動支援事業に充当する予定である。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年度のふるさとづくり事業に充当する予定である。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新型コロナウイルス感染症対策や大規模な建設事業の経費、年度間の財源調整や予測できない災害が発生した場合など、必要に応じて活用する。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起債を活用して大規模事業を行っているが、今後も地方債の償還の財源が不足する見込みであり、必要に応じて活用する。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29,473
29,327
20.94
14,771,742
13,882,138
576,951
6,506,132
11,912,519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年度にかけて有形固定資産減価償却率は類似団体より低い水準となっており、年々増加傾向にある。</a:t>
          </a:r>
          <a:endParaRPr lang="ja-JP" altLang="ja-JP">
            <a:effectLst/>
          </a:endParaRPr>
        </a:p>
        <a:p>
          <a:r>
            <a:rPr kumimoji="1" lang="ja-JP" altLang="ja-JP" sz="1100">
              <a:solidFill>
                <a:schemeClr val="dk1"/>
              </a:solidFill>
              <a:effectLst/>
              <a:latin typeface="+mn-lt"/>
              <a:ea typeface="+mn-ea"/>
              <a:cs typeface="+mn-cs"/>
            </a:rPr>
            <a:t>　本町では平成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月に公共施設等総合管理計画を策定しており、計画に基づいた施設の維持管理を進めている。</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年代に整備された建築物が多いことから、今後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年間に大規模改修等の補修時期を迎えるものが多いと予想される。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37647</xdr:rowOff>
    </xdr:from>
    <xdr:to>
      <xdr:col>23</xdr:col>
      <xdr:colOff>136525</xdr:colOff>
      <xdr:row>29</xdr:row>
      <xdr:rowOff>139247</xdr:rowOff>
    </xdr:to>
    <xdr:sp macro="" textlink="">
      <xdr:nvSpPr>
        <xdr:cNvPr id="93" name="楕円 92"/>
        <xdr:cNvSpPr/>
      </xdr:nvSpPr>
      <xdr:spPr>
        <a:xfrm>
          <a:off x="4711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60524</xdr:rowOff>
    </xdr:from>
    <xdr:ext cx="405111" cy="259045"/>
    <xdr:sp macro="" textlink="">
      <xdr:nvSpPr>
        <xdr:cNvPr id="94" name="有形固定資産減価償却率該当値テキスト"/>
        <xdr:cNvSpPr txBox="1"/>
      </xdr:nvSpPr>
      <xdr:spPr>
        <a:xfrm>
          <a:off x="48133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95" name="楕円 94"/>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88447</xdr:rowOff>
    </xdr:to>
    <xdr:cxnSp macro="">
      <xdr:nvCxnSpPr>
        <xdr:cNvPr id="96" name="直線コネクタ 95"/>
        <xdr:cNvCxnSpPr/>
      </xdr:nvCxnSpPr>
      <xdr:spPr>
        <a:xfrm>
          <a:off x="4051300" y="5798094"/>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141242</xdr:rowOff>
    </xdr:from>
    <xdr:to>
      <xdr:col>15</xdr:col>
      <xdr:colOff>187325</xdr:colOff>
      <xdr:row>29</xdr:row>
      <xdr:rowOff>71392</xdr:rowOff>
    </xdr:to>
    <xdr:sp macro="" textlink="">
      <xdr:nvSpPr>
        <xdr:cNvPr id="97" name="楕円 96"/>
        <xdr:cNvSpPr/>
      </xdr:nvSpPr>
      <xdr:spPr>
        <a:xfrm>
          <a:off x="3238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54519</xdr:rowOff>
    </xdr:to>
    <xdr:cxnSp macro="">
      <xdr:nvCxnSpPr>
        <xdr:cNvPr id="98" name="直線コネクタ 97"/>
        <xdr:cNvCxnSpPr/>
      </xdr:nvCxnSpPr>
      <xdr:spPr>
        <a:xfrm>
          <a:off x="3289300" y="576416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107315</xdr:rowOff>
    </xdr:from>
    <xdr:to>
      <xdr:col>11</xdr:col>
      <xdr:colOff>187325</xdr:colOff>
      <xdr:row>29</xdr:row>
      <xdr:rowOff>37465</xdr:rowOff>
    </xdr:to>
    <xdr:sp macro="" textlink="">
      <xdr:nvSpPr>
        <xdr:cNvPr id="99" name="楕円 98"/>
        <xdr:cNvSpPr/>
      </xdr:nvSpPr>
      <xdr:spPr>
        <a:xfrm>
          <a:off x="247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158115</xdr:rowOff>
    </xdr:from>
    <xdr:to>
      <xdr:col>15</xdr:col>
      <xdr:colOff>136525</xdr:colOff>
      <xdr:row>29</xdr:row>
      <xdr:rowOff>20592</xdr:rowOff>
    </xdr:to>
    <xdr:cxnSp macro="">
      <xdr:nvCxnSpPr>
        <xdr:cNvPr id="100" name="直線コネクタ 99"/>
        <xdr:cNvCxnSpPr/>
      </xdr:nvCxnSpPr>
      <xdr:spPr>
        <a:xfrm>
          <a:off x="2527300" y="573024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67219</xdr:rowOff>
    </xdr:from>
    <xdr:to>
      <xdr:col>7</xdr:col>
      <xdr:colOff>187325</xdr:colOff>
      <xdr:row>28</xdr:row>
      <xdr:rowOff>168819</xdr:rowOff>
    </xdr:to>
    <xdr:sp macro="" textlink="">
      <xdr:nvSpPr>
        <xdr:cNvPr id="101" name="楕円 100"/>
        <xdr:cNvSpPr/>
      </xdr:nvSpPr>
      <xdr:spPr>
        <a:xfrm>
          <a:off x="1714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118019</xdr:rowOff>
    </xdr:from>
    <xdr:to>
      <xdr:col>11</xdr:col>
      <xdr:colOff>136525</xdr:colOff>
      <xdr:row>28</xdr:row>
      <xdr:rowOff>158115</xdr:rowOff>
    </xdr:to>
    <xdr:cxnSp macro="">
      <xdr:nvCxnSpPr>
        <xdr:cNvPr id="102" name="直線コネクタ 101"/>
        <xdr:cNvCxnSpPr/>
      </xdr:nvCxnSpPr>
      <xdr:spPr>
        <a:xfrm>
          <a:off x="1765300" y="569014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107" name="n_1mainValue有形固定資産減価償却率"/>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87919</xdr:rowOff>
    </xdr:from>
    <xdr:ext cx="405111" cy="259045"/>
    <xdr:sp macro="" textlink="">
      <xdr:nvSpPr>
        <xdr:cNvPr id="108" name="n_2mainValue有形固定資産減価償却率"/>
        <xdr:cNvSpPr txBox="1"/>
      </xdr:nvSpPr>
      <xdr:spPr>
        <a:xfrm>
          <a:off x="3086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109" name="n_3main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13896</xdr:rowOff>
    </xdr:from>
    <xdr:ext cx="405111" cy="259045"/>
    <xdr:sp macro="" textlink="">
      <xdr:nvSpPr>
        <xdr:cNvPr id="110" name="n_4mainValue有形固定資産減価償却率"/>
        <xdr:cNvSpPr txBox="1"/>
      </xdr:nvSpPr>
      <xdr:spPr>
        <a:xfrm>
          <a:off x="1562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年度にかけて債務償還比率は類似団体よりも低い水準となっており、概ね横ばいに推移している。</a:t>
          </a:r>
          <a:endParaRPr lang="ja-JP" altLang="ja-JP">
            <a:effectLst/>
          </a:endParaRPr>
        </a:p>
        <a:p>
          <a:r>
            <a:rPr kumimoji="1" lang="ja-JP" altLang="ja-JP" sz="1100">
              <a:solidFill>
                <a:schemeClr val="dk1"/>
              </a:solidFill>
              <a:effectLst/>
              <a:latin typeface="+mn-lt"/>
              <a:ea typeface="+mn-ea"/>
              <a:cs typeface="+mn-cs"/>
            </a:rPr>
            <a:t>　今後は時津中央第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土地区画整理事業の償還のピークを迎える見込みであり、償還費が増加することが予想されるが、今後も必要な地方債のみの発行に努める。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11240</xdr:rowOff>
    </xdr:from>
    <xdr:to>
      <xdr:col>76</xdr:col>
      <xdr:colOff>73025</xdr:colOff>
      <xdr:row>28</xdr:row>
      <xdr:rowOff>112840</xdr:rowOff>
    </xdr:to>
    <xdr:sp macro="" textlink="">
      <xdr:nvSpPr>
        <xdr:cNvPr id="155" name="楕円 154"/>
        <xdr:cNvSpPr/>
      </xdr:nvSpPr>
      <xdr:spPr>
        <a:xfrm>
          <a:off x="14744700" y="55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34117</xdr:rowOff>
    </xdr:from>
    <xdr:ext cx="469744" cy="259045"/>
    <xdr:sp macro="" textlink="">
      <xdr:nvSpPr>
        <xdr:cNvPr id="156" name="債務償還比率該当値テキスト"/>
        <xdr:cNvSpPr txBox="1"/>
      </xdr:nvSpPr>
      <xdr:spPr>
        <a:xfrm>
          <a:off x="14846300" y="543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58258</xdr:rowOff>
    </xdr:from>
    <xdr:to>
      <xdr:col>72</xdr:col>
      <xdr:colOff>123825</xdr:colOff>
      <xdr:row>28</xdr:row>
      <xdr:rowOff>159858</xdr:rowOff>
    </xdr:to>
    <xdr:sp macro="" textlink="">
      <xdr:nvSpPr>
        <xdr:cNvPr id="157" name="楕円 156"/>
        <xdr:cNvSpPr/>
      </xdr:nvSpPr>
      <xdr:spPr>
        <a:xfrm>
          <a:off x="14033500" y="56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62040</xdr:rowOff>
    </xdr:from>
    <xdr:to>
      <xdr:col>76</xdr:col>
      <xdr:colOff>22225</xdr:colOff>
      <xdr:row>28</xdr:row>
      <xdr:rowOff>109058</xdr:rowOff>
    </xdr:to>
    <xdr:cxnSp macro="">
      <xdr:nvCxnSpPr>
        <xdr:cNvPr id="158" name="直線コネクタ 157"/>
        <xdr:cNvCxnSpPr/>
      </xdr:nvCxnSpPr>
      <xdr:spPr>
        <a:xfrm flipV="1">
          <a:off x="14084300" y="5634165"/>
          <a:ext cx="7112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28632</xdr:rowOff>
    </xdr:from>
    <xdr:to>
      <xdr:col>68</xdr:col>
      <xdr:colOff>123825</xdr:colOff>
      <xdr:row>28</xdr:row>
      <xdr:rowOff>130232</xdr:rowOff>
    </xdr:to>
    <xdr:sp macro="" textlink="">
      <xdr:nvSpPr>
        <xdr:cNvPr id="159" name="楕円 158"/>
        <xdr:cNvSpPr/>
      </xdr:nvSpPr>
      <xdr:spPr>
        <a:xfrm>
          <a:off x="13271500" y="56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79432</xdr:rowOff>
    </xdr:from>
    <xdr:to>
      <xdr:col>72</xdr:col>
      <xdr:colOff>73025</xdr:colOff>
      <xdr:row>28</xdr:row>
      <xdr:rowOff>109058</xdr:rowOff>
    </xdr:to>
    <xdr:cxnSp macro="">
      <xdr:nvCxnSpPr>
        <xdr:cNvPr id="160" name="直線コネクタ 159"/>
        <xdr:cNvCxnSpPr/>
      </xdr:nvCxnSpPr>
      <xdr:spPr>
        <a:xfrm>
          <a:off x="13322300" y="5651557"/>
          <a:ext cx="762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123197</xdr:rowOff>
    </xdr:from>
    <xdr:to>
      <xdr:col>64</xdr:col>
      <xdr:colOff>123825</xdr:colOff>
      <xdr:row>28</xdr:row>
      <xdr:rowOff>53347</xdr:rowOff>
    </xdr:to>
    <xdr:sp macro="" textlink="">
      <xdr:nvSpPr>
        <xdr:cNvPr id="161" name="楕円 160"/>
        <xdr:cNvSpPr/>
      </xdr:nvSpPr>
      <xdr:spPr>
        <a:xfrm>
          <a:off x="12509500" y="55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2547</xdr:rowOff>
    </xdr:from>
    <xdr:to>
      <xdr:col>68</xdr:col>
      <xdr:colOff>73025</xdr:colOff>
      <xdr:row>28</xdr:row>
      <xdr:rowOff>79432</xdr:rowOff>
    </xdr:to>
    <xdr:cxnSp macro="">
      <xdr:nvCxnSpPr>
        <xdr:cNvPr id="162" name="直線コネクタ 161"/>
        <xdr:cNvCxnSpPr/>
      </xdr:nvCxnSpPr>
      <xdr:spPr>
        <a:xfrm>
          <a:off x="12560300" y="5574672"/>
          <a:ext cx="7620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96689</xdr:rowOff>
    </xdr:from>
    <xdr:to>
      <xdr:col>60</xdr:col>
      <xdr:colOff>123825</xdr:colOff>
      <xdr:row>28</xdr:row>
      <xdr:rowOff>26839</xdr:rowOff>
    </xdr:to>
    <xdr:sp macro="" textlink="">
      <xdr:nvSpPr>
        <xdr:cNvPr id="163" name="楕円 162"/>
        <xdr:cNvSpPr/>
      </xdr:nvSpPr>
      <xdr:spPr>
        <a:xfrm>
          <a:off x="11747500" y="5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147489</xdr:rowOff>
    </xdr:from>
    <xdr:to>
      <xdr:col>64</xdr:col>
      <xdr:colOff>73025</xdr:colOff>
      <xdr:row>28</xdr:row>
      <xdr:rowOff>2547</xdr:rowOff>
    </xdr:to>
    <xdr:cxnSp macro="">
      <xdr:nvCxnSpPr>
        <xdr:cNvPr id="164" name="直線コネクタ 163"/>
        <xdr:cNvCxnSpPr/>
      </xdr:nvCxnSpPr>
      <xdr:spPr>
        <a:xfrm>
          <a:off x="11798300" y="5548164"/>
          <a:ext cx="762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4935</xdr:rowOff>
    </xdr:from>
    <xdr:ext cx="469744" cy="259045"/>
    <xdr:sp macro="" textlink="">
      <xdr:nvSpPr>
        <xdr:cNvPr id="169" name="n_1mainValue債務償還比率"/>
        <xdr:cNvSpPr txBox="1"/>
      </xdr:nvSpPr>
      <xdr:spPr>
        <a:xfrm>
          <a:off x="13836727" y="54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146759</xdr:rowOff>
    </xdr:from>
    <xdr:ext cx="469744" cy="259045"/>
    <xdr:sp macro="" textlink="">
      <xdr:nvSpPr>
        <xdr:cNvPr id="170" name="n_2mainValue債務償還比率"/>
        <xdr:cNvSpPr txBox="1"/>
      </xdr:nvSpPr>
      <xdr:spPr>
        <a:xfrm>
          <a:off x="13087427" y="537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69874</xdr:rowOff>
    </xdr:from>
    <xdr:ext cx="469744" cy="259045"/>
    <xdr:sp macro="" textlink="">
      <xdr:nvSpPr>
        <xdr:cNvPr id="171" name="n_3mainValue債務償還比率"/>
        <xdr:cNvSpPr txBox="1"/>
      </xdr:nvSpPr>
      <xdr:spPr>
        <a:xfrm>
          <a:off x="12325427" y="529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43366</xdr:rowOff>
    </xdr:from>
    <xdr:ext cx="469744" cy="259045"/>
    <xdr:sp macro="" textlink="">
      <xdr:nvSpPr>
        <xdr:cNvPr id="172" name="n_4mainValue債務償還比率"/>
        <xdr:cNvSpPr txBox="1"/>
      </xdr:nvSpPr>
      <xdr:spPr>
        <a:xfrm>
          <a:off x="11563427" y="52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29,473
29,327
20.94
14,771,742
13,882,138
576,951
6,506,132
11,912,519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3" name="楕円 72"/>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4" name="【道路】&#10;有形固定資産減価償却率該当値テキスト"/>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5" name="楕円 74"/>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5715</xdr:rowOff>
    </xdr:to>
    <xdr:cxnSp macro="">
      <xdr:nvCxnSpPr>
        <xdr:cNvPr id="76" name="直線コネクタ 75"/>
        <xdr:cNvCxnSpPr/>
      </xdr:nvCxnSpPr>
      <xdr:spPr>
        <a:xfrm>
          <a:off x="3797300" y="63284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73025</xdr:rowOff>
    </xdr:from>
    <xdr:to>
      <xdr:col>15</xdr:col>
      <xdr:colOff>101600</xdr:colOff>
      <xdr:row>37</xdr:row>
      <xdr:rowOff>3175</xdr:rowOff>
    </xdr:to>
    <xdr:sp macro="" textlink="">
      <xdr:nvSpPr>
        <xdr:cNvPr id="77" name="楕円 76"/>
        <xdr:cNvSpPr/>
      </xdr:nvSpPr>
      <xdr:spPr>
        <a:xfrm>
          <a:off x="2857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123825</xdr:rowOff>
    </xdr:from>
    <xdr:to>
      <xdr:col>19</xdr:col>
      <xdr:colOff>177800</xdr:colOff>
      <xdr:row>36</xdr:row>
      <xdr:rowOff>156210</xdr:rowOff>
    </xdr:to>
    <xdr:cxnSp macro="">
      <xdr:nvCxnSpPr>
        <xdr:cNvPr id="78" name="直線コネクタ 77"/>
        <xdr:cNvCxnSpPr/>
      </xdr:nvCxnSpPr>
      <xdr:spPr>
        <a:xfrm>
          <a:off x="2908300" y="6296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40640</xdr:rowOff>
    </xdr:from>
    <xdr:to>
      <xdr:col>10</xdr:col>
      <xdr:colOff>165100</xdr:colOff>
      <xdr:row>36</xdr:row>
      <xdr:rowOff>142240</xdr:rowOff>
    </xdr:to>
    <xdr:sp macro="" textlink="">
      <xdr:nvSpPr>
        <xdr:cNvPr id="79" name="楕円 78"/>
        <xdr:cNvSpPr/>
      </xdr:nvSpPr>
      <xdr:spPr>
        <a:xfrm>
          <a:off x="1968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91440</xdr:rowOff>
    </xdr:from>
    <xdr:to>
      <xdr:col>15</xdr:col>
      <xdr:colOff>50800</xdr:colOff>
      <xdr:row>36</xdr:row>
      <xdr:rowOff>123825</xdr:rowOff>
    </xdr:to>
    <xdr:cxnSp macro="">
      <xdr:nvCxnSpPr>
        <xdr:cNvPr id="80" name="直線コネクタ 79"/>
        <xdr:cNvCxnSpPr/>
      </xdr:nvCxnSpPr>
      <xdr:spPr>
        <a:xfrm>
          <a:off x="2019300" y="6263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xdr:rowOff>
    </xdr:from>
    <xdr:to>
      <xdr:col>6</xdr:col>
      <xdr:colOff>38100</xdr:colOff>
      <xdr:row>36</xdr:row>
      <xdr:rowOff>109855</xdr:rowOff>
    </xdr:to>
    <xdr:sp macro="" textlink="">
      <xdr:nvSpPr>
        <xdr:cNvPr id="81" name="楕円 80"/>
        <xdr:cNvSpPr/>
      </xdr:nvSpPr>
      <xdr:spPr>
        <a:xfrm>
          <a:off x="1079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59055</xdr:rowOff>
    </xdr:from>
    <xdr:to>
      <xdr:col>10</xdr:col>
      <xdr:colOff>114300</xdr:colOff>
      <xdr:row>36</xdr:row>
      <xdr:rowOff>91440</xdr:rowOff>
    </xdr:to>
    <xdr:cxnSp macro="">
      <xdr:nvCxnSpPr>
        <xdr:cNvPr id="82" name="直線コネクタ 81"/>
        <xdr:cNvCxnSpPr/>
      </xdr:nvCxnSpPr>
      <xdr:spPr>
        <a:xfrm>
          <a:off x="1130300" y="62312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7" name="n_1mainValue【道路】&#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19702</xdr:rowOff>
    </xdr:from>
    <xdr:ext cx="405111" cy="259045"/>
    <xdr:sp macro="" textlink="">
      <xdr:nvSpPr>
        <xdr:cNvPr id="88" name="n_2mainValue【道路】&#10;有形固定資産減価償却率"/>
        <xdr:cNvSpPr txBox="1"/>
      </xdr:nvSpPr>
      <xdr:spPr>
        <a:xfrm>
          <a:off x="2705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158767</xdr:rowOff>
    </xdr:from>
    <xdr:ext cx="405111" cy="259045"/>
    <xdr:sp macro="" textlink="">
      <xdr:nvSpPr>
        <xdr:cNvPr id="89" name="n_3mainValue【道路】&#10;有形固定資産減価償却率"/>
        <xdr:cNvSpPr txBox="1"/>
      </xdr:nvSpPr>
      <xdr:spPr>
        <a:xfrm>
          <a:off x="1816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126382</xdr:rowOff>
    </xdr:from>
    <xdr:ext cx="405111" cy="259045"/>
    <xdr:sp macro="" textlink="">
      <xdr:nvSpPr>
        <xdr:cNvPr id="90" name="n_4mainValue【道路】&#10;有形固定資産減価償却率"/>
        <xdr:cNvSpPr txBox="1"/>
      </xdr:nvSpPr>
      <xdr:spPr>
        <a:xfrm>
          <a:off x="927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6388</xdr:rowOff>
    </xdr:from>
    <xdr:to>
      <xdr:col>55</xdr:col>
      <xdr:colOff>50800</xdr:colOff>
      <xdr:row>41</xdr:row>
      <xdr:rowOff>107988</xdr:rowOff>
    </xdr:to>
    <xdr:sp macro="" textlink="">
      <xdr:nvSpPr>
        <xdr:cNvPr id="130" name="楕円 129"/>
        <xdr:cNvSpPr/>
      </xdr:nvSpPr>
      <xdr:spPr>
        <a:xfrm>
          <a:off x="10426700" y="70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92765</xdr:rowOff>
    </xdr:from>
    <xdr:ext cx="469744" cy="259045"/>
    <xdr:sp macro="" textlink="">
      <xdr:nvSpPr>
        <xdr:cNvPr id="131" name="【道路】&#10;一人当たり延長該当値テキスト"/>
        <xdr:cNvSpPr txBox="1"/>
      </xdr:nvSpPr>
      <xdr:spPr>
        <a:xfrm>
          <a:off x="10515600" y="69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8407</xdr:rowOff>
    </xdr:from>
    <xdr:to>
      <xdr:col>50</xdr:col>
      <xdr:colOff>165100</xdr:colOff>
      <xdr:row>41</xdr:row>
      <xdr:rowOff>110007</xdr:rowOff>
    </xdr:to>
    <xdr:sp macro="" textlink="">
      <xdr:nvSpPr>
        <xdr:cNvPr id="132" name="楕円 131"/>
        <xdr:cNvSpPr/>
      </xdr:nvSpPr>
      <xdr:spPr>
        <a:xfrm>
          <a:off x="9588500" y="70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57188</xdr:rowOff>
    </xdr:from>
    <xdr:to>
      <xdr:col>55</xdr:col>
      <xdr:colOff>0</xdr:colOff>
      <xdr:row>41</xdr:row>
      <xdr:rowOff>59207</xdr:rowOff>
    </xdr:to>
    <xdr:cxnSp macro="">
      <xdr:nvCxnSpPr>
        <xdr:cNvPr id="133" name="直線コネクタ 132"/>
        <xdr:cNvCxnSpPr/>
      </xdr:nvCxnSpPr>
      <xdr:spPr>
        <a:xfrm flipV="1">
          <a:off x="9639300" y="7086638"/>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9627</xdr:rowOff>
    </xdr:from>
    <xdr:to>
      <xdr:col>46</xdr:col>
      <xdr:colOff>38100</xdr:colOff>
      <xdr:row>41</xdr:row>
      <xdr:rowOff>111227</xdr:rowOff>
    </xdr:to>
    <xdr:sp macro="" textlink="">
      <xdr:nvSpPr>
        <xdr:cNvPr id="134" name="楕円 133"/>
        <xdr:cNvSpPr/>
      </xdr:nvSpPr>
      <xdr:spPr>
        <a:xfrm>
          <a:off x="8699500" y="7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59207</xdr:rowOff>
    </xdr:from>
    <xdr:to>
      <xdr:col>50</xdr:col>
      <xdr:colOff>114300</xdr:colOff>
      <xdr:row>41</xdr:row>
      <xdr:rowOff>60427</xdr:rowOff>
    </xdr:to>
    <xdr:cxnSp macro="">
      <xdr:nvCxnSpPr>
        <xdr:cNvPr id="135" name="直線コネクタ 134"/>
        <xdr:cNvCxnSpPr/>
      </xdr:nvCxnSpPr>
      <xdr:spPr>
        <a:xfrm flipV="1">
          <a:off x="8750300" y="708865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11608</xdr:rowOff>
    </xdr:from>
    <xdr:to>
      <xdr:col>41</xdr:col>
      <xdr:colOff>101600</xdr:colOff>
      <xdr:row>41</xdr:row>
      <xdr:rowOff>113208</xdr:rowOff>
    </xdr:to>
    <xdr:sp macro="" textlink="">
      <xdr:nvSpPr>
        <xdr:cNvPr id="136" name="楕円 135"/>
        <xdr:cNvSpPr/>
      </xdr:nvSpPr>
      <xdr:spPr>
        <a:xfrm>
          <a:off x="7810500" y="7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60427</xdr:rowOff>
    </xdr:from>
    <xdr:to>
      <xdr:col>45</xdr:col>
      <xdr:colOff>177800</xdr:colOff>
      <xdr:row>41</xdr:row>
      <xdr:rowOff>62408</xdr:rowOff>
    </xdr:to>
    <xdr:cxnSp macro="">
      <xdr:nvCxnSpPr>
        <xdr:cNvPr id="137" name="直線コネクタ 136"/>
        <xdr:cNvCxnSpPr/>
      </xdr:nvCxnSpPr>
      <xdr:spPr>
        <a:xfrm flipV="1">
          <a:off x="7861300" y="708987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14198</xdr:rowOff>
    </xdr:from>
    <xdr:to>
      <xdr:col>36</xdr:col>
      <xdr:colOff>165100</xdr:colOff>
      <xdr:row>41</xdr:row>
      <xdr:rowOff>115798</xdr:rowOff>
    </xdr:to>
    <xdr:sp macro="" textlink="">
      <xdr:nvSpPr>
        <xdr:cNvPr id="138" name="楕円 137"/>
        <xdr:cNvSpPr/>
      </xdr:nvSpPr>
      <xdr:spPr>
        <a:xfrm>
          <a:off x="6921500" y="70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62408</xdr:rowOff>
    </xdr:from>
    <xdr:to>
      <xdr:col>41</xdr:col>
      <xdr:colOff>50800</xdr:colOff>
      <xdr:row>41</xdr:row>
      <xdr:rowOff>64998</xdr:rowOff>
    </xdr:to>
    <xdr:cxnSp macro="">
      <xdr:nvCxnSpPr>
        <xdr:cNvPr id="139" name="直線コネクタ 138"/>
        <xdr:cNvCxnSpPr/>
      </xdr:nvCxnSpPr>
      <xdr:spPr>
        <a:xfrm flipV="1">
          <a:off x="6972300" y="709185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101134</xdr:rowOff>
    </xdr:from>
    <xdr:ext cx="469744" cy="259045"/>
    <xdr:sp macro="" textlink="">
      <xdr:nvSpPr>
        <xdr:cNvPr id="144" name="n_1mainValue【道路】&#10;一人当たり延長"/>
        <xdr:cNvSpPr txBox="1"/>
      </xdr:nvSpPr>
      <xdr:spPr>
        <a:xfrm>
          <a:off x="9391727" y="713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102354</xdr:rowOff>
    </xdr:from>
    <xdr:ext cx="469744" cy="259045"/>
    <xdr:sp macro="" textlink="">
      <xdr:nvSpPr>
        <xdr:cNvPr id="145" name="n_2mainValue【道路】&#10;一人当たり延長"/>
        <xdr:cNvSpPr txBox="1"/>
      </xdr:nvSpPr>
      <xdr:spPr>
        <a:xfrm>
          <a:off x="8515427" y="71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104335</xdr:rowOff>
    </xdr:from>
    <xdr:ext cx="469744" cy="259045"/>
    <xdr:sp macro="" textlink="">
      <xdr:nvSpPr>
        <xdr:cNvPr id="146" name="n_3mainValue【道路】&#10;一人当たり延長"/>
        <xdr:cNvSpPr txBox="1"/>
      </xdr:nvSpPr>
      <xdr:spPr>
        <a:xfrm>
          <a:off x="7626427" y="7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106925</xdr:rowOff>
    </xdr:from>
    <xdr:ext cx="469744" cy="259045"/>
    <xdr:sp macro="" textlink="">
      <xdr:nvSpPr>
        <xdr:cNvPr id="147" name="n_4mainValue【道路】&#10;一人当たり延長"/>
        <xdr:cNvSpPr txBox="1"/>
      </xdr:nvSpPr>
      <xdr:spPr>
        <a:xfrm>
          <a:off x="6737427" y="713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123916</xdr:rowOff>
    </xdr:from>
    <xdr:to>
      <xdr:col>24</xdr:col>
      <xdr:colOff>114300</xdr:colOff>
      <xdr:row>58</xdr:row>
      <xdr:rowOff>54066</xdr:rowOff>
    </xdr:to>
    <xdr:sp macro="" textlink="">
      <xdr:nvSpPr>
        <xdr:cNvPr id="189" name="楕円 188"/>
        <xdr:cNvSpPr/>
      </xdr:nvSpPr>
      <xdr:spPr>
        <a:xfrm>
          <a:off x="45847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146793</xdr:rowOff>
    </xdr:from>
    <xdr:ext cx="405111" cy="259045"/>
    <xdr:sp macro="" textlink="">
      <xdr:nvSpPr>
        <xdr:cNvPr id="190" name="【橋りょう・トンネル】&#10;有形固定資産減価償却率該当値テキスト"/>
        <xdr:cNvSpPr txBox="1"/>
      </xdr:nvSpPr>
      <xdr:spPr>
        <a:xfrm>
          <a:off x="4673600"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91259</xdr:rowOff>
    </xdr:from>
    <xdr:to>
      <xdr:col>20</xdr:col>
      <xdr:colOff>38100</xdr:colOff>
      <xdr:row>58</xdr:row>
      <xdr:rowOff>21409</xdr:rowOff>
    </xdr:to>
    <xdr:sp macro="" textlink="">
      <xdr:nvSpPr>
        <xdr:cNvPr id="191" name="楕円 190"/>
        <xdr:cNvSpPr/>
      </xdr:nvSpPr>
      <xdr:spPr>
        <a:xfrm>
          <a:off x="3746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142059</xdr:rowOff>
    </xdr:from>
    <xdr:to>
      <xdr:col>24</xdr:col>
      <xdr:colOff>63500</xdr:colOff>
      <xdr:row>58</xdr:row>
      <xdr:rowOff>3266</xdr:rowOff>
    </xdr:to>
    <xdr:cxnSp macro="">
      <xdr:nvCxnSpPr>
        <xdr:cNvPr id="192" name="直線コネクタ 191"/>
        <xdr:cNvCxnSpPr/>
      </xdr:nvCxnSpPr>
      <xdr:spPr>
        <a:xfrm>
          <a:off x="3797300" y="99147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60234</xdr:rowOff>
    </xdr:from>
    <xdr:to>
      <xdr:col>15</xdr:col>
      <xdr:colOff>101600</xdr:colOff>
      <xdr:row>57</xdr:row>
      <xdr:rowOff>161834</xdr:rowOff>
    </xdr:to>
    <xdr:sp macro="" textlink="">
      <xdr:nvSpPr>
        <xdr:cNvPr id="193" name="楕円 192"/>
        <xdr:cNvSpPr/>
      </xdr:nvSpPr>
      <xdr:spPr>
        <a:xfrm>
          <a:off x="2857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111034</xdr:rowOff>
    </xdr:from>
    <xdr:to>
      <xdr:col>19</xdr:col>
      <xdr:colOff>177800</xdr:colOff>
      <xdr:row>57</xdr:row>
      <xdr:rowOff>142059</xdr:rowOff>
    </xdr:to>
    <xdr:cxnSp macro="">
      <xdr:nvCxnSpPr>
        <xdr:cNvPr id="194" name="直線コネクタ 193"/>
        <xdr:cNvCxnSpPr/>
      </xdr:nvCxnSpPr>
      <xdr:spPr>
        <a:xfrm>
          <a:off x="2908300" y="98836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95" name="楕円 194"/>
        <xdr:cNvSpPr/>
      </xdr:nvSpPr>
      <xdr:spPr>
        <a:xfrm>
          <a:off x="196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111034</xdr:rowOff>
    </xdr:from>
    <xdr:to>
      <xdr:col>15</xdr:col>
      <xdr:colOff>50800</xdr:colOff>
      <xdr:row>57</xdr:row>
      <xdr:rowOff>148590</xdr:rowOff>
    </xdr:to>
    <xdr:cxnSp macro="">
      <xdr:nvCxnSpPr>
        <xdr:cNvPr id="196" name="直線コネクタ 195"/>
        <xdr:cNvCxnSpPr/>
      </xdr:nvCxnSpPr>
      <xdr:spPr>
        <a:xfrm flipV="1">
          <a:off x="2019300" y="98836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107587</xdr:rowOff>
    </xdr:from>
    <xdr:to>
      <xdr:col>6</xdr:col>
      <xdr:colOff>38100</xdr:colOff>
      <xdr:row>58</xdr:row>
      <xdr:rowOff>37737</xdr:rowOff>
    </xdr:to>
    <xdr:sp macro="" textlink="">
      <xdr:nvSpPr>
        <xdr:cNvPr id="197" name="楕円 196"/>
        <xdr:cNvSpPr/>
      </xdr:nvSpPr>
      <xdr:spPr>
        <a:xfrm>
          <a:off x="1079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148590</xdr:rowOff>
    </xdr:from>
    <xdr:to>
      <xdr:col>10</xdr:col>
      <xdr:colOff>114300</xdr:colOff>
      <xdr:row>57</xdr:row>
      <xdr:rowOff>158387</xdr:rowOff>
    </xdr:to>
    <xdr:cxnSp macro="">
      <xdr:nvCxnSpPr>
        <xdr:cNvPr id="198" name="直線コネクタ 197"/>
        <xdr:cNvCxnSpPr/>
      </xdr:nvCxnSpPr>
      <xdr:spPr>
        <a:xfrm flipV="1">
          <a:off x="1130300" y="99212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37936</xdr:rowOff>
    </xdr:from>
    <xdr:ext cx="405111" cy="259045"/>
    <xdr:sp macro="" textlink="">
      <xdr:nvSpPr>
        <xdr:cNvPr id="203" name="n_1mainValue【橋りょう・トンネル】&#10;有形固定資産減価償却率"/>
        <xdr:cNvSpPr txBox="1"/>
      </xdr:nvSpPr>
      <xdr:spPr>
        <a:xfrm>
          <a:off x="35820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6911</xdr:rowOff>
    </xdr:from>
    <xdr:ext cx="405111" cy="259045"/>
    <xdr:sp macro="" textlink="">
      <xdr:nvSpPr>
        <xdr:cNvPr id="204" name="n_2mainValue【橋りょう・トンネル】&#10;有形固定資産減価償却率"/>
        <xdr:cNvSpPr txBox="1"/>
      </xdr:nvSpPr>
      <xdr:spPr>
        <a:xfrm>
          <a:off x="2705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44467</xdr:rowOff>
    </xdr:from>
    <xdr:ext cx="405111" cy="259045"/>
    <xdr:sp macro="" textlink="">
      <xdr:nvSpPr>
        <xdr:cNvPr id="205" name="n_3mainValue【橋りょう・トンネル】&#10;有形固定資産減価償却率"/>
        <xdr:cNvSpPr txBox="1"/>
      </xdr:nvSpPr>
      <xdr:spPr>
        <a:xfrm>
          <a:off x="1816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54264</xdr:rowOff>
    </xdr:from>
    <xdr:ext cx="405111" cy="259045"/>
    <xdr:sp macro="" textlink="">
      <xdr:nvSpPr>
        <xdr:cNvPr id="206" name="n_4mainValue【橋りょう・トンネル】&#10;有形固定資産減価償却率"/>
        <xdr:cNvSpPr txBox="1"/>
      </xdr:nvSpPr>
      <xdr:spPr>
        <a:xfrm>
          <a:off x="927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21650</xdr:rowOff>
    </xdr:from>
    <xdr:to>
      <xdr:col>55</xdr:col>
      <xdr:colOff>50800</xdr:colOff>
      <xdr:row>64</xdr:row>
      <xdr:rowOff>123250</xdr:rowOff>
    </xdr:to>
    <xdr:sp macro="" textlink="">
      <xdr:nvSpPr>
        <xdr:cNvPr id="246" name="楕円 245"/>
        <xdr:cNvSpPr/>
      </xdr:nvSpPr>
      <xdr:spPr>
        <a:xfrm>
          <a:off x="10426700" y="109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108027</xdr:rowOff>
    </xdr:from>
    <xdr:ext cx="469744" cy="259045"/>
    <xdr:sp macro="" textlink="">
      <xdr:nvSpPr>
        <xdr:cNvPr id="247" name="【橋りょう・トンネル】&#10;一人当たり有形固定資産（償却資産）額該当値テキスト"/>
        <xdr:cNvSpPr txBox="1"/>
      </xdr:nvSpPr>
      <xdr:spPr>
        <a:xfrm>
          <a:off x="10515600" y="109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21661</xdr:rowOff>
    </xdr:from>
    <xdr:to>
      <xdr:col>50</xdr:col>
      <xdr:colOff>165100</xdr:colOff>
      <xdr:row>64</xdr:row>
      <xdr:rowOff>123261</xdr:rowOff>
    </xdr:to>
    <xdr:sp macro="" textlink="">
      <xdr:nvSpPr>
        <xdr:cNvPr id="248" name="楕円 247"/>
        <xdr:cNvSpPr/>
      </xdr:nvSpPr>
      <xdr:spPr>
        <a:xfrm>
          <a:off x="9588500" y="109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72450</xdr:rowOff>
    </xdr:from>
    <xdr:to>
      <xdr:col>55</xdr:col>
      <xdr:colOff>0</xdr:colOff>
      <xdr:row>64</xdr:row>
      <xdr:rowOff>72461</xdr:rowOff>
    </xdr:to>
    <xdr:cxnSp macro="">
      <xdr:nvCxnSpPr>
        <xdr:cNvPr id="249" name="直線コネクタ 248"/>
        <xdr:cNvCxnSpPr/>
      </xdr:nvCxnSpPr>
      <xdr:spPr>
        <a:xfrm flipV="1">
          <a:off x="9639300" y="11045250"/>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21692</xdr:rowOff>
    </xdr:from>
    <xdr:to>
      <xdr:col>46</xdr:col>
      <xdr:colOff>38100</xdr:colOff>
      <xdr:row>64</xdr:row>
      <xdr:rowOff>123292</xdr:rowOff>
    </xdr:to>
    <xdr:sp macro="" textlink="">
      <xdr:nvSpPr>
        <xdr:cNvPr id="250" name="楕円 249"/>
        <xdr:cNvSpPr/>
      </xdr:nvSpPr>
      <xdr:spPr>
        <a:xfrm>
          <a:off x="8699500" y="109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72461</xdr:rowOff>
    </xdr:from>
    <xdr:to>
      <xdr:col>50</xdr:col>
      <xdr:colOff>114300</xdr:colOff>
      <xdr:row>64</xdr:row>
      <xdr:rowOff>72492</xdr:rowOff>
    </xdr:to>
    <xdr:cxnSp macro="">
      <xdr:nvCxnSpPr>
        <xdr:cNvPr id="251" name="直線コネクタ 250"/>
        <xdr:cNvCxnSpPr/>
      </xdr:nvCxnSpPr>
      <xdr:spPr>
        <a:xfrm flipV="1">
          <a:off x="8750300" y="11045261"/>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22251</xdr:rowOff>
    </xdr:from>
    <xdr:to>
      <xdr:col>41</xdr:col>
      <xdr:colOff>101600</xdr:colOff>
      <xdr:row>64</xdr:row>
      <xdr:rowOff>123851</xdr:rowOff>
    </xdr:to>
    <xdr:sp macro="" textlink="">
      <xdr:nvSpPr>
        <xdr:cNvPr id="252" name="楕円 251"/>
        <xdr:cNvSpPr/>
      </xdr:nvSpPr>
      <xdr:spPr>
        <a:xfrm>
          <a:off x="7810500" y="109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72492</xdr:rowOff>
    </xdr:from>
    <xdr:to>
      <xdr:col>45</xdr:col>
      <xdr:colOff>177800</xdr:colOff>
      <xdr:row>64</xdr:row>
      <xdr:rowOff>73051</xdr:rowOff>
    </xdr:to>
    <xdr:cxnSp macro="">
      <xdr:nvCxnSpPr>
        <xdr:cNvPr id="253" name="直線コネクタ 252"/>
        <xdr:cNvCxnSpPr/>
      </xdr:nvCxnSpPr>
      <xdr:spPr>
        <a:xfrm flipV="1">
          <a:off x="7861300" y="11045292"/>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22543</xdr:rowOff>
    </xdr:from>
    <xdr:to>
      <xdr:col>36</xdr:col>
      <xdr:colOff>165100</xdr:colOff>
      <xdr:row>64</xdr:row>
      <xdr:rowOff>124143</xdr:rowOff>
    </xdr:to>
    <xdr:sp macro="" textlink="">
      <xdr:nvSpPr>
        <xdr:cNvPr id="254" name="楕円 253"/>
        <xdr:cNvSpPr/>
      </xdr:nvSpPr>
      <xdr:spPr>
        <a:xfrm>
          <a:off x="6921500" y="1099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73051</xdr:rowOff>
    </xdr:from>
    <xdr:to>
      <xdr:col>41</xdr:col>
      <xdr:colOff>50800</xdr:colOff>
      <xdr:row>64</xdr:row>
      <xdr:rowOff>73343</xdr:rowOff>
    </xdr:to>
    <xdr:cxnSp macro="">
      <xdr:nvCxnSpPr>
        <xdr:cNvPr id="255" name="直線コネクタ 254"/>
        <xdr:cNvCxnSpPr/>
      </xdr:nvCxnSpPr>
      <xdr:spPr>
        <a:xfrm flipV="1">
          <a:off x="6972300" y="11045851"/>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114388</xdr:rowOff>
    </xdr:from>
    <xdr:ext cx="469744" cy="259045"/>
    <xdr:sp macro="" textlink="">
      <xdr:nvSpPr>
        <xdr:cNvPr id="260" name="n_1mainValue【橋りょう・トンネル】&#10;一人当たり有形固定資産（償却資産）額"/>
        <xdr:cNvSpPr txBox="1"/>
      </xdr:nvSpPr>
      <xdr:spPr>
        <a:xfrm>
          <a:off x="9391728" y="110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114419</xdr:rowOff>
    </xdr:from>
    <xdr:ext cx="469744" cy="259045"/>
    <xdr:sp macro="" textlink="">
      <xdr:nvSpPr>
        <xdr:cNvPr id="261" name="n_2mainValue【橋りょう・トンネル】&#10;一人当たり有形固定資産（償却資産）額"/>
        <xdr:cNvSpPr txBox="1"/>
      </xdr:nvSpPr>
      <xdr:spPr>
        <a:xfrm>
          <a:off x="8515428" y="1108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114978</xdr:rowOff>
    </xdr:from>
    <xdr:ext cx="469744" cy="259045"/>
    <xdr:sp macro="" textlink="">
      <xdr:nvSpPr>
        <xdr:cNvPr id="262" name="n_3mainValue【橋りょう・トンネル】&#10;一人当たり有形固定資産（償却資産）額"/>
        <xdr:cNvSpPr txBox="1"/>
      </xdr:nvSpPr>
      <xdr:spPr>
        <a:xfrm>
          <a:off x="7626428" y="1108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115270</xdr:rowOff>
    </xdr:from>
    <xdr:ext cx="469744" cy="259045"/>
    <xdr:sp macro="" textlink="">
      <xdr:nvSpPr>
        <xdr:cNvPr id="263" name="n_4mainValue【橋りょう・トンネル】&#10;一人当たり有形固定資産（償却資産）額"/>
        <xdr:cNvSpPr txBox="1"/>
      </xdr:nvSpPr>
      <xdr:spPr>
        <a:xfrm>
          <a:off x="6737428" y="1108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18324</xdr:rowOff>
    </xdr:from>
    <xdr:to>
      <xdr:col>24</xdr:col>
      <xdr:colOff>114300</xdr:colOff>
      <xdr:row>84</xdr:row>
      <xdr:rowOff>119924</xdr:rowOff>
    </xdr:to>
    <xdr:sp macro="" textlink="">
      <xdr:nvSpPr>
        <xdr:cNvPr id="305" name="楕円 304"/>
        <xdr:cNvSpPr/>
      </xdr:nvSpPr>
      <xdr:spPr>
        <a:xfrm>
          <a:off x="4584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168201</xdr:rowOff>
    </xdr:from>
    <xdr:ext cx="405111" cy="259045"/>
    <xdr:sp macro="" textlink="">
      <xdr:nvSpPr>
        <xdr:cNvPr id="306" name="【公営住宅】&#10;有形固定資産減価償却率該当値テキスト"/>
        <xdr:cNvSpPr txBox="1"/>
      </xdr:nvSpPr>
      <xdr:spPr>
        <a:xfrm>
          <a:off x="4673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148952</xdr:rowOff>
    </xdr:from>
    <xdr:to>
      <xdr:col>20</xdr:col>
      <xdr:colOff>38100</xdr:colOff>
      <xdr:row>84</xdr:row>
      <xdr:rowOff>79102</xdr:rowOff>
    </xdr:to>
    <xdr:sp macro="" textlink="">
      <xdr:nvSpPr>
        <xdr:cNvPr id="307" name="楕円 306"/>
        <xdr:cNvSpPr/>
      </xdr:nvSpPr>
      <xdr:spPr>
        <a:xfrm>
          <a:off x="3746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28302</xdr:rowOff>
    </xdr:from>
    <xdr:to>
      <xdr:col>24</xdr:col>
      <xdr:colOff>63500</xdr:colOff>
      <xdr:row>84</xdr:row>
      <xdr:rowOff>69124</xdr:rowOff>
    </xdr:to>
    <xdr:cxnSp macro="">
      <xdr:nvCxnSpPr>
        <xdr:cNvPr id="308" name="直線コネクタ 307"/>
        <xdr:cNvCxnSpPr/>
      </xdr:nvCxnSpPr>
      <xdr:spPr>
        <a:xfrm>
          <a:off x="3797300" y="1443010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108131</xdr:rowOff>
    </xdr:from>
    <xdr:to>
      <xdr:col>15</xdr:col>
      <xdr:colOff>101600</xdr:colOff>
      <xdr:row>84</xdr:row>
      <xdr:rowOff>38281</xdr:rowOff>
    </xdr:to>
    <xdr:sp macro="" textlink="">
      <xdr:nvSpPr>
        <xdr:cNvPr id="309" name="楕円 308"/>
        <xdr:cNvSpPr/>
      </xdr:nvSpPr>
      <xdr:spPr>
        <a:xfrm>
          <a:off x="2857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158931</xdr:rowOff>
    </xdr:from>
    <xdr:to>
      <xdr:col>19</xdr:col>
      <xdr:colOff>177800</xdr:colOff>
      <xdr:row>84</xdr:row>
      <xdr:rowOff>28302</xdr:rowOff>
    </xdr:to>
    <xdr:cxnSp macro="">
      <xdr:nvCxnSpPr>
        <xdr:cNvPr id="310" name="直線コネクタ 309"/>
        <xdr:cNvCxnSpPr/>
      </xdr:nvCxnSpPr>
      <xdr:spPr>
        <a:xfrm>
          <a:off x="2908300" y="143892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95069</xdr:rowOff>
    </xdr:from>
    <xdr:to>
      <xdr:col>10</xdr:col>
      <xdr:colOff>165100</xdr:colOff>
      <xdr:row>84</xdr:row>
      <xdr:rowOff>25219</xdr:rowOff>
    </xdr:to>
    <xdr:sp macro="" textlink="">
      <xdr:nvSpPr>
        <xdr:cNvPr id="311" name="楕円 310"/>
        <xdr:cNvSpPr/>
      </xdr:nvSpPr>
      <xdr:spPr>
        <a:xfrm>
          <a:off x="1968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145869</xdr:rowOff>
    </xdr:from>
    <xdr:to>
      <xdr:col>15</xdr:col>
      <xdr:colOff>50800</xdr:colOff>
      <xdr:row>83</xdr:row>
      <xdr:rowOff>158931</xdr:rowOff>
    </xdr:to>
    <xdr:cxnSp macro="">
      <xdr:nvCxnSpPr>
        <xdr:cNvPr id="312" name="直線コネクタ 311"/>
        <xdr:cNvCxnSpPr/>
      </xdr:nvCxnSpPr>
      <xdr:spPr>
        <a:xfrm>
          <a:off x="2019300" y="143762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57513</xdr:rowOff>
    </xdr:from>
    <xdr:to>
      <xdr:col>6</xdr:col>
      <xdr:colOff>38100</xdr:colOff>
      <xdr:row>83</xdr:row>
      <xdr:rowOff>159113</xdr:rowOff>
    </xdr:to>
    <xdr:sp macro="" textlink="">
      <xdr:nvSpPr>
        <xdr:cNvPr id="313" name="楕円 312"/>
        <xdr:cNvSpPr/>
      </xdr:nvSpPr>
      <xdr:spPr>
        <a:xfrm>
          <a:off x="1079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108313</xdr:rowOff>
    </xdr:from>
    <xdr:to>
      <xdr:col>10</xdr:col>
      <xdr:colOff>114300</xdr:colOff>
      <xdr:row>83</xdr:row>
      <xdr:rowOff>145869</xdr:rowOff>
    </xdr:to>
    <xdr:cxnSp macro="">
      <xdr:nvCxnSpPr>
        <xdr:cNvPr id="314" name="直線コネクタ 313"/>
        <xdr:cNvCxnSpPr/>
      </xdr:nvCxnSpPr>
      <xdr:spPr>
        <a:xfrm>
          <a:off x="1130300" y="143386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70229</xdr:rowOff>
    </xdr:from>
    <xdr:ext cx="405111" cy="259045"/>
    <xdr:sp macro="" textlink="">
      <xdr:nvSpPr>
        <xdr:cNvPr id="319" name="n_1mainValue【公営住宅】&#10;有形固定資産減価償却率"/>
        <xdr:cNvSpPr txBox="1"/>
      </xdr:nvSpPr>
      <xdr:spPr>
        <a:xfrm>
          <a:off x="3582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20" name="n_2main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16346</xdr:rowOff>
    </xdr:from>
    <xdr:ext cx="405111" cy="259045"/>
    <xdr:sp macro="" textlink="">
      <xdr:nvSpPr>
        <xdr:cNvPr id="321" name="n_3mainValue【公営住宅】&#10;有形固定資産減価償却率"/>
        <xdr:cNvSpPr txBox="1"/>
      </xdr:nvSpPr>
      <xdr:spPr>
        <a:xfrm>
          <a:off x="1816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150240</xdr:rowOff>
    </xdr:from>
    <xdr:ext cx="405111" cy="259045"/>
    <xdr:sp macro="" textlink="">
      <xdr:nvSpPr>
        <xdr:cNvPr id="322" name="n_4mainValue【公営住宅】&#10;有形固定資産減価償却率"/>
        <xdr:cNvSpPr txBox="1"/>
      </xdr:nvSpPr>
      <xdr:spPr>
        <a:xfrm>
          <a:off x="927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114173</xdr:rowOff>
    </xdr:from>
    <xdr:to>
      <xdr:col>55</xdr:col>
      <xdr:colOff>50800</xdr:colOff>
      <xdr:row>86</xdr:row>
      <xdr:rowOff>44323</xdr:rowOff>
    </xdr:to>
    <xdr:sp macro="" textlink="">
      <xdr:nvSpPr>
        <xdr:cNvPr id="360" name="楕円 359"/>
        <xdr:cNvSpPr/>
      </xdr:nvSpPr>
      <xdr:spPr>
        <a:xfrm>
          <a:off x="104267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29100</xdr:rowOff>
    </xdr:from>
    <xdr:ext cx="469744" cy="259045"/>
    <xdr:sp macro="" textlink="">
      <xdr:nvSpPr>
        <xdr:cNvPr id="361" name="【公営住宅】&#10;一人当たり面積該当値テキスト"/>
        <xdr:cNvSpPr txBox="1"/>
      </xdr:nvSpPr>
      <xdr:spPr>
        <a:xfrm>
          <a:off x="10515600" y="146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114402</xdr:rowOff>
    </xdr:from>
    <xdr:to>
      <xdr:col>50</xdr:col>
      <xdr:colOff>165100</xdr:colOff>
      <xdr:row>86</xdr:row>
      <xdr:rowOff>44552</xdr:rowOff>
    </xdr:to>
    <xdr:sp macro="" textlink="">
      <xdr:nvSpPr>
        <xdr:cNvPr id="362" name="楕円 361"/>
        <xdr:cNvSpPr/>
      </xdr:nvSpPr>
      <xdr:spPr>
        <a:xfrm>
          <a:off x="9588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164973</xdr:rowOff>
    </xdr:from>
    <xdr:to>
      <xdr:col>55</xdr:col>
      <xdr:colOff>0</xdr:colOff>
      <xdr:row>85</xdr:row>
      <xdr:rowOff>165202</xdr:rowOff>
    </xdr:to>
    <xdr:cxnSp macro="">
      <xdr:nvCxnSpPr>
        <xdr:cNvPr id="363" name="直線コネクタ 362"/>
        <xdr:cNvCxnSpPr/>
      </xdr:nvCxnSpPr>
      <xdr:spPr>
        <a:xfrm flipV="1">
          <a:off x="9639300" y="1473822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114630</xdr:rowOff>
    </xdr:from>
    <xdr:to>
      <xdr:col>46</xdr:col>
      <xdr:colOff>38100</xdr:colOff>
      <xdr:row>86</xdr:row>
      <xdr:rowOff>44780</xdr:rowOff>
    </xdr:to>
    <xdr:sp macro="" textlink="">
      <xdr:nvSpPr>
        <xdr:cNvPr id="364" name="楕円 363"/>
        <xdr:cNvSpPr/>
      </xdr:nvSpPr>
      <xdr:spPr>
        <a:xfrm>
          <a:off x="8699500" y="14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165202</xdr:rowOff>
    </xdr:from>
    <xdr:to>
      <xdr:col>50</xdr:col>
      <xdr:colOff>114300</xdr:colOff>
      <xdr:row>85</xdr:row>
      <xdr:rowOff>165430</xdr:rowOff>
    </xdr:to>
    <xdr:cxnSp macro="">
      <xdr:nvCxnSpPr>
        <xdr:cNvPr id="365" name="直線コネクタ 364"/>
        <xdr:cNvCxnSpPr/>
      </xdr:nvCxnSpPr>
      <xdr:spPr>
        <a:xfrm flipV="1">
          <a:off x="8750300" y="1473845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366" name="楕円 365"/>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165430</xdr:rowOff>
    </xdr:from>
    <xdr:to>
      <xdr:col>45</xdr:col>
      <xdr:colOff>177800</xdr:colOff>
      <xdr:row>85</xdr:row>
      <xdr:rowOff>166115</xdr:rowOff>
    </xdr:to>
    <xdr:cxnSp macro="">
      <xdr:nvCxnSpPr>
        <xdr:cNvPr id="367" name="直線コネクタ 366"/>
        <xdr:cNvCxnSpPr/>
      </xdr:nvCxnSpPr>
      <xdr:spPr>
        <a:xfrm flipV="1">
          <a:off x="7861300" y="1473868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115545</xdr:rowOff>
    </xdr:from>
    <xdr:to>
      <xdr:col>36</xdr:col>
      <xdr:colOff>165100</xdr:colOff>
      <xdr:row>86</xdr:row>
      <xdr:rowOff>45695</xdr:rowOff>
    </xdr:to>
    <xdr:sp macro="" textlink="">
      <xdr:nvSpPr>
        <xdr:cNvPr id="368" name="楕円 367"/>
        <xdr:cNvSpPr/>
      </xdr:nvSpPr>
      <xdr:spPr>
        <a:xfrm>
          <a:off x="6921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166115</xdr:rowOff>
    </xdr:from>
    <xdr:to>
      <xdr:col>41</xdr:col>
      <xdr:colOff>50800</xdr:colOff>
      <xdr:row>85</xdr:row>
      <xdr:rowOff>166345</xdr:rowOff>
    </xdr:to>
    <xdr:cxnSp macro="">
      <xdr:nvCxnSpPr>
        <xdr:cNvPr id="369" name="直線コネクタ 368"/>
        <xdr:cNvCxnSpPr/>
      </xdr:nvCxnSpPr>
      <xdr:spPr>
        <a:xfrm flipV="1">
          <a:off x="6972300" y="14739365"/>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35679</xdr:rowOff>
    </xdr:from>
    <xdr:ext cx="469744" cy="259045"/>
    <xdr:sp macro="" textlink="">
      <xdr:nvSpPr>
        <xdr:cNvPr id="374" name="n_1mainValue【公営住宅】&#10;一人当たり面積"/>
        <xdr:cNvSpPr txBox="1"/>
      </xdr:nvSpPr>
      <xdr:spPr>
        <a:xfrm>
          <a:off x="93917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35907</xdr:rowOff>
    </xdr:from>
    <xdr:ext cx="469744" cy="259045"/>
    <xdr:sp macro="" textlink="">
      <xdr:nvSpPr>
        <xdr:cNvPr id="375" name="n_2mainValue【公営住宅】&#10;一人当たり面積"/>
        <xdr:cNvSpPr txBox="1"/>
      </xdr:nvSpPr>
      <xdr:spPr>
        <a:xfrm>
          <a:off x="8515427" y="147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376" name="n_3mainValue【公営住宅】&#10;一人当たり面積"/>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36822</xdr:rowOff>
    </xdr:from>
    <xdr:ext cx="469744" cy="259045"/>
    <xdr:sp macro="" textlink="">
      <xdr:nvSpPr>
        <xdr:cNvPr id="377" name="n_4mainValue【公営住宅】&#10;一人当たり面積"/>
        <xdr:cNvSpPr txBox="1"/>
      </xdr:nvSpPr>
      <xdr:spPr>
        <a:xfrm>
          <a:off x="6737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435" name="楕円 434"/>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436" name="【認定こども園・幼稚園・保育所】&#10;有形固定資産減価償却率該当値テキスト"/>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7" name="楕円 436"/>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134983</xdr:rowOff>
    </xdr:to>
    <xdr:cxnSp macro="">
      <xdr:nvCxnSpPr>
        <xdr:cNvPr id="438" name="直線コネクタ 437"/>
        <xdr:cNvCxnSpPr/>
      </xdr:nvCxnSpPr>
      <xdr:spPr>
        <a:xfrm>
          <a:off x="15481300" y="69570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xdr:rowOff>
    </xdr:from>
    <xdr:to>
      <xdr:col>76</xdr:col>
      <xdr:colOff>165100</xdr:colOff>
      <xdr:row>40</xdr:row>
      <xdr:rowOff>113937</xdr:rowOff>
    </xdr:to>
    <xdr:sp macro="" textlink="">
      <xdr:nvSpPr>
        <xdr:cNvPr id="439" name="楕円 438"/>
        <xdr:cNvSpPr/>
      </xdr:nvSpPr>
      <xdr:spPr>
        <a:xfrm>
          <a:off x="14541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63137</xdr:rowOff>
    </xdr:from>
    <xdr:to>
      <xdr:col>81</xdr:col>
      <xdr:colOff>50800</xdr:colOff>
      <xdr:row>40</xdr:row>
      <xdr:rowOff>99060</xdr:rowOff>
    </xdr:to>
    <xdr:cxnSp macro="">
      <xdr:nvCxnSpPr>
        <xdr:cNvPr id="440" name="直線コネクタ 439"/>
        <xdr:cNvCxnSpPr/>
      </xdr:nvCxnSpPr>
      <xdr:spPr>
        <a:xfrm>
          <a:off x="14592300" y="69211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147865</xdr:rowOff>
    </xdr:from>
    <xdr:to>
      <xdr:col>72</xdr:col>
      <xdr:colOff>38100</xdr:colOff>
      <xdr:row>40</xdr:row>
      <xdr:rowOff>78015</xdr:rowOff>
    </xdr:to>
    <xdr:sp macro="" textlink="">
      <xdr:nvSpPr>
        <xdr:cNvPr id="441" name="楕円 440"/>
        <xdr:cNvSpPr/>
      </xdr:nvSpPr>
      <xdr:spPr>
        <a:xfrm>
          <a:off x="1365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27215</xdr:rowOff>
    </xdr:from>
    <xdr:to>
      <xdr:col>76</xdr:col>
      <xdr:colOff>114300</xdr:colOff>
      <xdr:row>40</xdr:row>
      <xdr:rowOff>63137</xdr:rowOff>
    </xdr:to>
    <xdr:cxnSp macro="">
      <xdr:nvCxnSpPr>
        <xdr:cNvPr id="442" name="直線コネクタ 441"/>
        <xdr:cNvCxnSpPr/>
      </xdr:nvCxnSpPr>
      <xdr:spPr>
        <a:xfrm>
          <a:off x="13703300" y="68852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443" name="楕円 442"/>
        <xdr:cNvSpPr/>
      </xdr:nvSpPr>
      <xdr:spPr>
        <a:xfrm>
          <a:off x="1276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162741</xdr:rowOff>
    </xdr:from>
    <xdr:to>
      <xdr:col>71</xdr:col>
      <xdr:colOff>177800</xdr:colOff>
      <xdr:row>40</xdr:row>
      <xdr:rowOff>27215</xdr:rowOff>
    </xdr:to>
    <xdr:cxnSp macro="">
      <xdr:nvCxnSpPr>
        <xdr:cNvPr id="444" name="直線コネクタ 443"/>
        <xdr:cNvCxnSpPr/>
      </xdr:nvCxnSpPr>
      <xdr:spPr>
        <a:xfrm>
          <a:off x="12814300" y="68492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49" name="n_1mainValue【認定こども園・幼稚園・保育所】&#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105064</xdr:rowOff>
    </xdr:from>
    <xdr:ext cx="405111" cy="259045"/>
    <xdr:sp macro="" textlink="">
      <xdr:nvSpPr>
        <xdr:cNvPr id="450" name="n_2mainValue【認定こども園・幼稚園・保育所】&#10;有形固定資産減価償却率"/>
        <xdr:cNvSpPr txBox="1"/>
      </xdr:nvSpPr>
      <xdr:spPr>
        <a:xfrm>
          <a:off x="14389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69142</xdr:rowOff>
    </xdr:from>
    <xdr:ext cx="405111" cy="259045"/>
    <xdr:sp macro="" textlink="">
      <xdr:nvSpPr>
        <xdr:cNvPr id="451" name="n_3mainValue【認定こども園・幼稚園・保育所】&#10;有形固定資産減価償却率"/>
        <xdr:cNvSpPr txBox="1"/>
      </xdr:nvSpPr>
      <xdr:spPr>
        <a:xfrm>
          <a:off x="13500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452" name="n_4mainValue【認定こども園・幼稚園・保育所】&#10;有形固定資産減価償却率"/>
        <xdr:cNvSpPr txBox="1"/>
      </xdr:nvSpPr>
      <xdr:spPr>
        <a:xfrm>
          <a:off x="12611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16256</xdr:rowOff>
    </xdr:from>
    <xdr:to>
      <xdr:col>116</xdr:col>
      <xdr:colOff>114300</xdr:colOff>
      <xdr:row>41</xdr:row>
      <xdr:rowOff>117856</xdr:rowOff>
    </xdr:to>
    <xdr:sp macro="" textlink="">
      <xdr:nvSpPr>
        <xdr:cNvPr id="490" name="楕円 489"/>
        <xdr:cNvSpPr/>
      </xdr:nvSpPr>
      <xdr:spPr>
        <a:xfrm>
          <a:off x="221107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102633</xdr:rowOff>
    </xdr:from>
    <xdr:ext cx="469744" cy="259045"/>
    <xdr:sp macro="" textlink="">
      <xdr:nvSpPr>
        <xdr:cNvPr id="491" name="【認定こども園・幼稚園・保育所】&#10;一人当たり面積該当値テキスト"/>
        <xdr:cNvSpPr txBox="1"/>
      </xdr:nvSpPr>
      <xdr:spPr>
        <a:xfrm>
          <a:off x="22199600" y="696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16256</xdr:rowOff>
    </xdr:from>
    <xdr:to>
      <xdr:col>112</xdr:col>
      <xdr:colOff>38100</xdr:colOff>
      <xdr:row>41</xdr:row>
      <xdr:rowOff>117856</xdr:rowOff>
    </xdr:to>
    <xdr:sp macro="" textlink="">
      <xdr:nvSpPr>
        <xdr:cNvPr id="492" name="楕円 491"/>
        <xdr:cNvSpPr/>
      </xdr:nvSpPr>
      <xdr:spPr>
        <a:xfrm>
          <a:off x="21272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67056</xdr:rowOff>
    </xdr:from>
    <xdr:to>
      <xdr:col>116</xdr:col>
      <xdr:colOff>63500</xdr:colOff>
      <xdr:row>41</xdr:row>
      <xdr:rowOff>67056</xdr:rowOff>
    </xdr:to>
    <xdr:cxnSp macro="">
      <xdr:nvCxnSpPr>
        <xdr:cNvPr id="493" name="直線コネクタ 492"/>
        <xdr:cNvCxnSpPr/>
      </xdr:nvCxnSpPr>
      <xdr:spPr>
        <a:xfrm>
          <a:off x="21323300" y="709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494" name="楕円 493"/>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67056</xdr:rowOff>
    </xdr:from>
    <xdr:to>
      <xdr:col>111</xdr:col>
      <xdr:colOff>177800</xdr:colOff>
      <xdr:row>41</xdr:row>
      <xdr:rowOff>69342</xdr:rowOff>
    </xdr:to>
    <xdr:cxnSp macro="">
      <xdr:nvCxnSpPr>
        <xdr:cNvPr id="495" name="直線コネクタ 494"/>
        <xdr:cNvCxnSpPr/>
      </xdr:nvCxnSpPr>
      <xdr:spPr>
        <a:xfrm flipV="1">
          <a:off x="20434300" y="709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496" name="楕円 495"/>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497" name="直線コネクタ 496"/>
        <xdr:cNvCxnSpPr/>
      </xdr:nvCxnSpPr>
      <xdr:spPr>
        <a:xfrm>
          <a:off x="19545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18542</xdr:rowOff>
    </xdr:from>
    <xdr:to>
      <xdr:col>98</xdr:col>
      <xdr:colOff>38100</xdr:colOff>
      <xdr:row>41</xdr:row>
      <xdr:rowOff>120142</xdr:rowOff>
    </xdr:to>
    <xdr:sp macro="" textlink="">
      <xdr:nvSpPr>
        <xdr:cNvPr id="498" name="楕円 497"/>
        <xdr:cNvSpPr/>
      </xdr:nvSpPr>
      <xdr:spPr>
        <a:xfrm>
          <a:off x="18605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69342</xdr:rowOff>
    </xdr:from>
    <xdr:to>
      <xdr:col>102</xdr:col>
      <xdr:colOff>114300</xdr:colOff>
      <xdr:row>41</xdr:row>
      <xdr:rowOff>69342</xdr:rowOff>
    </xdr:to>
    <xdr:cxnSp macro="">
      <xdr:nvCxnSpPr>
        <xdr:cNvPr id="499" name="直線コネクタ 498"/>
        <xdr:cNvCxnSpPr/>
      </xdr:nvCxnSpPr>
      <xdr:spPr>
        <a:xfrm>
          <a:off x="18656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108983</xdr:rowOff>
    </xdr:from>
    <xdr:ext cx="469744" cy="259045"/>
    <xdr:sp macro="" textlink="">
      <xdr:nvSpPr>
        <xdr:cNvPr id="504" name="n_1mainValue【認定こども園・幼稚園・保育所】&#10;一人当たり面積"/>
        <xdr:cNvSpPr txBox="1"/>
      </xdr:nvSpPr>
      <xdr:spPr>
        <a:xfrm>
          <a:off x="210757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505" name="n_2mainValue【認定こども園・幼稚園・保育所】&#10;一人当たり面積"/>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506" name="n_3mainValue【認定こども園・幼稚園・保育所】&#10;一人当たり面積"/>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111269</xdr:rowOff>
    </xdr:from>
    <xdr:ext cx="469744" cy="259045"/>
    <xdr:sp macro="" textlink="">
      <xdr:nvSpPr>
        <xdr:cNvPr id="507" name="n_4mainValue【認定こども園・幼稚園・保育所】&#10;一人当たり面積"/>
        <xdr:cNvSpPr txBox="1"/>
      </xdr:nvSpPr>
      <xdr:spPr>
        <a:xfrm>
          <a:off x="18421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48" name="楕円 547"/>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549" name="【学校施設】&#10;有形固定資産減価償却率該当値テキスト"/>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23495</xdr:rowOff>
    </xdr:from>
    <xdr:to>
      <xdr:col>81</xdr:col>
      <xdr:colOff>101600</xdr:colOff>
      <xdr:row>61</xdr:row>
      <xdr:rowOff>125095</xdr:rowOff>
    </xdr:to>
    <xdr:sp macro="" textlink="">
      <xdr:nvSpPr>
        <xdr:cNvPr id="550" name="楕円 549"/>
        <xdr:cNvSpPr/>
      </xdr:nvSpPr>
      <xdr:spPr>
        <a:xfrm>
          <a:off x="15430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74295</xdr:rowOff>
    </xdr:to>
    <xdr:cxnSp macro="">
      <xdr:nvCxnSpPr>
        <xdr:cNvPr id="551" name="直線コネクタ 550"/>
        <xdr:cNvCxnSpPr/>
      </xdr:nvCxnSpPr>
      <xdr:spPr>
        <a:xfrm flipV="1">
          <a:off x="15481300" y="105213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2" name="楕円 551"/>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74295</xdr:rowOff>
    </xdr:to>
    <xdr:cxnSp macro="">
      <xdr:nvCxnSpPr>
        <xdr:cNvPr id="553" name="直線コネクタ 552"/>
        <xdr:cNvCxnSpPr/>
      </xdr:nvCxnSpPr>
      <xdr:spPr>
        <a:xfrm>
          <a:off x="14592300" y="10515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554" name="楕円 553"/>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57150</xdr:rowOff>
    </xdr:to>
    <xdr:cxnSp macro="">
      <xdr:nvCxnSpPr>
        <xdr:cNvPr id="555" name="直線コネクタ 554"/>
        <xdr:cNvCxnSpPr/>
      </xdr:nvCxnSpPr>
      <xdr:spPr>
        <a:xfrm>
          <a:off x="13703300" y="105022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73025</xdr:rowOff>
    </xdr:from>
    <xdr:to>
      <xdr:col>67</xdr:col>
      <xdr:colOff>101600</xdr:colOff>
      <xdr:row>62</xdr:row>
      <xdr:rowOff>3175</xdr:rowOff>
    </xdr:to>
    <xdr:sp macro="" textlink="">
      <xdr:nvSpPr>
        <xdr:cNvPr id="556" name="楕円 555"/>
        <xdr:cNvSpPr/>
      </xdr:nvSpPr>
      <xdr:spPr>
        <a:xfrm>
          <a:off x="12763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43815</xdr:rowOff>
    </xdr:from>
    <xdr:to>
      <xdr:col>71</xdr:col>
      <xdr:colOff>177800</xdr:colOff>
      <xdr:row>61</xdr:row>
      <xdr:rowOff>123825</xdr:rowOff>
    </xdr:to>
    <xdr:cxnSp macro="">
      <xdr:nvCxnSpPr>
        <xdr:cNvPr id="557" name="直線コネクタ 556"/>
        <xdr:cNvCxnSpPr/>
      </xdr:nvCxnSpPr>
      <xdr:spPr>
        <a:xfrm flipV="1">
          <a:off x="12814300" y="105022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116222</xdr:rowOff>
    </xdr:from>
    <xdr:ext cx="405111" cy="259045"/>
    <xdr:sp macro="" textlink="">
      <xdr:nvSpPr>
        <xdr:cNvPr id="562" name="n_1mainValue【学校施設】&#10;有形固定資産減価償却率"/>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3" name="n_2mainValue【学校施設】&#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564" name="n_3mainValue【学校施設】&#10;有形固定資産減価償却率"/>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165752</xdr:rowOff>
    </xdr:from>
    <xdr:ext cx="405111" cy="259045"/>
    <xdr:sp macro="" textlink="">
      <xdr:nvSpPr>
        <xdr:cNvPr id="565" name="n_4mainValue【学校施設】&#10;有形固定資産減価償却率"/>
        <xdr:cNvSpPr txBox="1"/>
      </xdr:nvSpPr>
      <xdr:spPr>
        <a:xfrm>
          <a:off x="12611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58601</xdr:rowOff>
    </xdr:from>
    <xdr:to>
      <xdr:col>116</xdr:col>
      <xdr:colOff>114300</xdr:colOff>
      <xdr:row>61</xdr:row>
      <xdr:rowOff>160201</xdr:rowOff>
    </xdr:to>
    <xdr:sp macro="" textlink="">
      <xdr:nvSpPr>
        <xdr:cNvPr id="608" name="楕円 607"/>
        <xdr:cNvSpPr/>
      </xdr:nvSpPr>
      <xdr:spPr>
        <a:xfrm>
          <a:off x="22110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37028</xdr:rowOff>
    </xdr:from>
    <xdr:ext cx="469744" cy="259045"/>
    <xdr:sp macro="" textlink="">
      <xdr:nvSpPr>
        <xdr:cNvPr id="609" name="【学校施設】&#10;一人当たり面積該当値テキスト"/>
        <xdr:cNvSpPr txBox="1"/>
      </xdr:nvSpPr>
      <xdr:spPr>
        <a:xfrm>
          <a:off x="22199600" y="1049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610" name="楕円 609"/>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109401</xdr:rowOff>
    </xdr:from>
    <xdr:to>
      <xdr:col>116</xdr:col>
      <xdr:colOff>63500</xdr:colOff>
      <xdr:row>61</xdr:row>
      <xdr:rowOff>112014</xdr:rowOff>
    </xdr:to>
    <xdr:cxnSp macro="">
      <xdr:nvCxnSpPr>
        <xdr:cNvPr id="611" name="直線コネクタ 610"/>
        <xdr:cNvCxnSpPr/>
      </xdr:nvCxnSpPr>
      <xdr:spPr>
        <a:xfrm flipV="1">
          <a:off x="21323300" y="10567851"/>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40313</xdr:rowOff>
    </xdr:from>
    <xdr:to>
      <xdr:col>107</xdr:col>
      <xdr:colOff>101600</xdr:colOff>
      <xdr:row>61</xdr:row>
      <xdr:rowOff>141913</xdr:rowOff>
    </xdr:to>
    <xdr:sp macro="" textlink="">
      <xdr:nvSpPr>
        <xdr:cNvPr id="612" name="楕円 611"/>
        <xdr:cNvSpPr/>
      </xdr:nvSpPr>
      <xdr:spPr>
        <a:xfrm>
          <a:off x="20383500" y="104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91113</xdr:rowOff>
    </xdr:from>
    <xdr:to>
      <xdr:col>111</xdr:col>
      <xdr:colOff>177800</xdr:colOff>
      <xdr:row>61</xdr:row>
      <xdr:rowOff>112014</xdr:rowOff>
    </xdr:to>
    <xdr:cxnSp macro="">
      <xdr:nvCxnSpPr>
        <xdr:cNvPr id="613" name="直線コネクタ 612"/>
        <xdr:cNvCxnSpPr/>
      </xdr:nvCxnSpPr>
      <xdr:spPr>
        <a:xfrm>
          <a:off x="20434300" y="10549563"/>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82768</xdr:rowOff>
    </xdr:from>
    <xdr:to>
      <xdr:col>102</xdr:col>
      <xdr:colOff>165100</xdr:colOff>
      <xdr:row>62</xdr:row>
      <xdr:rowOff>12918</xdr:rowOff>
    </xdr:to>
    <xdr:sp macro="" textlink="">
      <xdr:nvSpPr>
        <xdr:cNvPr id="614" name="楕円 613"/>
        <xdr:cNvSpPr/>
      </xdr:nvSpPr>
      <xdr:spPr>
        <a:xfrm>
          <a:off x="19494500" y="105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91113</xdr:rowOff>
    </xdr:from>
    <xdr:to>
      <xdr:col>107</xdr:col>
      <xdr:colOff>50800</xdr:colOff>
      <xdr:row>61</xdr:row>
      <xdr:rowOff>133568</xdr:rowOff>
    </xdr:to>
    <xdr:cxnSp macro="">
      <xdr:nvCxnSpPr>
        <xdr:cNvPr id="615" name="直線コネクタ 614"/>
        <xdr:cNvCxnSpPr/>
      </xdr:nvCxnSpPr>
      <xdr:spPr>
        <a:xfrm flipV="1">
          <a:off x="19545300" y="105495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78849</xdr:rowOff>
    </xdr:from>
    <xdr:to>
      <xdr:col>98</xdr:col>
      <xdr:colOff>38100</xdr:colOff>
      <xdr:row>62</xdr:row>
      <xdr:rowOff>8999</xdr:rowOff>
    </xdr:to>
    <xdr:sp macro="" textlink="">
      <xdr:nvSpPr>
        <xdr:cNvPr id="616" name="楕円 615"/>
        <xdr:cNvSpPr/>
      </xdr:nvSpPr>
      <xdr:spPr>
        <a:xfrm>
          <a:off x="18605500" y="105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129649</xdr:rowOff>
    </xdr:from>
    <xdr:to>
      <xdr:col>102</xdr:col>
      <xdr:colOff>114300</xdr:colOff>
      <xdr:row>61</xdr:row>
      <xdr:rowOff>133568</xdr:rowOff>
    </xdr:to>
    <xdr:cxnSp macro="">
      <xdr:nvCxnSpPr>
        <xdr:cNvPr id="617" name="直線コネクタ 616"/>
        <xdr:cNvCxnSpPr/>
      </xdr:nvCxnSpPr>
      <xdr:spPr>
        <a:xfrm>
          <a:off x="18656300" y="1058809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153941</xdr:rowOff>
    </xdr:from>
    <xdr:ext cx="469744" cy="259045"/>
    <xdr:sp macro="" textlink="">
      <xdr:nvSpPr>
        <xdr:cNvPr id="622" name="n_1mainValue【学校施設】&#10;一人当たり面積"/>
        <xdr:cNvSpPr txBox="1"/>
      </xdr:nvSpPr>
      <xdr:spPr>
        <a:xfrm>
          <a:off x="210757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133040</xdr:rowOff>
    </xdr:from>
    <xdr:ext cx="469744" cy="259045"/>
    <xdr:sp macro="" textlink="">
      <xdr:nvSpPr>
        <xdr:cNvPr id="623" name="n_2mainValue【学校施設】&#10;一人当たり面積"/>
        <xdr:cNvSpPr txBox="1"/>
      </xdr:nvSpPr>
      <xdr:spPr>
        <a:xfrm>
          <a:off x="20199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4045</xdr:rowOff>
    </xdr:from>
    <xdr:ext cx="469744" cy="259045"/>
    <xdr:sp macro="" textlink="">
      <xdr:nvSpPr>
        <xdr:cNvPr id="624" name="n_3mainValue【学校施設】&#10;一人当たり面積"/>
        <xdr:cNvSpPr txBox="1"/>
      </xdr:nvSpPr>
      <xdr:spPr>
        <a:xfrm>
          <a:off x="19310427" y="1063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xdr:rowOff>
    </xdr:from>
    <xdr:ext cx="469744" cy="259045"/>
    <xdr:sp macro="" textlink="">
      <xdr:nvSpPr>
        <xdr:cNvPr id="625" name="n_4mainValue【学校施設】&#10;一人当たり面積"/>
        <xdr:cNvSpPr txBox="1"/>
      </xdr:nvSpPr>
      <xdr:spPr>
        <a:xfrm>
          <a:off x="18421427" y="106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121920</xdr:rowOff>
    </xdr:from>
    <xdr:to>
      <xdr:col>85</xdr:col>
      <xdr:colOff>177800</xdr:colOff>
      <xdr:row>81</xdr:row>
      <xdr:rowOff>52070</xdr:rowOff>
    </xdr:to>
    <xdr:sp macro="" textlink="">
      <xdr:nvSpPr>
        <xdr:cNvPr id="665" name="楕円 664"/>
        <xdr:cNvSpPr/>
      </xdr:nvSpPr>
      <xdr:spPr>
        <a:xfrm>
          <a:off x="162687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144797</xdr:rowOff>
    </xdr:from>
    <xdr:ext cx="405111" cy="259045"/>
    <xdr:sp macro="" textlink="">
      <xdr:nvSpPr>
        <xdr:cNvPr id="666" name="【児童館】&#10;有形固定資産減価償却率該当値テキスト"/>
        <xdr:cNvSpPr txBox="1"/>
      </xdr:nvSpPr>
      <xdr:spPr>
        <a:xfrm>
          <a:off x="16357600"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92711</xdr:rowOff>
    </xdr:from>
    <xdr:to>
      <xdr:col>81</xdr:col>
      <xdr:colOff>101600</xdr:colOff>
      <xdr:row>81</xdr:row>
      <xdr:rowOff>22861</xdr:rowOff>
    </xdr:to>
    <xdr:sp macro="" textlink="">
      <xdr:nvSpPr>
        <xdr:cNvPr id="667" name="楕円 666"/>
        <xdr:cNvSpPr/>
      </xdr:nvSpPr>
      <xdr:spPr>
        <a:xfrm>
          <a:off x="15430500" y="138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143511</xdr:rowOff>
    </xdr:from>
    <xdr:to>
      <xdr:col>85</xdr:col>
      <xdr:colOff>127000</xdr:colOff>
      <xdr:row>81</xdr:row>
      <xdr:rowOff>1270</xdr:rowOff>
    </xdr:to>
    <xdr:cxnSp macro="">
      <xdr:nvCxnSpPr>
        <xdr:cNvPr id="668" name="直線コネクタ 667"/>
        <xdr:cNvCxnSpPr/>
      </xdr:nvCxnSpPr>
      <xdr:spPr>
        <a:xfrm>
          <a:off x="15481300" y="1385951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64770</xdr:rowOff>
    </xdr:from>
    <xdr:to>
      <xdr:col>76</xdr:col>
      <xdr:colOff>165100</xdr:colOff>
      <xdr:row>80</xdr:row>
      <xdr:rowOff>166370</xdr:rowOff>
    </xdr:to>
    <xdr:sp macro="" textlink="">
      <xdr:nvSpPr>
        <xdr:cNvPr id="669" name="楕円 668"/>
        <xdr:cNvSpPr/>
      </xdr:nvSpPr>
      <xdr:spPr>
        <a:xfrm>
          <a:off x="145415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115570</xdr:rowOff>
    </xdr:from>
    <xdr:to>
      <xdr:col>81</xdr:col>
      <xdr:colOff>50800</xdr:colOff>
      <xdr:row>80</xdr:row>
      <xdr:rowOff>143511</xdr:rowOff>
    </xdr:to>
    <xdr:cxnSp macro="">
      <xdr:nvCxnSpPr>
        <xdr:cNvPr id="670" name="直線コネクタ 669"/>
        <xdr:cNvCxnSpPr/>
      </xdr:nvCxnSpPr>
      <xdr:spPr>
        <a:xfrm>
          <a:off x="14592300" y="138315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36830</xdr:rowOff>
    </xdr:from>
    <xdr:to>
      <xdr:col>72</xdr:col>
      <xdr:colOff>38100</xdr:colOff>
      <xdr:row>80</xdr:row>
      <xdr:rowOff>138430</xdr:rowOff>
    </xdr:to>
    <xdr:sp macro="" textlink="">
      <xdr:nvSpPr>
        <xdr:cNvPr id="671" name="楕円 670"/>
        <xdr:cNvSpPr/>
      </xdr:nvSpPr>
      <xdr:spPr>
        <a:xfrm>
          <a:off x="13652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87630</xdr:rowOff>
    </xdr:from>
    <xdr:to>
      <xdr:col>76</xdr:col>
      <xdr:colOff>114300</xdr:colOff>
      <xdr:row>80</xdr:row>
      <xdr:rowOff>115570</xdr:rowOff>
    </xdr:to>
    <xdr:cxnSp macro="">
      <xdr:nvCxnSpPr>
        <xdr:cNvPr id="672" name="直線コネクタ 671"/>
        <xdr:cNvCxnSpPr/>
      </xdr:nvCxnSpPr>
      <xdr:spPr>
        <a:xfrm>
          <a:off x="13703300" y="138036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6350</xdr:rowOff>
    </xdr:from>
    <xdr:to>
      <xdr:col>67</xdr:col>
      <xdr:colOff>101600</xdr:colOff>
      <xdr:row>80</xdr:row>
      <xdr:rowOff>107950</xdr:rowOff>
    </xdr:to>
    <xdr:sp macro="" textlink="">
      <xdr:nvSpPr>
        <xdr:cNvPr id="673" name="楕円 672"/>
        <xdr:cNvSpPr/>
      </xdr:nvSpPr>
      <xdr:spPr>
        <a:xfrm>
          <a:off x="12763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57150</xdr:rowOff>
    </xdr:from>
    <xdr:to>
      <xdr:col>71</xdr:col>
      <xdr:colOff>177800</xdr:colOff>
      <xdr:row>80</xdr:row>
      <xdr:rowOff>87630</xdr:rowOff>
    </xdr:to>
    <xdr:cxnSp macro="">
      <xdr:nvCxnSpPr>
        <xdr:cNvPr id="674" name="直線コネクタ 673"/>
        <xdr:cNvCxnSpPr/>
      </xdr:nvCxnSpPr>
      <xdr:spPr>
        <a:xfrm>
          <a:off x="12814300" y="13773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39388</xdr:rowOff>
    </xdr:from>
    <xdr:ext cx="405111" cy="259045"/>
    <xdr:sp macro="" textlink="">
      <xdr:nvSpPr>
        <xdr:cNvPr id="679" name="n_1mainValue【児童館】&#10;有形固定資産減価償却率"/>
        <xdr:cNvSpPr txBox="1"/>
      </xdr:nvSpPr>
      <xdr:spPr>
        <a:xfrm>
          <a:off x="15266044" y="1358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11447</xdr:rowOff>
    </xdr:from>
    <xdr:ext cx="405111" cy="259045"/>
    <xdr:sp macro="" textlink="">
      <xdr:nvSpPr>
        <xdr:cNvPr id="680" name="n_2mainValue【児童館】&#10;有形固定資産減価償却率"/>
        <xdr:cNvSpPr txBox="1"/>
      </xdr:nvSpPr>
      <xdr:spPr>
        <a:xfrm>
          <a:off x="14389744"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154957</xdr:rowOff>
    </xdr:from>
    <xdr:ext cx="405111" cy="259045"/>
    <xdr:sp macro="" textlink="">
      <xdr:nvSpPr>
        <xdr:cNvPr id="681" name="n_3mainValue【児童館】&#10;有形固定資産減価償却率"/>
        <xdr:cNvSpPr txBox="1"/>
      </xdr:nvSpPr>
      <xdr:spPr>
        <a:xfrm>
          <a:off x="13500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124477</xdr:rowOff>
    </xdr:from>
    <xdr:ext cx="405111" cy="259045"/>
    <xdr:sp macro="" textlink="">
      <xdr:nvSpPr>
        <xdr:cNvPr id="682" name="n_4mainValue【児童館】&#10;有形固定資産減価償却率"/>
        <xdr:cNvSpPr txBox="1"/>
      </xdr:nvSpPr>
      <xdr:spPr>
        <a:xfrm>
          <a:off x="12611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2" name="楕円 72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3"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24" name="楕円 72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25" name="直線コネクタ 724"/>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6" name="楕円 725"/>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727" name="直線コネクタ 726"/>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28" name="楕円 727"/>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729" name="直線コネクタ 728"/>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730" name="楕円 729"/>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31750</xdr:rowOff>
    </xdr:to>
    <xdr:cxnSp macro="">
      <xdr:nvCxnSpPr>
        <xdr:cNvPr id="731" name="直線コネクタ 730"/>
        <xdr:cNvCxnSpPr/>
      </xdr:nvCxnSpPr>
      <xdr:spPr>
        <a:xfrm flipV="1">
          <a:off x="18656300" y="1424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36"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7"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8"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739" name="n_4mainValue【児童館】&#10;一人当たり面積"/>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81" name="楕円 780"/>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82" name="【公民館】&#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783" name="楕円 782"/>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76200</xdr:rowOff>
    </xdr:to>
    <xdr:cxnSp macro="">
      <xdr:nvCxnSpPr>
        <xdr:cNvPr id="784" name="直線コネクタ 783"/>
        <xdr:cNvCxnSpPr/>
      </xdr:nvCxnSpPr>
      <xdr:spPr>
        <a:xfrm>
          <a:off x="15481300" y="182188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785" name="楕円 784"/>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45176</xdr:rowOff>
    </xdr:to>
    <xdr:cxnSp macro="">
      <xdr:nvCxnSpPr>
        <xdr:cNvPr id="786" name="直線コネクタ 785"/>
        <xdr:cNvCxnSpPr/>
      </xdr:nvCxnSpPr>
      <xdr:spPr>
        <a:xfrm>
          <a:off x="14592300" y="1818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787" name="楕円 786"/>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12519</xdr:rowOff>
    </xdr:to>
    <xdr:cxnSp macro="">
      <xdr:nvCxnSpPr>
        <xdr:cNvPr id="788" name="直線コネクタ 787"/>
        <xdr:cNvCxnSpPr/>
      </xdr:nvCxnSpPr>
      <xdr:spPr>
        <a:xfrm>
          <a:off x="13703300" y="181584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74386</xdr:rowOff>
    </xdr:from>
    <xdr:to>
      <xdr:col>67</xdr:col>
      <xdr:colOff>101600</xdr:colOff>
      <xdr:row>106</xdr:row>
      <xdr:rowOff>4536</xdr:rowOff>
    </xdr:to>
    <xdr:sp macro="" textlink="">
      <xdr:nvSpPr>
        <xdr:cNvPr id="789" name="楕円 788"/>
        <xdr:cNvSpPr/>
      </xdr:nvSpPr>
      <xdr:spPr>
        <a:xfrm>
          <a:off x="12763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125186</xdr:rowOff>
    </xdr:from>
    <xdr:to>
      <xdr:col>71</xdr:col>
      <xdr:colOff>177800</xdr:colOff>
      <xdr:row>105</xdr:row>
      <xdr:rowOff>156211</xdr:rowOff>
    </xdr:to>
    <xdr:cxnSp macro="">
      <xdr:nvCxnSpPr>
        <xdr:cNvPr id="790" name="直線コネクタ 789"/>
        <xdr:cNvCxnSpPr/>
      </xdr:nvCxnSpPr>
      <xdr:spPr>
        <a:xfrm>
          <a:off x="12814300" y="181274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795" name="n_1mainValue【公民館】&#10;有形固定資産減価償却率"/>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796" name="n_2mainValue【公民館】&#10;有形固定資産減価償却率"/>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797" name="n_3mainValue【公民館】&#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798" name="n_4mainValue【公民館】&#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840" name="楕円 839"/>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841" name="【公民館】&#10;一人当たり面積該当値テキスト"/>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842" name="楕円 841"/>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143148</xdr:rowOff>
    </xdr:to>
    <xdr:cxnSp macro="">
      <xdr:nvCxnSpPr>
        <xdr:cNvPr id="843" name="直線コネクタ 842"/>
        <xdr:cNvCxnSpPr/>
      </xdr:nvCxnSpPr>
      <xdr:spPr>
        <a:xfrm>
          <a:off x="21323300" y="18488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844" name="楕円 843"/>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108</xdr:row>
      <xdr:rowOff>14151</xdr:rowOff>
    </xdr:to>
    <xdr:cxnSp macro="">
      <xdr:nvCxnSpPr>
        <xdr:cNvPr id="845" name="直線コネクタ 844"/>
        <xdr:cNvCxnSpPr/>
      </xdr:nvCxnSpPr>
      <xdr:spPr>
        <a:xfrm flipV="1">
          <a:off x="20434300" y="184882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46" name="楕円 845"/>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20682</xdr:rowOff>
    </xdr:to>
    <xdr:cxnSp macro="">
      <xdr:nvCxnSpPr>
        <xdr:cNvPr id="847" name="直線コネクタ 846"/>
        <xdr:cNvCxnSpPr/>
      </xdr:nvCxnSpPr>
      <xdr:spPr>
        <a:xfrm flipV="1">
          <a:off x="19545300" y="18530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141332</xdr:rowOff>
    </xdr:from>
    <xdr:to>
      <xdr:col>98</xdr:col>
      <xdr:colOff>38100</xdr:colOff>
      <xdr:row>108</xdr:row>
      <xdr:rowOff>71482</xdr:rowOff>
    </xdr:to>
    <xdr:sp macro="" textlink="">
      <xdr:nvSpPr>
        <xdr:cNvPr id="848" name="楕円 847"/>
        <xdr:cNvSpPr/>
      </xdr:nvSpPr>
      <xdr:spPr>
        <a:xfrm>
          <a:off x="18605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20682</xdr:rowOff>
    </xdr:to>
    <xdr:cxnSp macro="">
      <xdr:nvCxnSpPr>
        <xdr:cNvPr id="849" name="直線コネクタ 848"/>
        <xdr:cNvCxnSpPr/>
      </xdr:nvCxnSpPr>
      <xdr:spPr>
        <a:xfrm>
          <a:off x="18656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854" name="n_1mainValue【公民館】&#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855" name="n_2mainValue【公民館】&#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56" name="n_3mainValue【公民館】&#10;一人当たり面積"/>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62609</xdr:rowOff>
    </xdr:from>
    <xdr:ext cx="469744" cy="259045"/>
    <xdr:sp macro="" textlink="">
      <xdr:nvSpPr>
        <xdr:cNvPr id="857" name="n_4mainValue【公民館】&#10;一人当たり面積"/>
        <xdr:cNvSpPr txBox="1"/>
      </xdr:nvSpPr>
      <xdr:spPr>
        <a:xfrm>
          <a:off x="18421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類似団体と比較して、学校施設の有形固定資産減価償却率が高くなっている。学校施設においては、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年代に整備された建築物が多く、令和元年度に策定された個別計画に基づいて老朽化対策に取り組んでいる。</a:t>
          </a:r>
          <a:endParaRPr lang="ja-JP" altLang="ja-JP" sz="1400">
            <a:effectLst/>
          </a:endParaRPr>
        </a:p>
        <a:p>
          <a:r>
            <a:rPr kumimoji="1" lang="ja-JP" altLang="ja-JP" sz="1100">
              <a:solidFill>
                <a:schemeClr val="dk1"/>
              </a:solidFill>
              <a:effectLst/>
              <a:latin typeface="+mn-lt"/>
              <a:ea typeface="+mn-ea"/>
              <a:cs typeface="+mn-cs"/>
            </a:rPr>
            <a:t>道路の一人当たりの延長や公民館の一人当たりの面積が少ない値となっているのは、本町の面積が</a:t>
          </a:r>
          <a:r>
            <a:rPr kumimoji="1" lang="en-US" altLang="ja-JP" sz="1100">
              <a:solidFill>
                <a:schemeClr val="dk1"/>
              </a:solidFill>
              <a:effectLst/>
              <a:latin typeface="+mn-lt"/>
              <a:ea typeface="+mn-ea"/>
              <a:cs typeface="+mn-cs"/>
            </a:rPr>
            <a:t>20.94</a:t>
          </a:r>
          <a:r>
            <a:rPr kumimoji="1" lang="ja-JP" altLang="ja-JP" sz="1100">
              <a:solidFill>
                <a:schemeClr val="dk1"/>
              </a:solidFill>
              <a:effectLst/>
              <a:latin typeface="+mn-lt"/>
              <a:ea typeface="+mn-ea"/>
              <a:cs typeface="+mn-cs"/>
            </a:rPr>
            <a:t>㎢とコンパクトな行政域であることを生かして施設配備を行ってきたことなどによるが、今後も現状を踏まえながら効率的な維持管理を行う。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29,473
29,327
20.94
14,771,742
13,882,138
576,951
6,506,132
11,912,519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95613</xdr:rowOff>
    </xdr:from>
    <xdr:to>
      <xdr:col>24</xdr:col>
      <xdr:colOff>114300</xdr:colOff>
      <xdr:row>40</xdr:row>
      <xdr:rowOff>25763</xdr:rowOff>
    </xdr:to>
    <xdr:sp macro="" textlink="">
      <xdr:nvSpPr>
        <xdr:cNvPr id="74" name="楕円 73"/>
        <xdr:cNvSpPr/>
      </xdr:nvSpPr>
      <xdr:spPr>
        <a:xfrm>
          <a:off x="4584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74040</xdr:rowOff>
    </xdr:from>
    <xdr:ext cx="405111" cy="259045"/>
    <xdr:sp macro="" textlink="">
      <xdr:nvSpPr>
        <xdr:cNvPr id="75" name="【図書館】&#10;有形固定資産減価償却率該当値テキスト"/>
        <xdr:cNvSpPr txBox="1"/>
      </xdr:nvSpPr>
      <xdr:spPr>
        <a:xfrm>
          <a:off x="4673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62956</xdr:rowOff>
    </xdr:from>
    <xdr:to>
      <xdr:col>20</xdr:col>
      <xdr:colOff>38100</xdr:colOff>
      <xdr:row>39</xdr:row>
      <xdr:rowOff>164556</xdr:rowOff>
    </xdr:to>
    <xdr:sp macro="" textlink="">
      <xdr:nvSpPr>
        <xdr:cNvPr id="76" name="楕円 75"/>
        <xdr:cNvSpPr/>
      </xdr:nvSpPr>
      <xdr:spPr>
        <a:xfrm>
          <a:off x="3746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113756</xdr:rowOff>
    </xdr:from>
    <xdr:to>
      <xdr:col>24</xdr:col>
      <xdr:colOff>63500</xdr:colOff>
      <xdr:row>39</xdr:row>
      <xdr:rowOff>146413</xdr:rowOff>
    </xdr:to>
    <xdr:cxnSp macro="">
      <xdr:nvCxnSpPr>
        <xdr:cNvPr id="77" name="直線コネクタ 76"/>
        <xdr:cNvCxnSpPr/>
      </xdr:nvCxnSpPr>
      <xdr:spPr>
        <a:xfrm>
          <a:off x="3797300" y="68003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30299</xdr:rowOff>
    </xdr:from>
    <xdr:to>
      <xdr:col>15</xdr:col>
      <xdr:colOff>101600</xdr:colOff>
      <xdr:row>39</xdr:row>
      <xdr:rowOff>131899</xdr:rowOff>
    </xdr:to>
    <xdr:sp macro="" textlink="">
      <xdr:nvSpPr>
        <xdr:cNvPr id="78" name="楕円 77"/>
        <xdr:cNvSpPr/>
      </xdr:nvSpPr>
      <xdr:spPr>
        <a:xfrm>
          <a:off x="2857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39</xdr:row>
      <xdr:rowOff>113756</xdr:rowOff>
    </xdr:to>
    <xdr:cxnSp macro="">
      <xdr:nvCxnSpPr>
        <xdr:cNvPr id="79" name="直線コネクタ 78"/>
        <xdr:cNvCxnSpPr/>
      </xdr:nvCxnSpPr>
      <xdr:spPr>
        <a:xfrm>
          <a:off x="2908300" y="676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170724</xdr:rowOff>
    </xdr:from>
    <xdr:to>
      <xdr:col>10</xdr:col>
      <xdr:colOff>165100</xdr:colOff>
      <xdr:row>39</xdr:row>
      <xdr:rowOff>100874</xdr:rowOff>
    </xdr:to>
    <xdr:sp macro="" textlink="">
      <xdr:nvSpPr>
        <xdr:cNvPr id="80" name="楕円 79"/>
        <xdr:cNvSpPr/>
      </xdr:nvSpPr>
      <xdr:spPr>
        <a:xfrm>
          <a:off x="1968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50074</xdr:rowOff>
    </xdr:from>
    <xdr:to>
      <xdr:col>15</xdr:col>
      <xdr:colOff>50800</xdr:colOff>
      <xdr:row>39</xdr:row>
      <xdr:rowOff>81099</xdr:rowOff>
    </xdr:to>
    <xdr:cxnSp macro="">
      <xdr:nvCxnSpPr>
        <xdr:cNvPr id="81" name="直線コネクタ 80"/>
        <xdr:cNvCxnSpPr/>
      </xdr:nvCxnSpPr>
      <xdr:spPr>
        <a:xfrm>
          <a:off x="2019300" y="673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138067</xdr:rowOff>
    </xdr:from>
    <xdr:to>
      <xdr:col>6</xdr:col>
      <xdr:colOff>38100</xdr:colOff>
      <xdr:row>39</xdr:row>
      <xdr:rowOff>68217</xdr:rowOff>
    </xdr:to>
    <xdr:sp macro="" textlink="">
      <xdr:nvSpPr>
        <xdr:cNvPr id="82" name="楕円 81"/>
        <xdr:cNvSpPr/>
      </xdr:nvSpPr>
      <xdr:spPr>
        <a:xfrm>
          <a:off x="1079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17417</xdr:rowOff>
    </xdr:from>
    <xdr:to>
      <xdr:col>10</xdr:col>
      <xdr:colOff>114300</xdr:colOff>
      <xdr:row>39</xdr:row>
      <xdr:rowOff>50074</xdr:rowOff>
    </xdr:to>
    <xdr:cxnSp macro="">
      <xdr:nvCxnSpPr>
        <xdr:cNvPr id="83" name="直線コネクタ 82"/>
        <xdr:cNvCxnSpPr/>
      </xdr:nvCxnSpPr>
      <xdr:spPr>
        <a:xfrm>
          <a:off x="1130300" y="67039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155683</xdr:rowOff>
    </xdr:from>
    <xdr:ext cx="405111" cy="259045"/>
    <xdr:sp macro="" textlink="">
      <xdr:nvSpPr>
        <xdr:cNvPr id="88" name="n_1mainValue【図書館】&#10;有形固定資産減価償却率"/>
        <xdr:cNvSpPr txBox="1"/>
      </xdr:nvSpPr>
      <xdr:spPr>
        <a:xfrm>
          <a:off x="3582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9" name="n_2mainValue【図書館】&#10;有形固定資産減価償却率"/>
        <xdr:cNvSpPr txBox="1"/>
      </xdr:nvSpPr>
      <xdr:spPr>
        <a:xfrm>
          <a:off x="2705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92001</xdr:rowOff>
    </xdr:from>
    <xdr:ext cx="405111" cy="259045"/>
    <xdr:sp macro="" textlink="">
      <xdr:nvSpPr>
        <xdr:cNvPr id="90" name="n_3mainValue【図書館】&#10;有形固定資産減価償却率"/>
        <xdr:cNvSpPr txBox="1"/>
      </xdr:nvSpPr>
      <xdr:spPr>
        <a:xfrm>
          <a:off x="1816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59344</xdr:rowOff>
    </xdr:from>
    <xdr:ext cx="405111" cy="259045"/>
    <xdr:sp macro="" textlink="">
      <xdr:nvSpPr>
        <xdr:cNvPr id="91" name="n_4mainValue【図書館】&#10;有形固定資産減価償却率"/>
        <xdr:cNvSpPr txBox="1"/>
      </xdr:nvSpPr>
      <xdr:spPr>
        <a:xfrm>
          <a:off x="927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22860</xdr:rowOff>
    </xdr:to>
    <xdr:cxnSp macro="">
      <xdr:nvCxnSpPr>
        <xdr:cNvPr id="134" name="直線コネクタ 133"/>
        <xdr:cNvCxnSpPr/>
      </xdr:nvCxnSpPr>
      <xdr:spPr>
        <a:xfrm>
          <a:off x="9639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35" name="楕円 134"/>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26670</xdr:rowOff>
    </xdr:to>
    <xdr:cxnSp macro="">
      <xdr:nvCxnSpPr>
        <xdr:cNvPr id="136" name="直線コネクタ 135"/>
        <xdr:cNvCxnSpPr/>
      </xdr:nvCxnSpPr>
      <xdr:spPr>
        <a:xfrm flipV="1">
          <a:off x="8750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26670</xdr:rowOff>
    </xdr:from>
    <xdr:to>
      <xdr:col>45</xdr:col>
      <xdr:colOff>177800</xdr:colOff>
      <xdr:row>41</xdr:row>
      <xdr:rowOff>26670</xdr:rowOff>
    </xdr:to>
    <xdr:cxnSp macro="">
      <xdr:nvCxnSpPr>
        <xdr:cNvPr id="138" name="直線コネクタ 137"/>
        <xdr:cNvCxnSpPr/>
      </xdr:nvCxnSpPr>
      <xdr:spPr>
        <a:xfrm>
          <a:off x="7861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26670</xdr:rowOff>
    </xdr:to>
    <xdr:cxnSp macro="">
      <xdr:nvCxnSpPr>
        <xdr:cNvPr id="140" name="直線コネクタ 139"/>
        <xdr:cNvCxnSpPr/>
      </xdr:nvCxnSpPr>
      <xdr:spPr>
        <a:xfrm>
          <a:off x="6972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46" name="n_2mainValue【図書館】&#10;一人当たり面積"/>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90" name="楕円 189"/>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191" name="【体育館・プール】&#10;有形固定資産減価償却率該当値テキスト"/>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xdr:rowOff>
    </xdr:from>
    <xdr:to>
      <xdr:col>20</xdr:col>
      <xdr:colOff>38100</xdr:colOff>
      <xdr:row>62</xdr:row>
      <xdr:rowOff>104684</xdr:rowOff>
    </xdr:to>
    <xdr:sp macro="" textlink="">
      <xdr:nvSpPr>
        <xdr:cNvPr id="192" name="楕円 191"/>
        <xdr:cNvSpPr/>
      </xdr:nvSpPr>
      <xdr:spPr>
        <a:xfrm>
          <a:off x="3746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163285</xdr:rowOff>
    </xdr:from>
    <xdr:to>
      <xdr:col>24</xdr:col>
      <xdr:colOff>63500</xdr:colOff>
      <xdr:row>62</xdr:row>
      <xdr:rowOff>53884</xdr:rowOff>
    </xdr:to>
    <xdr:cxnSp macro="">
      <xdr:nvCxnSpPr>
        <xdr:cNvPr id="193" name="直線コネクタ 192"/>
        <xdr:cNvCxnSpPr/>
      </xdr:nvCxnSpPr>
      <xdr:spPr>
        <a:xfrm flipV="1">
          <a:off x="3797300" y="10621735"/>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135346</xdr:rowOff>
    </xdr:from>
    <xdr:to>
      <xdr:col>15</xdr:col>
      <xdr:colOff>101600</xdr:colOff>
      <xdr:row>62</xdr:row>
      <xdr:rowOff>65496</xdr:rowOff>
    </xdr:to>
    <xdr:sp macro="" textlink="">
      <xdr:nvSpPr>
        <xdr:cNvPr id="194" name="楕円 193"/>
        <xdr:cNvSpPr/>
      </xdr:nvSpPr>
      <xdr:spPr>
        <a:xfrm>
          <a:off x="2857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14696</xdr:rowOff>
    </xdr:from>
    <xdr:to>
      <xdr:col>19</xdr:col>
      <xdr:colOff>177800</xdr:colOff>
      <xdr:row>62</xdr:row>
      <xdr:rowOff>53884</xdr:rowOff>
    </xdr:to>
    <xdr:cxnSp macro="">
      <xdr:nvCxnSpPr>
        <xdr:cNvPr id="195" name="直線コネクタ 194"/>
        <xdr:cNvCxnSpPr/>
      </xdr:nvCxnSpPr>
      <xdr:spPr>
        <a:xfrm>
          <a:off x="2908300" y="1064459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6" name="楕円 195"/>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14696</xdr:rowOff>
    </xdr:to>
    <xdr:cxnSp macro="">
      <xdr:nvCxnSpPr>
        <xdr:cNvPr id="197" name="直線コネクタ 196"/>
        <xdr:cNvCxnSpPr/>
      </xdr:nvCxnSpPr>
      <xdr:spPr>
        <a:xfrm>
          <a:off x="2019300" y="106070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92891</xdr:rowOff>
    </xdr:from>
    <xdr:to>
      <xdr:col>6</xdr:col>
      <xdr:colOff>38100</xdr:colOff>
      <xdr:row>61</xdr:row>
      <xdr:rowOff>23041</xdr:rowOff>
    </xdr:to>
    <xdr:sp macro="" textlink="">
      <xdr:nvSpPr>
        <xdr:cNvPr id="198" name="楕円 197"/>
        <xdr:cNvSpPr/>
      </xdr:nvSpPr>
      <xdr:spPr>
        <a:xfrm>
          <a:off x="1079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61</xdr:row>
      <xdr:rowOff>148590</xdr:rowOff>
    </xdr:to>
    <xdr:cxnSp macro="">
      <xdr:nvCxnSpPr>
        <xdr:cNvPr id="199" name="直線コネクタ 198"/>
        <xdr:cNvCxnSpPr/>
      </xdr:nvCxnSpPr>
      <xdr:spPr>
        <a:xfrm>
          <a:off x="1130300" y="1043069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95811</xdr:rowOff>
    </xdr:from>
    <xdr:ext cx="405111" cy="259045"/>
    <xdr:sp macro="" textlink="">
      <xdr:nvSpPr>
        <xdr:cNvPr id="204" name="n_1mainValue【体育館・プール】&#10;有形固定資産減価償却率"/>
        <xdr:cNvSpPr txBox="1"/>
      </xdr:nvSpPr>
      <xdr:spPr>
        <a:xfrm>
          <a:off x="35820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205" name="n_2mainValue【体育館・プール】&#10;有形固定資産減価償却率"/>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6" name="n_3mainValue【体育館・プー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39568</xdr:rowOff>
    </xdr:from>
    <xdr:ext cx="405111" cy="259045"/>
    <xdr:sp macro="" textlink="">
      <xdr:nvSpPr>
        <xdr:cNvPr id="207" name="n_4mainValue【体育館・プール】&#10;有形固定資産減価償却率"/>
        <xdr:cNvSpPr txBox="1"/>
      </xdr:nvSpPr>
      <xdr:spPr>
        <a:xfrm>
          <a:off x="927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86360</xdr:rowOff>
    </xdr:from>
    <xdr:to>
      <xdr:col>55</xdr:col>
      <xdr:colOff>50800</xdr:colOff>
      <xdr:row>64</xdr:row>
      <xdr:rowOff>16510</xdr:rowOff>
    </xdr:to>
    <xdr:sp macro="" textlink="">
      <xdr:nvSpPr>
        <xdr:cNvPr id="247" name="楕円 246"/>
        <xdr:cNvSpPr/>
      </xdr:nvSpPr>
      <xdr:spPr>
        <a:xfrm>
          <a:off x="10426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1287</xdr:rowOff>
    </xdr:from>
    <xdr:ext cx="469744" cy="259045"/>
    <xdr:sp macro="" textlink="">
      <xdr:nvSpPr>
        <xdr:cNvPr id="248" name="【体育館・プール】&#10;一人当たり面積該当値テキスト"/>
        <xdr:cNvSpPr txBox="1"/>
      </xdr:nvSpPr>
      <xdr:spPr>
        <a:xfrm>
          <a:off x="10515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86360</xdr:rowOff>
    </xdr:from>
    <xdr:to>
      <xdr:col>50</xdr:col>
      <xdr:colOff>165100</xdr:colOff>
      <xdr:row>64</xdr:row>
      <xdr:rowOff>16510</xdr:rowOff>
    </xdr:to>
    <xdr:sp macro="" textlink="">
      <xdr:nvSpPr>
        <xdr:cNvPr id="249" name="楕円 248"/>
        <xdr:cNvSpPr/>
      </xdr:nvSpPr>
      <xdr:spPr>
        <a:xfrm>
          <a:off x="958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137160</xdr:rowOff>
    </xdr:from>
    <xdr:to>
      <xdr:col>55</xdr:col>
      <xdr:colOff>0</xdr:colOff>
      <xdr:row>63</xdr:row>
      <xdr:rowOff>137160</xdr:rowOff>
    </xdr:to>
    <xdr:cxnSp macro="">
      <xdr:nvCxnSpPr>
        <xdr:cNvPr id="250" name="直線コネクタ 249"/>
        <xdr:cNvCxnSpPr/>
      </xdr:nvCxnSpPr>
      <xdr:spPr>
        <a:xfrm>
          <a:off x="9639300" y="1093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251" name="楕円 250"/>
        <xdr:cNvSpPr/>
      </xdr:nvSpPr>
      <xdr:spPr>
        <a:xfrm>
          <a:off x="8699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114300</xdr:rowOff>
    </xdr:from>
    <xdr:to>
      <xdr:col>50</xdr:col>
      <xdr:colOff>114300</xdr:colOff>
      <xdr:row>63</xdr:row>
      <xdr:rowOff>137160</xdr:rowOff>
    </xdr:to>
    <xdr:cxnSp macro="">
      <xdr:nvCxnSpPr>
        <xdr:cNvPr id="252" name="直線コネクタ 251"/>
        <xdr:cNvCxnSpPr/>
      </xdr:nvCxnSpPr>
      <xdr:spPr>
        <a:xfrm>
          <a:off x="8750300" y="10915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65405</xdr:rowOff>
    </xdr:from>
    <xdr:to>
      <xdr:col>41</xdr:col>
      <xdr:colOff>101600</xdr:colOff>
      <xdr:row>63</xdr:row>
      <xdr:rowOff>167005</xdr:rowOff>
    </xdr:to>
    <xdr:sp macro="" textlink="">
      <xdr:nvSpPr>
        <xdr:cNvPr id="253" name="楕円 252"/>
        <xdr:cNvSpPr/>
      </xdr:nvSpPr>
      <xdr:spPr>
        <a:xfrm>
          <a:off x="7810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116205</xdr:rowOff>
    </xdr:to>
    <xdr:cxnSp macro="">
      <xdr:nvCxnSpPr>
        <xdr:cNvPr id="254" name="直線コネクタ 253"/>
        <xdr:cNvCxnSpPr/>
      </xdr:nvCxnSpPr>
      <xdr:spPr>
        <a:xfrm flipV="1">
          <a:off x="7861300" y="10915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65405</xdr:rowOff>
    </xdr:from>
    <xdr:to>
      <xdr:col>36</xdr:col>
      <xdr:colOff>165100</xdr:colOff>
      <xdr:row>63</xdr:row>
      <xdr:rowOff>167005</xdr:rowOff>
    </xdr:to>
    <xdr:sp macro="" textlink="">
      <xdr:nvSpPr>
        <xdr:cNvPr id="255" name="楕円 254"/>
        <xdr:cNvSpPr/>
      </xdr:nvSpPr>
      <xdr:spPr>
        <a:xfrm>
          <a:off x="6921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116205</xdr:rowOff>
    </xdr:from>
    <xdr:to>
      <xdr:col>41</xdr:col>
      <xdr:colOff>50800</xdr:colOff>
      <xdr:row>63</xdr:row>
      <xdr:rowOff>116205</xdr:rowOff>
    </xdr:to>
    <xdr:cxnSp macro="">
      <xdr:nvCxnSpPr>
        <xdr:cNvPr id="256" name="直線コネクタ 255"/>
        <xdr:cNvCxnSpPr/>
      </xdr:nvCxnSpPr>
      <xdr:spPr>
        <a:xfrm>
          <a:off x="6972300" y="1091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7637</xdr:rowOff>
    </xdr:from>
    <xdr:ext cx="469744" cy="259045"/>
    <xdr:sp macro="" textlink="">
      <xdr:nvSpPr>
        <xdr:cNvPr id="261" name="n_1mainValue【体育館・プール】&#10;一人当たり面積"/>
        <xdr:cNvSpPr txBox="1"/>
      </xdr:nvSpPr>
      <xdr:spPr>
        <a:xfrm>
          <a:off x="9391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156227</xdr:rowOff>
    </xdr:from>
    <xdr:ext cx="469744" cy="259045"/>
    <xdr:sp macro="" textlink="">
      <xdr:nvSpPr>
        <xdr:cNvPr id="262" name="n_2mainValue【体育館・プール】&#10;一人当たり面積"/>
        <xdr:cNvSpPr txBox="1"/>
      </xdr:nvSpPr>
      <xdr:spPr>
        <a:xfrm>
          <a:off x="8515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158132</xdr:rowOff>
    </xdr:from>
    <xdr:ext cx="469744" cy="259045"/>
    <xdr:sp macro="" textlink="">
      <xdr:nvSpPr>
        <xdr:cNvPr id="263" name="n_3mainValue【体育館・プール】&#10;一人当たり面積"/>
        <xdr:cNvSpPr txBox="1"/>
      </xdr:nvSpPr>
      <xdr:spPr>
        <a:xfrm>
          <a:off x="7626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158132</xdr:rowOff>
    </xdr:from>
    <xdr:ext cx="469744" cy="259045"/>
    <xdr:sp macro="" textlink="">
      <xdr:nvSpPr>
        <xdr:cNvPr id="264" name="n_4mainValue【体育館・プール】&#10;一人当たり面積"/>
        <xdr:cNvSpPr txBox="1"/>
      </xdr:nvSpPr>
      <xdr:spPr>
        <a:xfrm>
          <a:off x="6737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306" name="楕円 305"/>
        <xdr:cNvSpPr/>
      </xdr:nvSpPr>
      <xdr:spPr>
        <a:xfrm>
          <a:off x="45847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75491</xdr:rowOff>
    </xdr:from>
    <xdr:ext cx="405111" cy="259045"/>
    <xdr:sp macro="" textlink="">
      <xdr:nvSpPr>
        <xdr:cNvPr id="307" name="【福祉施設】&#10;有形固定資産減価償却率該当値テキスト"/>
        <xdr:cNvSpPr txBox="1"/>
      </xdr:nvSpPr>
      <xdr:spPr>
        <a:xfrm>
          <a:off x="4673600" y="1379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308" name="楕円 307"/>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25037</xdr:rowOff>
    </xdr:from>
    <xdr:to>
      <xdr:col>24</xdr:col>
      <xdr:colOff>63500</xdr:colOff>
      <xdr:row>81</xdr:row>
      <xdr:rowOff>103414</xdr:rowOff>
    </xdr:to>
    <xdr:cxnSp macro="">
      <xdr:nvCxnSpPr>
        <xdr:cNvPr id="309" name="直線コネクタ 308"/>
        <xdr:cNvCxnSpPr/>
      </xdr:nvCxnSpPr>
      <xdr:spPr>
        <a:xfrm>
          <a:off x="3797300" y="1391248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116295</xdr:rowOff>
    </xdr:from>
    <xdr:to>
      <xdr:col>15</xdr:col>
      <xdr:colOff>101600</xdr:colOff>
      <xdr:row>81</xdr:row>
      <xdr:rowOff>46445</xdr:rowOff>
    </xdr:to>
    <xdr:sp macro="" textlink="">
      <xdr:nvSpPr>
        <xdr:cNvPr id="310" name="楕円 309"/>
        <xdr:cNvSpPr/>
      </xdr:nvSpPr>
      <xdr:spPr>
        <a:xfrm>
          <a:off x="2857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167095</xdr:rowOff>
    </xdr:from>
    <xdr:to>
      <xdr:col>19</xdr:col>
      <xdr:colOff>177800</xdr:colOff>
      <xdr:row>81</xdr:row>
      <xdr:rowOff>25037</xdr:rowOff>
    </xdr:to>
    <xdr:cxnSp macro="">
      <xdr:nvCxnSpPr>
        <xdr:cNvPr id="311" name="直線コネクタ 310"/>
        <xdr:cNvCxnSpPr/>
      </xdr:nvCxnSpPr>
      <xdr:spPr>
        <a:xfrm>
          <a:off x="2908300" y="138830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163649</xdr:rowOff>
    </xdr:from>
    <xdr:to>
      <xdr:col>10</xdr:col>
      <xdr:colOff>165100</xdr:colOff>
      <xdr:row>81</xdr:row>
      <xdr:rowOff>93799</xdr:rowOff>
    </xdr:to>
    <xdr:sp macro="" textlink="">
      <xdr:nvSpPr>
        <xdr:cNvPr id="312" name="楕円 311"/>
        <xdr:cNvSpPr/>
      </xdr:nvSpPr>
      <xdr:spPr>
        <a:xfrm>
          <a:off x="1968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167095</xdr:rowOff>
    </xdr:from>
    <xdr:to>
      <xdr:col>15</xdr:col>
      <xdr:colOff>50800</xdr:colOff>
      <xdr:row>81</xdr:row>
      <xdr:rowOff>42999</xdr:rowOff>
    </xdr:to>
    <xdr:cxnSp macro="">
      <xdr:nvCxnSpPr>
        <xdr:cNvPr id="313" name="直線コネクタ 312"/>
        <xdr:cNvCxnSpPr/>
      </xdr:nvCxnSpPr>
      <xdr:spPr>
        <a:xfrm flipV="1">
          <a:off x="2019300" y="138830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83638</xdr:rowOff>
    </xdr:from>
    <xdr:to>
      <xdr:col>6</xdr:col>
      <xdr:colOff>38100</xdr:colOff>
      <xdr:row>82</xdr:row>
      <xdr:rowOff>13788</xdr:rowOff>
    </xdr:to>
    <xdr:sp macro="" textlink="">
      <xdr:nvSpPr>
        <xdr:cNvPr id="314" name="楕円 313"/>
        <xdr:cNvSpPr/>
      </xdr:nvSpPr>
      <xdr:spPr>
        <a:xfrm>
          <a:off x="1079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42999</xdr:rowOff>
    </xdr:from>
    <xdr:to>
      <xdr:col>10</xdr:col>
      <xdr:colOff>114300</xdr:colOff>
      <xdr:row>81</xdr:row>
      <xdr:rowOff>134438</xdr:rowOff>
    </xdr:to>
    <xdr:cxnSp macro="">
      <xdr:nvCxnSpPr>
        <xdr:cNvPr id="315" name="直線コネクタ 314"/>
        <xdr:cNvCxnSpPr/>
      </xdr:nvCxnSpPr>
      <xdr:spPr>
        <a:xfrm flipV="1">
          <a:off x="1130300" y="139304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320" name="n_1mainValue【福祉施設】&#10;有形固定資産減価償却率"/>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62972</xdr:rowOff>
    </xdr:from>
    <xdr:ext cx="405111" cy="259045"/>
    <xdr:sp macro="" textlink="">
      <xdr:nvSpPr>
        <xdr:cNvPr id="321" name="n_2mainValue【福祉施設】&#10;有形固定資産減価償却率"/>
        <xdr:cNvSpPr txBox="1"/>
      </xdr:nvSpPr>
      <xdr:spPr>
        <a:xfrm>
          <a:off x="2705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110326</xdr:rowOff>
    </xdr:from>
    <xdr:ext cx="405111" cy="259045"/>
    <xdr:sp macro="" textlink="">
      <xdr:nvSpPr>
        <xdr:cNvPr id="322" name="n_3mainValue【福祉施設】&#10;有形固定資産減価償却率"/>
        <xdr:cNvSpPr txBox="1"/>
      </xdr:nvSpPr>
      <xdr:spPr>
        <a:xfrm>
          <a:off x="1816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30315</xdr:rowOff>
    </xdr:from>
    <xdr:ext cx="405111" cy="259045"/>
    <xdr:sp macro="" textlink="">
      <xdr:nvSpPr>
        <xdr:cNvPr id="323" name="n_4mainValue【福祉施設】&#10;有形固定資産減価償却率"/>
        <xdr:cNvSpPr txBox="1"/>
      </xdr:nvSpPr>
      <xdr:spPr>
        <a:xfrm>
          <a:off x="927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154178</xdr:rowOff>
    </xdr:from>
    <xdr:to>
      <xdr:col>55</xdr:col>
      <xdr:colOff>50800</xdr:colOff>
      <xdr:row>84</xdr:row>
      <xdr:rowOff>84328</xdr:rowOff>
    </xdr:to>
    <xdr:sp macro="" textlink="">
      <xdr:nvSpPr>
        <xdr:cNvPr id="361" name="楕円 360"/>
        <xdr:cNvSpPr/>
      </xdr:nvSpPr>
      <xdr:spPr>
        <a:xfrm>
          <a:off x="10426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132605</xdr:rowOff>
    </xdr:from>
    <xdr:ext cx="469744" cy="259045"/>
    <xdr:sp macro="" textlink="">
      <xdr:nvSpPr>
        <xdr:cNvPr id="362" name="【福祉施設】&#10;一人当たり面積該当値テキスト"/>
        <xdr:cNvSpPr txBox="1"/>
      </xdr:nvSpPr>
      <xdr:spPr>
        <a:xfrm>
          <a:off x="10515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167894</xdr:rowOff>
    </xdr:from>
    <xdr:to>
      <xdr:col>50</xdr:col>
      <xdr:colOff>165100</xdr:colOff>
      <xdr:row>84</xdr:row>
      <xdr:rowOff>98044</xdr:rowOff>
    </xdr:to>
    <xdr:sp macro="" textlink="">
      <xdr:nvSpPr>
        <xdr:cNvPr id="363" name="楕円 362"/>
        <xdr:cNvSpPr/>
      </xdr:nvSpPr>
      <xdr:spPr>
        <a:xfrm>
          <a:off x="9588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33528</xdr:rowOff>
    </xdr:from>
    <xdr:to>
      <xdr:col>55</xdr:col>
      <xdr:colOff>0</xdr:colOff>
      <xdr:row>84</xdr:row>
      <xdr:rowOff>47244</xdr:rowOff>
    </xdr:to>
    <xdr:cxnSp macro="">
      <xdr:nvCxnSpPr>
        <xdr:cNvPr id="364" name="直線コネクタ 363"/>
        <xdr:cNvCxnSpPr/>
      </xdr:nvCxnSpPr>
      <xdr:spPr>
        <a:xfrm flipV="1">
          <a:off x="9639300" y="14435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65" name="楕円 364"/>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47244</xdr:rowOff>
    </xdr:to>
    <xdr:cxnSp macro="">
      <xdr:nvCxnSpPr>
        <xdr:cNvPr id="366" name="直線コネクタ 365"/>
        <xdr:cNvCxnSpPr/>
      </xdr:nvCxnSpPr>
      <xdr:spPr>
        <a:xfrm>
          <a:off x="8750300" y="14439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19304</xdr:rowOff>
    </xdr:from>
    <xdr:to>
      <xdr:col>41</xdr:col>
      <xdr:colOff>101600</xdr:colOff>
      <xdr:row>84</xdr:row>
      <xdr:rowOff>120904</xdr:rowOff>
    </xdr:to>
    <xdr:sp macro="" textlink="">
      <xdr:nvSpPr>
        <xdr:cNvPr id="367" name="楕円 366"/>
        <xdr:cNvSpPr/>
      </xdr:nvSpPr>
      <xdr:spPr>
        <a:xfrm>
          <a:off x="7810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70104</xdr:rowOff>
    </xdr:to>
    <xdr:cxnSp macro="">
      <xdr:nvCxnSpPr>
        <xdr:cNvPr id="368" name="直線コネクタ 367"/>
        <xdr:cNvCxnSpPr/>
      </xdr:nvCxnSpPr>
      <xdr:spPr>
        <a:xfrm flipV="1">
          <a:off x="7861300" y="14439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46737</xdr:rowOff>
    </xdr:from>
    <xdr:to>
      <xdr:col>36</xdr:col>
      <xdr:colOff>165100</xdr:colOff>
      <xdr:row>84</xdr:row>
      <xdr:rowOff>148337</xdr:rowOff>
    </xdr:to>
    <xdr:sp macro="" textlink="">
      <xdr:nvSpPr>
        <xdr:cNvPr id="369" name="楕円 368"/>
        <xdr:cNvSpPr/>
      </xdr:nvSpPr>
      <xdr:spPr>
        <a:xfrm>
          <a:off x="692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70104</xdr:rowOff>
    </xdr:from>
    <xdr:to>
      <xdr:col>41</xdr:col>
      <xdr:colOff>50800</xdr:colOff>
      <xdr:row>84</xdr:row>
      <xdr:rowOff>97537</xdr:rowOff>
    </xdr:to>
    <xdr:cxnSp macro="">
      <xdr:nvCxnSpPr>
        <xdr:cNvPr id="370" name="直線コネクタ 369"/>
        <xdr:cNvCxnSpPr/>
      </xdr:nvCxnSpPr>
      <xdr:spPr>
        <a:xfrm flipV="1">
          <a:off x="6972300" y="14471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89171</xdr:rowOff>
    </xdr:from>
    <xdr:ext cx="469744" cy="259045"/>
    <xdr:sp macro="" textlink="">
      <xdr:nvSpPr>
        <xdr:cNvPr id="375" name="n_1mainValue【福祉施設】&#10;一人当たり面積"/>
        <xdr:cNvSpPr txBox="1"/>
      </xdr:nvSpPr>
      <xdr:spPr>
        <a:xfrm>
          <a:off x="93917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6" name="n_2main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112031</xdr:rowOff>
    </xdr:from>
    <xdr:ext cx="469744" cy="259045"/>
    <xdr:sp macro="" textlink="">
      <xdr:nvSpPr>
        <xdr:cNvPr id="377" name="n_3mainValue【福祉施設】&#10;一人当たり面積"/>
        <xdr:cNvSpPr txBox="1"/>
      </xdr:nvSpPr>
      <xdr:spPr>
        <a:xfrm>
          <a:off x="7626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139464</xdr:rowOff>
    </xdr:from>
    <xdr:ext cx="469744" cy="259045"/>
    <xdr:sp macro="" textlink="">
      <xdr:nvSpPr>
        <xdr:cNvPr id="378" name="n_4mainValue【福祉施設】&#10;一人当たり面積"/>
        <xdr:cNvSpPr txBox="1"/>
      </xdr:nvSpPr>
      <xdr:spPr>
        <a:xfrm>
          <a:off x="6737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420" name="楕円 419"/>
        <xdr:cNvSpPr/>
      </xdr:nvSpPr>
      <xdr:spPr>
        <a:xfrm>
          <a:off x="4584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149514</xdr:rowOff>
    </xdr:from>
    <xdr:ext cx="405111" cy="259045"/>
    <xdr:sp macro="" textlink="">
      <xdr:nvSpPr>
        <xdr:cNvPr id="421" name="【市民会館】&#10;有形固定資産減価償却率該当値テキスト"/>
        <xdr:cNvSpPr txBox="1"/>
      </xdr:nvSpPr>
      <xdr:spPr>
        <a:xfrm>
          <a:off x="4673600" y="1763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93980</xdr:rowOff>
    </xdr:from>
    <xdr:to>
      <xdr:col>20</xdr:col>
      <xdr:colOff>38100</xdr:colOff>
      <xdr:row>104</xdr:row>
      <xdr:rowOff>24130</xdr:rowOff>
    </xdr:to>
    <xdr:sp macro="" textlink="">
      <xdr:nvSpPr>
        <xdr:cNvPr id="422" name="楕円 421"/>
        <xdr:cNvSpPr/>
      </xdr:nvSpPr>
      <xdr:spPr>
        <a:xfrm>
          <a:off x="3746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104</xdr:row>
      <xdr:rowOff>5987</xdr:rowOff>
    </xdr:to>
    <xdr:cxnSp macro="">
      <xdr:nvCxnSpPr>
        <xdr:cNvPr id="423" name="直線コネクタ 422"/>
        <xdr:cNvCxnSpPr/>
      </xdr:nvCxnSpPr>
      <xdr:spPr>
        <a:xfrm>
          <a:off x="3797300" y="178041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424" name="楕円 423"/>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144780</xdr:rowOff>
    </xdr:to>
    <xdr:cxnSp macro="">
      <xdr:nvCxnSpPr>
        <xdr:cNvPr id="425" name="直線コネクタ 424"/>
        <xdr:cNvCxnSpPr/>
      </xdr:nvCxnSpPr>
      <xdr:spPr>
        <a:xfrm>
          <a:off x="2908300" y="17769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426" name="楕円 425"/>
        <xdr:cNvSpPr/>
      </xdr:nvSpPr>
      <xdr:spPr>
        <a:xfrm>
          <a:off x="1968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81099</xdr:rowOff>
    </xdr:from>
    <xdr:to>
      <xdr:col>15</xdr:col>
      <xdr:colOff>50800</xdr:colOff>
      <xdr:row>103</xdr:row>
      <xdr:rowOff>110489</xdr:rowOff>
    </xdr:to>
    <xdr:cxnSp macro="">
      <xdr:nvCxnSpPr>
        <xdr:cNvPr id="427" name="直線コネクタ 426"/>
        <xdr:cNvCxnSpPr/>
      </xdr:nvCxnSpPr>
      <xdr:spPr>
        <a:xfrm>
          <a:off x="2019300" y="177404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167458</xdr:rowOff>
    </xdr:from>
    <xdr:to>
      <xdr:col>6</xdr:col>
      <xdr:colOff>38100</xdr:colOff>
      <xdr:row>103</xdr:row>
      <xdr:rowOff>97608</xdr:rowOff>
    </xdr:to>
    <xdr:sp macro="" textlink="">
      <xdr:nvSpPr>
        <xdr:cNvPr id="428" name="楕円 427"/>
        <xdr:cNvSpPr/>
      </xdr:nvSpPr>
      <xdr:spPr>
        <a:xfrm>
          <a:off x="1079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46808</xdr:rowOff>
    </xdr:from>
    <xdr:to>
      <xdr:col>10</xdr:col>
      <xdr:colOff>114300</xdr:colOff>
      <xdr:row>103</xdr:row>
      <xdr:rowOff>81099</xdr:rowOff>
    </xdr:to>
    <xdr:cxnSp macro="">
      <xdr:nvCxnSpPr>
        <xdr:cNvPr id="429" name="直線コネクタ 428"/>
        <xdr:cNvCxnSpPr/>
      </xdr:nvCxnSpPr>
      <xdr:spPr>
        <a:xfrm>
          <a:off x="1130300" y="177061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40657</xdr:rowOff>
    </xdr:from>
    <xdr:ext cx="405111" cy="259045"/>
    <xdr:sp macro="" textlink="">
      <xdr:nvSpPr>
        <xdr:cNvPr id="434" name="n_1mainValue【市民会館】&#10;有形固定資産減価償却率"/>
        <xdr:cNvSpPr txBox="1"/>
      </xdr:nvSpPr>
      <xdr:spPr>
        <a:xfrm>
          <a:off x="3582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435" name="n_2mainValue【市民会館】&#10;有形固定資産減価償却率"/>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148426</xdr:rowOff>
    </xdr:from>
    <xdr:ext cx="405111" cy="259045"/>
    <xdr:sp macro="" textlink="">
      <xdr:nvSpPr>
        <xdr:cNvPr id="436" name="n_3mainValue【市民会館】&#10;有形固定資産減価償却率"/>
        <xdr:cNvSpPr txBox="1"/>
      </xdr:nvSpPr>
      <xdr:spPr>
        <a:xfrm>
          <a:off x="1816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114135</xdr:rowOff>
    </xdr:from>
    <xdr:ext cx="405111" cy="259045"/>
    <xdr:sp macro="" textlink="">
      <xdr:nvSpPr>
        <xdr:cNvPr id="437" name="n_4mainValue【市民会館】&#10;有形固定資産減価償却率"/>
        <xdr:cNvSpPr txBox="1"/>
      </xdr:nvSpPr>
      <xdr:spPr>
        <a:xfrm>
          <a:off x="927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66" name="【市民会館】&#10;一人当たり面積平均値テキスト"/>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90170</xdr:rowOff>
    </xdr:from>
    <xdr:to>
      <xdr:col>55</xdr:col>
      <xdr:colOff>50800</xdr:colOff>
      <xdr:row>105</xdr:row>
      <xdr:rowOff>20320</xdr:rowOff>
    </xdr:to>
    <xdr:sp macro="" textlink="">
      <xdr:nvSpPr>
        <xdr:cNvPr id="477" name="楕円 476"/>
        <xdr:cNvSpPr/>
      </xdr:nvSpPr>
      <xdr:spPr>
        <a:xfrm>
          <a:off x="10426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113047</xdr:rowOff>
    </xdr:from>
    <xdr:ext cx="469744" cy="259045"/>
    <xdr:sp macro="" textlink="">
      <xdr:nvSpPr>
        <xdr:cNvPr id="478" name="【市民会館】&#10;一人当たり面積該当値テキスト"/>
        <xdr:cNvSpPr txBox="1"/>
      </xdr:nvSpPr>
      <xdr:spPr>
        <a:xfrm>
          <a:off x="10515600"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92075</xdr:rowOff>
    </xdr:from>
    <xdr:to>
      <xdr:col>50</xdr:col>
      <xdr:colOff>165100</xdr:colOff>
      <xdr:row>105</xdr:row>
      <xdr:rowOff>22225</xdr:rowOff>
    </xdr:to>
    <xdr:sp macro="" textlink="">
      <xdr:nvSpPr>
        <xdr:cNvPr id="479" name="楕円 478"/>
        <xdr:cNvSpPr/>
      </xdr:nvSpPr>
      <xdr:spPr>
        <a:xfrm>
          <a:off x="9588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140970</xdr:rowOff>
    </xdr:from>
    <xdr:to>
      <xdr:col>55</xdr:col>
      <xdr:colOff>0</xdr:colOff>
      <xdr:row>104</xdr:row>
      <xdr:rowOff>142875</xdr:rowOff>
    </xdr:to>
    <xdr:cxnSp macro="">
      <xdr:nvCxnSpPr>
        <xdr:cNvPr id="480" name="直線コネクタ 479"/>
        <xdr:cNvCxnSpPr/>
      </xdr:nvCxnSpPr>
      <xdr:spPr>
        <a:xfrm flipV="1">
          <a:off x="9639300" y="179717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97789</xdr:rowOff>
    </xdr:from>
    <xdr:to>
      <xdr:col>46</xdr:col>
      <xdr:colOff>38100</xdr:colOff>
      <xdr:row>105</xdr:row>
      <xdr:rowOff>27939</xdr:rowOff>
    </xdr:to>
    <xdr:sp macro="" textlink="">
      <xdr:nvSpPr>
        <xdr:cNvPr id="481" name="楕円 480"/>
        <xdr:cNvSpPr/>
      </xdr:nvSpPr>
      <xdr:spPr>
        <a:xfrm>
          <a:off x="869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142875</xdr:rowOff>
    </xdr:from>
    <xdr:to>
      <xdr:col>50</xdr:col>
      <xdr:colOff>114300</xdr:colOff>
      <xdr:row>104</xdr:row>
      <xdr:rowOff>148589</xdr:rowOff>
    </xdr:to>
    <xdr:cxnSp macro="">
      <xdr:nvCxnSpPr>
        <xdr:cNvPr id="482" name="直線コネクタ 481"/>
        <xdr:cNvCxnSpPr/>
      </xdr:nvCxnSpPr>
      <xdr:spPr>
        <a:xfrm flipV="1">
          <a:off x="8750300" y="179736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101600</xdr:rowOff>
    </xdr:from>
    <xdr:to>
      <xdr:col>41</xdr:col>
      <xdr:colOff>101600</xdr:colOff>
      <xdr:row>105</xdr:row>
      <xdr:rowOff>31750</xdr:rowOff>
    </xdr:to>
    <xdr:sp macro="" textlink="">
      <xdr:nvSpPr>
        <xdr:cNvPr id="483" name="楕円 482"/>
        <xdr:cNvSpPr/>
      </xdr:nvSpPr>
      <xdr:spPr>
        <a:xfrm>
          <a:off x="781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148589</xdr:rowOff>
    </xdr:from>
    <xdr:to>
      <xdr:col>45</xdr:col>
      <xdr:colOff>177800</xdr:colOff>
      <xdr:row>104</xdr:row>
      <xdr:rowOff>152400</xdr:rowOff>
    </xdr:to>
    <xdr:cxnSp macro="">
      <xdr:nvCxnSpPr>
        <xdr:cNvPr id="484" name="直線コネクタ 483"/>
        <xdr:cNvCxnSpPr/>
      </xdr:nvCxnSpPr>
      <xdr:spPr>
        <a:xfrm flipV="1">
          <a:off x="7861300" y="17979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107314</xdr:rowOff>
    </xdr:from>
    <xdr:to>
      <xdr:col>36</xdr:col>
      <xdr:colOff>165100</xdr:colOff>
      <xdr:row>105</xdr:row>
      <xdr:rowOff>37464</xdr:rowOff>
    </xdr:to>
    <xdr:sp macro="" textlink="">
      <xdr:nvSpPr>
        <xdr:cNvPr id="485" name="楕円 484"/>
        <xdr:cNvSpPr/>
      </xdr:nvSpPr>
      <xdr:spPr>
        <a:xfrm>
          <a:off x="6921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152400</xdr:rowOff>
    </xdr:from>
    <xdr:to>
      <xdr:col>41</xdr:col>
      <xdr:colOff>50800</xdr:colOff>
      <xdr:row>104</xdr:row>
      <xdr:rowOff>158114</xdr:rowOff>
    </xdr:to>
    <xdr:cxnSp macro="">
      <xdr:nvCxnSpPr>
        <xdr:cNvPr id="486" name="直線コネクタ 485"/>
        <xdr:cNvCxnSpPr/>
      </xdr:nvCxnSpPr>
      <xdr:spPr>
        <a:xfrm flipV="1">
          <a:off x="6972300" y="179832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487" name="n_1aveValue【市民会館】&#10;一人当たり面積"/>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488" name="n_2aveValue【市民会館】&#10;一人当たり面積"/>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ave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0" name="n_4aveValue【市民会館】&#10;一人当たり面積"/>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38752</xdr:rowOff>
    </xdr:from>
    <xdr:ext cx="469744" cy="259045"/>
    <xdr:sp macro="" textlink="">
      <xdr:nvSpPr>
        <xdr:cNvPr id="491" name="n_1mainValue【市民会館】&#10;一人当たり面積"/>
        <xdr:cNvSpPr txBox="1"/>
      </xdr:nvSpPr>
      <xdr:spPr>
        <a:xfrm>
          <a:off x="93917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44466</xdr:rowOff>
    </xdr:from>
    <xdr:ext cx="469744" cy="259045"/>
    <xdr:sp macro="" textlink="">
      <xdr:nvSpPr>
        <xdr:cNvPr id="492" name="n_2mainValue【市民会館】&#10;一人当たり面積"/>
        <xdr:cNvSpPr txBox="1"/>
      </xdr:nvSpPr>
      <xdr:spPr>
        <a:xfrm>
          <a:off x="8515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48277</xdr:rowOff>
    </xdr:from>
    <xdr:ext cx="469744" cy="259045"/>
    <xdr:sp macro="" textlink="">
      <xdr:nvSpPr>
        <xdr:cNvPr id="493" name="n_3mainValue【市民会館】&#10;一人当たり面積"/>
        <xdr:cNvSpPr txBox="1"/>
      </xdr:nvSpPr>
      <xdr:spPr>
        <a:xfrm>
          <a:off x="7626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53991</xdr:rowOff>
    </xdr:from>
    <xdr:ext cx="469744" cy="259045"/>
    <xdr:sp macro="" textlink="">
      <xdr:nvSpPr>
        <xdr:cNvPr id="494" name="n_4mainValue【市民会館】&#10;一人当たり面積"/>
        <xdr:cNvSpPr txBox="1"/>
      </xdr:nvSpPr>
      <xdr:spPr>
        <a:xfrm>
          <a:off x="6737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102326</xdr:rowOff>
    </xdr:from>
    <xdr:to>
      <xdr:col>85</xdr:col>
      <xdr:colOff>126364</xdr:colOff>
      <xdr:row>42</xdr:row>
      <xdr:rowOff>92528</xdr:rowOff>
    </xdr:to>
    <xdr:cxnSp macro="">
      <xdr:nvCxnSpPr>
        <xdr:cNvPr id="520" name="直線コネクタ 519"/>
        <xdr:cNvCxnSpPr/>
      </xdr:nvCxnSpPr>
      <xdr:spPr>
        <a:xfrm flipV="1">
          <a:off x="16318864" y="5931626"/>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49003</xdr:rowOff>
    </xdr:from>
    <xdr:ext cx="405111" cy="259045"/>
    <xdr:sp macro="" textlink="">
      <xdr:nvSpPr>
        <xdr:cNvPr id="523" name="【一般廃棄物処理施設】&#10;有形固定資産減価償却率最大値テキスト"/>
        <xdr:cNvSpPr txBox="1"/>
      </xdr:nvSpPr>
      <xdr:spPr>
        <a:xfrm>
          <a:off x="16357600" y="570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102326</xdr:rowOff>
    </xdr:from>
    <xdr:to>
      <xdr:col>86</xdr:col>
      <xdr:colOff>25400</xdr:colOff>
      <xdr:row>34</xdr:row>
      <xdr:rowOff>102326</xdr:rowOff>
    </xdr:to>
    <xdr:cxnSp macro="">
      <xdr:nvCxnSpPr>
        <xdr:cNvPr id="524" name="直線コネクタ 523"/>
        <xdr:cNvCxnSpPr/>
      </xdr:nvCxnSpPr>
      <xdr:spPr>
        <a:xfrm>
          <a:off x="16230600" y="593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5"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6" name="フローチャート: 判断 525"/>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133169</xdr:rowOff>
    </xdr:from>
    <xdr:to>
      <xdr:col>81</xdr:col>
      <xdr:colOff>101600</xdr:colOff>
      <xdr:row>39</xdr:row>
      <xdr:rowOff>63319</xdr:rowOff>
    </xdr:to>
    <xdr:sp macro="" textlink="">
      <xdr:nvSpPr>
        <xdr:cNvPr id="527" name="フローチャート: 判断 526"/>
        <xdr:cNvSpPr/>
      </xdr:nvSpPr>
      <xdr:spPr>
        <a:xfrm>
          <a:off x="15430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108676</xdr:rowOff>
    </xdr:from>
    <xdr:to>
      <xdr:col>76</xdr:col>
      <xdr:colOff>165100</xdr:colOff>
      <xdr:row>39</xdr:row>
      <xdr:rowOff>38826</xdr:rowOff>
    </xdr:to>
    <xdr:sp macro="" textlink="">
      <xdr:nvSpPr>
        <xdr:cNvPr id="528" name="フローチャート: 判断 527"/>
        <xdr:cNvSpPr/>
      </xdr:nvSpPr>
      <xdr:spPr>
        <a:xfrm>
          <a:off x="14541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29" name="フローチャート: 判断 528"/>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30" name="フローチャート: 判断 529"/>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22134</xdr:rowOff>
    </xdr:from>
    <xdr:to>
      <xdr:col>85</xdr:col>
      <xdr:colOff>177800</xdr:colOff>
      <xdr:row>35</xdr:row>
      <xdr:rowOff>123734</xdr:rowOff>
    </xdr:to>
    <xdr:sp macro="" textlink="">
      <xdr:nvSpPr>
        <xdr:cNvPr id="536" name="楕円 535"/>
        <xdr:cNvSpPr/>
      </xdr:nvSpPr>
      <xdr:spPr>
        <a:xfrm>
          <a:off x="162687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45011</xdr:rowOff>
    </xdr:from>
    <xdr:ext cx="405111" cy="259045"/>
    <xdr:sp macro="" textlink="">
      <xdr:nvSpPr>
        <xdr:cNvPr id="537" name="【一般廃棄物処理施設】&#10;有形固定資産減価償却率該当値テキスト"/>
        <xdr:cNvSpPr txBox="1"/>
      </xdr:nvSpPr>
      <xdr:spPr>
        <a:xfrm>
          <a:off x="16357600" y="58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538" name="楕円 537"/>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72934</xdr:rowOff>
    </xdr:to>
    <xdr:cxnSp macro="">
      <xdr:nvCxnSpPr>
        <xdr:cNvPr id="539" name="直線コネクタ 538"/>
        <xdr:cNvCxnSpPr/>
      </xdr:nvCxnSpPr>
      <xdr:spPr>
        <a:xfrm>
          <a:off x="15481300" y="601980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87449</xdr:rowOff>
    </xdr:from>
    <xdr:to>
      <xdr:col>76</xdr:col>
      <xdr:colOff>165100</xdr:colOff>
      <xdr:row>35</xdr:row>
      <xdr:rowOff>17599</xdr:rowOff>
    </xdr:to>
    <xdr:sp macro="" textlink="">
      <xdr:nvSpPr>
        <xdr:cNvPr id="540" name="楕円 539"/>
        <xdr:cNvSpPr/>
      </xdr:nvSpPr>
      <xdr:spPr>
        <a:xfrm>
          <a:off x="14541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138249</xdr:rowOff>
    </xdr:from>
    <xdr:to>
      <xdr:col>81</xdr:col>
      <xdr:colOff>50800</xdr:colOff>
      <xdr:row>35</xdr:row>
      <xdr:rowOff>19050</xdr:rowOff>
    </xdr:to>
    <xdr:cxnSp macro="">
      <xdr:nvCxnSpPr>
        <xdr:cNvPr id="541" name="直線コネクタ 540"/>
        <xdr:cNvCxnSpPr/>
      </xdr:nvCxnSpPr>
      <xdr:spPr>
        <a:xfrm>
          <a:off x="14592300" y="59675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33564</xdr:rowOff>
    </xdr:from>
    <xdr:to>
      <xdr:col>72</xdr:col>
      <xdr:colOff>38100</xdr:colOff>
      <xdr:row>34</xdr:row>
      <xdr:rowOff>135164</xdr:rowOff>
    </xdr:to>
    <xdr:sp macro="" textlink="">
      <xdr:nvSpPr>
        <xdr:cNvPr id="542" name="楕円 541"/>
        <xdr:cNvSpPr/>
      </xdr:nvSpPr>
      <xdr:spPr>
        <a:xfrm>
          <a:off x="13652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84364</xdr:rowOff>
    </xdr:from>
    <xdr:to>
      <xdr:col>76</xdr:col>
      <xdr:colOff>114300</xdr:colOff>
      <xdr:row>34</xdr:row>
      <xdr:rowOff>138249</xdr:rowOff>
    </xdr:to>
    <xdr:cxnSp macro="">
      <xdr:nvCxnSpPr>
        <xdr:cNvPr id="543" name="直線コネクタ 542"/>
        <xdr:cNvCxnSpPr/>
      </xdr:nvCxnSpPr>
      <xdr:spPr>
        <a:xfrm>
          <a:off x="13703300" y="591366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151130</xdr:rowOff>
    </xdr:from>
    <xdr:to>
      <xdr:col>67</xdr:col>
      <xdr:colOff>101600</xdr:colOff>
      <xdr:row>34</xdr:row>
      <xdr:rowOff>81280</xdr:rowOff>
    </xdr:to>
    <xdr:sp macro="" textlink="">
      <xdr:nvSpPr>
        <xdr:cNvPr id="544" name="楕円 543"/>
        <xdr:cNvSpPr/>
      </xdr:nvSpPr>
      <xdr:spPr>
        <a:xfrm>
          <a:off x="1276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30480</xdr:rowOff>
    </xdr:from>
    <xdr:to>
      <xdr:col>71</xdr:col>
      <xdr:colOff>177800</xdr:colOff>
      <xdr:row>34</xdr:row>
      <xdr:rowOff>84364</xdr:rowOff>
    </xdr:to>
    <xdr:cxnSp macro="">
      <xdr:nvCxnSpPr>
        <xdr:cNvPr id="545" name="直線コネクタ 544"/>
        <xdr:cNvCxnSpPr/>
      </xdr:nvCxnSpPr>
      <xdr:spPr>
        <a:xfrm>
          <a:off x="12814300" y="585978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54446</xdr:rowOff>
    </xdr:from>
    <xdr:ext cx="405111" cy="259045"/>
    <xdr:sp macro="" textlink="">
      <xdr:nvSpPr>
        <xdr:cNvPr id="546" name="n_1aveValue【一般廃棄物処理施設】&#10;有形固定資産減価償却率"/>
        <xdr:cNvSpPr txBox="1"/>
      </xdr:nvSpPr>
      <xdr:spPr>
        <a:xfrm>
          <a:off x="15266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547" name="n_2aveValue【一般廃棄物処理施設】&#10;有形固定資産減価償却率"/>
        <xdr:cNvSpPr txBox="1"/>
      </xdr:nvSpPr>
      <xdr:spPr>
        <a:xfrm>
          <a:off x="14389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548" name="n_3aveValue【一般廃棄物処理施設】&#10;有形固定資産減価償却率"/>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49" name="n_4aveValue【一般廃棄物処理施設】&#10;有形固定資産減価償却率"/>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550" name="n_1mainValue【一般廃棄物処理施設】&#10;有形固定資産減価償却率"/>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34126</xdr:rowOff>
    </xdr:from>
    <xdr:ext cx="405111" cy="259045"/>
    <xdr:sp macro="" textlink="">
      <xdr:nvSpPr>
        <xdr:cNvPr id="551" name="n_2mainValue【一般廃棄物処理施設】&#10;有形固定資産減価償却率"/>
        <xdr:cNvSpPr txBox="1"/>
      </xdr:nvSpPr>
      <xdr:spPr>
        <a:xfrm>
          <a:off x="143897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151691</xdr:rowOff>
    </xdr:from>
    <xdr:ext cx="405111" cy="259045"/>
    <xdr:sp macro="" textlink="">
      <xdr:nvSpPr>
        <xdr:cNvPr id="552" name="n_3mainValue【一般廃棄物処理施設】&#10;有形固定資産減価償却率"/>
        <xdr:cNvSpPr txBox="1"/>
      </xdr:nvSpPr>
      <xdr:spPr>
        <a:xfrm>
          <a:off x="13500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97807</xdr:rowOff>
    </xdr:from>
    <xdr:ext cx="405111" cy="259045"/>
    <xdr:sp macro="" textlink="">
      <xdr:nvSpPr>
        <xdr:cNvPr id="553" name="n_4mainValue【一般廃棄物処理施設】&#10;有形固定資産減価償却率"/>
        <xdr:cNvSpPr txBox="1"/>
      </xdr:nvSpPr>
      <xdr:spPr>
        <a:xfrm>
          <a:off x="12611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4" name="直線コネクタ 56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5" name="テキスト ボックス 56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7" name="テキスト ボックス 5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8" name="直線コネクタ 56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9" name="テキスト ボックス 56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3" name="直線コネクタ 572"/>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5" name="直線コネクタ 57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6"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7" name="直線コネクタ 576"/>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8"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9" name="フローチャート: 判断 578"/>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80" name="フローチャート: 判断 579"/>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1" name="フローチャート: 判断 580"/>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2" name="フローチャート: 判断 581"/>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3" name="フローチャート: 判断 582"/>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83636</xdr:rowOff>
    </xdr:from>
    <xdr:to>
      <xdr:col>116</xdr:col>
      <xdr:colOff>114300</xdr:colOff>
      <xdr:row>40</xdr:row>
      <xdr:rowOff>13786</xdr:rowOff>
    </xdr:to>
    <xdr:sp macro="" textlink="">
      <xdr:nvSpPr>
        <xdr:cNvPr id="589" name="楕円 588"/>
        <xdr:cNvSpPr/>
      </xdr:nvSpPr>
      <xdr:spPr>
        <a:xfrm>
          <a:off x="22110700" y="67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62063</xdr:rowOff>
    </xdr:from>
    <xdr:ext cx="534377" cy="259045"/>
    <xdr:sp macro="" textlink="">
      <xdr:nvSpPr>
        <xdr:cNvPr id="590" name="【一般廃棄物処理施設】&#10;一人当たり有形固定資産（償却資産）額該当値テキスト"/>
        <xdr:cNvSpPr txBox="1"/>
      </xdr:nvSpPr>
      <xdr:spPr>
        <a:xfrm>
          <a:off x="22199600" y="67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84350</xdr:rowOff>
    </xdr:from>
    <xdr:to>
      <xdr:col>112</xdr:col>
      <xdr:colOff>38100</xdr:colOff>
      <xdr:row>40</xdr:row>
      <xdr:rowOff>14500</xdr:rowOff>
    </xdr:to>
    <xdr:sp macro="" textlink="">
      <xdr:nvSpPr>
        <xdr:cNvPr id="591" name="楕円 590"/>
        <xdr:cNvSpPr/>
      </xdr:nvSpPr>
      <xdr:spPr>
        <a:xfrm>
          <a:off x="21272500" y="67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134436</xdr:rowOff>
    </xdr:from>
    <xdr:to>
      <xdr:col>116</xdr:col>
      <xdr:colOff>63500</xdr:colOff>
      <xdr:row>39</xdr:row>
      <xdr:rowOff>135150</xdr:rowOff>
    </xdr:to>
    <xdr:cxnSp macro="">
      <xdr:nvCxnSpPr>
        <xdr:cNvPr id="592" name="直線コネクタ 591"/>
        <xdr:cNvCxnSpPr/>
      </xdr:nvCxnSpPr>
      <xdr:spPr>
        <a:xfrm flipV="1">
          <a:off x="21323300" y="6820986"/>
          <a:ext cx="8382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86362</xdr:rowOff>
    </xdr:from>
    <xdr:to>
      <xdr:col>107</xdr:col>
      <xdr:colOff>101600</xdr:colOff>
      <xdr:row>40</xdr:row>
      <xdr:rowOff>16512</xdr:rowOff>
    </xdr:to>
    <xdr:sp macro="" textlink="">
      <xdr:nvSpPr>
        <xdr:cNvPr id="593" name="楕円 592"/>
        <xdr:cNvSpPr/>
      </xdr:nvSpPr>
      <xdr:spPr>
        <a:xfrm>
          <a:off x="20383500" y="6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135150</xdr:rowOff>
    </xdr:from>
    <xdr:to>
      <xdr:col>111</xdr:col>
      <xdr:colOff>177800</xdr:colOff>
      <xdr:row>39</xdr:row>
      <xdr:rowOff>137162</xdr:rowOff>
    </xdr:to>
    <xdr:cxnSp macro="">
      <xdr:nvCxnSpPr>
        <xdr:cNvPr id="594" name="直線コネクタ 593"/>
        <xdr:cNvCxnSpPr/>
      </xdr:nvCxnSpPr>
      <xdr:spPr>
        <a:xfrm flipV="1">
          <a:off x="20434300" y="682170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87950</xdr:rowOff>
    </xdr:from>
    <xdr:to>
      <xdr:col>102</xdr:col>
      <xdr:colOff>165100</xdr:colOff>
      <xdr:row>40</xdr:row>
      <xdr:rowOff>18100</xdr:rowOff>
    </xdr:to>
    <xdr:sp macro="" textlink="">
      <xdr:nvSpPr>
        <xdr:cNvPr id="595" name="楕円 594"/>
        <xdr:cNvSpPr/>
      </xdr:nvSpPr>
      <xdr:spPr>
        <a:xfrm>
          <a:off x="19494500" y="67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137162</xdr:rowOff>
    </xdr:from>
    <xdr:to>
      <xdr:col>107</xdr:col>
      <xdr:colOff>50800</xdr:colOff>
      <xdr:row>39</xdr:row>
      <xdr:rowOff>138750</xdr:rowOff>
    </xdr:to>
    <xdr:cxnSp macro="">
      <xdr:nvCxnSpPr>
        <xdr:cNvPr id="596" name="直線コネクタ 595"/>
        <xdr:cNvCxnSpPr/>
      </xdr:nvCxnSpPr>
      <xdr:spPr>
        <a:xfrm flipV="1">
          <a:off x="19545300" y="6823712"/>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89602</xdr:rowOff>
    </xdr:from>
    <xdr:to>
      <xdr:col>98</xdr:col>
      <xdr:colOff>38100</xdr:colOff>
      <xdr:row>40</xdr:row>
      <xdr:rowOff>19752</xdr:rowOff>
    </xdr:to>
    <xdr:sp macro="" textlink="">
      <xdr:nvSpPr>
        <xdr:cNvPr id="597" name="楕円 596"/>
        <xdr:cNvSpPr/>
      </xdr:nvSpPr>
      <xdr:spPr>
        <a:xfrm>
          <a:off x="18605500" y="67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138750</xdr:rowOff>
    </xdr:from>
    <xdr:to>
      <xdr:col>102</xdr:col>
      <xdr:colOff>114300</xdr:colOff>
      <xdr:row>39</xdr:row>
      <xdr:rowOff>140402</xdr:rowOff>
    </xdr:to>
    <xdr:cxnSp macro="">
      <xdr:nvCxnSpPr>
        <xdr:cNvPr id="598" name="直線コネクタ 597"/>
        <xdr:cNvCxnSpPr/>
      </xdr:nvCxnSpPr>
      <xdr:spPr>
        <a:xfrm flipV="1">
          <a:off x="18656300" y="6825300"/>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9"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600"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1"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2"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5627</xdr:rowOff>
    </xdr:from>
    <xdr:ext cx="534377" cy="259045"/>
    <xdr:sp macro="" textlink="">
      <xdr:nvSpPr>
        <xdr:cNvPr id="603" name="n_1mainValue【一般廃棄物処理施設】&#10;一人当たり有形固定資産（償却資産）額"/>
        <xdr:cNvSpPr txBox="1"/>
      </xdr:nvSpPr>
      <xdr:spPr>
        <a:xfrm>
          <a:off x="21043411" y="686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7639</xdr:rowOff>
    </xdr:from>
    <xdr:ext cx="534377" cy="259045"/>
    <xdr:sp macro="" textlink="">
      <xdr:nvSpPr>
        <xdr:cNvPr id="604" name="n_2mainValue【一般廃棄物処理施設】&#10;一人当たり有形固定資産（償却資産）額"/>
        <xdr:cNvSpPr txBox="1"/>
      </xdr:nvSpPr>
      <xdr:spPr>
        <a:xfrm>
          <a:off x="20167111" y="68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9227</xdr:rowOff>
    </xdr:from>
    <xdr:ext cx="534377" cy="259045"/>
    <xdr:sp macro="" textlink="">
      <xdr:nvSpPr>
        <xdr:cNvPr id="605" name="n_3mainValue【一般廃棄物処理施設】&#10;一人当たり有形固定資産（償却資産）額"/>
        <xdr:cNvSpPr txBox="1"/>
      </xdr:nvSpPr>
      <xdr:spPr>
        <a:xfrm>
          <a:off x="19278111" y="6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10879</xdr:rowOff>
    </xdr:from>
    <xdr:ext cx="534377" cy="259045"/>
    <xdr:sp macro="" textlink="">
      <xdr:nvSpPr>
        <xdr:cNvPr id="606" name="n_4mainValue【一般廃棄物処理施設】&#10;一人当たり有形固定資産（償却資産）額"/>
        <xdr:cNvSpPr txBox="1"/>
      </xdr:nvSpPr>
      <xdr:spPr>
        <a:xfrm>
          <a:off x="18389111" y="68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2" name="直線コネクタ 631"/>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3"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4" name="直線コネクタ 633"/>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5"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6" name="直線コネクタ 635"/>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7"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8" name="フローチャート: 判断 637"/>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9" name="フローチャート: 判断 638"/>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40" name="フローチャート: 判断 639"/>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2" name="フローチャート: 判断 641"/>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648" name="楕円 647"/>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649" name="【保健センター・保健所】&#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650" name="楕円 649"/>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102870</xdr:rowOff>
    </xdr:to>
    <xdr:cxnSp macro="">
      <xdr:nvCxnSpPr>
        <xdr:cNvPr id="651" name="直線コネクタ 650"/>
        <xdr:cNvCxnSpPr/>
      </xdr:nvCxnSpPr>
      <xdr:spPr>
        <a:xfrm>
          <a:off x="15481300" y="105286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652" name="楕円 651"/>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70213</xdr:rowOff>
    </xdr:to>
    <xdr:cxnSp macro="">
      <xdr:nvCxnSpPr>
        <xdr:cNvPr id="653" name="直線コネクタ 652"/>
        <xdr:cNvCxnSpPr/>
      </xdr:nvCxnSpPr>
      <xdr:spPr>
        <a:xfrm>
          <a:off x="14592300" y="1049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54" name="楕円 653"/>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37556</xdr:rowOff>
    </xdr:to>
    <xdr:cxnSp macro="">
      <xdr:nvCxnSpPr>
        <xdr:cNvPr id="655" name="直線コネクタ 654"/>
        <xdr:cNvCxnSpPr/>
      </xdr:nvCxnSpPr>
      <xdr:spPr>
        <a:xfrm>
          <a:off x="13703300" y="104633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656" name="楕円 655"/>
        <xdr:cNvSpPr/>
      </xdr:nvSpPr>
      <xdr:spPr>
        <a:xfrm>
          <a:off x="1276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143691</xdr:rowOff>
    </xdr:from>
    <xdr:to>
      <xdr:col>71</xdr:col>
      <xdr:colOff>177800</xdr:colOff>
      <xdr:row>61</xdr:row>
      <xdr:rowOff>4899</xdr:rowOff>
    </xdr:to>
    <xdr:cxnSp macro="">
      <xdr:nvCxnSpPr>
        <xdr:cNvPr id="657" name="直線コネクタ 656"/>
        <xdr:cNvCxnSpPr/>
      </xdr:nvCxnSpPr>
      <xdr:spPr>
        <a:xfrm>
          <a:off x="12814300" y="104306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8"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9"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1"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662" name="n_1mainValue【保健センター・保健所】&#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663" name="n_2mainValue【保健センター・保健所】&#10;有形固定資産減価償却率"/>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64" name="n_3mainValue【保健センター・保健所】&#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665" name="n_4mainValue【保健センター・保健所】&#10;有形固定資産減価償却率"/>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1" name="直線コネクタ 690"/>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2"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3" name="直線コネクタ 692"/>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4"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5" name="直線コネクタ 694"/>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6"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7" name="フローチャート: 判断 696"/>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8" name="フローチャート: 判断 69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9" name="フローチャート: 判断 698"/>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700" name="フローチャート: 判断 699"/>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1" name="フローチャート: 判断 700"/>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707" name="楕円 706"/>
        <xdr:cNvSpPr/>
      </xdr:nvSpPr>
      <xdr:spPr>
        <a:xfrm>
          <a:off x="22110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708" name="【保健センター・保健所】&#10;一人当たり面積該当値テキスト"/>
        <xdr:cNvSpPr txBox="1"/>
      </xdr:nvSpPr>
      <xdr:spPr>
        <a:xfrm>
          <a:off x="22199600" y="1089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709" name="楕円 708"/>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58783</xdr:rowOff>
    </xdr:to>
    <xdr:cxnSp macro="">
      <xdr:nvCxnSpPr>
        <xdr:cNvPr id="710" name="直線コネクタ 709"/>
        <xdr:cNvCxnSpPr/>
      </xdr:nvCxnSpPr>
      <xdr:spPr>
        <a:xfrm>
          <a:off x="21323300" y="1103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711" name="楕円 710"/>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62049</xdr:rowOff>
    </xdr:to>
    <xdr:cxnSp macro="">
      <xdr:nvCxnSpPr>
        <xdr:cNvPr id="712" name="直線コネクタ 711"/>
        <xdr:cNvCxnSpPr/>
      </xdr:nvCxnSpPr>
      <xdr:spPr>
        <a:xfrm flipV="1">
          <a:off x="20434300" y="1103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713" name="楕円 712"/>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714" name="直線コネクタ 713"/>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715" name="楕円 714"/>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62049</xdr:rowOff>
    </xdr:to>
    <xdr:cxnSp macro="">
      <xdr:nvCxnSpPr>
        <xdr:cNvPr id="716" name="直線コネクタ 715"/>
        <xdr:cNvCxnSpPr/>
      </xdr:nvCxnSpPr>
      <xdr:spPr>
        <a:xfrm>
          <a:off x="18656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7"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8" name="n_2aveValue【保健センター・保健所】&#10;一人当たり面積"/>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9" name="n_3aveValue【保健センター・保健所】&#10;一人当たり面積"/>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20"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100710</xdr:rowOff>
    </xdr:from>
    <xdr:ext cx="469744" cy="259045"/>
    <xdr:sp macro="" textlink="">
      <xdr:nvSpPr>
        <xdr:cNvPr id="721" name="n_1mainValue【保健センター・保健所】&#10;一人当たり面積"/>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722" name="n_2mainValue【保健センター・保健所】&#10;一人当たり面積"/>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723" name="n_3mainValue【保健センター・保健所】&#10;一人当たり面積"/>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724" name="n_4mainValue【保健センター・保健所】&#10;一人当たり面積"/>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50" name="直線コネクタ 749"/>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3"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4" name="直線コネクタ 753"/>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5"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6" name="フローチャート: 判断 755"/>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7" name="フローチャート: 判断 756"/>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8" name="フローチャート: 判断 757"/>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9" name="フローチャート: 判断 758"/>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60" name="フローチャート: 判断 759"/>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766" name="楕円 765"/>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767" name="【消防施設】&#10;有形固定資産減価償却率該当値テキスト"/>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160382</xdr:rowOff>
    </xdr:from>
    <xdr:to>
      <xdr:col>81</xdr:col>
      <xdr:colOff>101600</xdr:colOff>
      <xdr:row>84</xdr:row>
      <xdr:rowOff>90532</xdr:rowOff>
    </xdr:to>
    <xdr:sp macro="" textlink="">
      <xdr:nvSpPr>
        <xdr:cNvPr id="768" name="楕円 767"/>
        <xdr:cNvSpPr/>
      </xdr:nvSpPr>
      <xdr:spPr>
        <a:xfrm>
          <a:off x="15430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39732</xdr:rowOff>
    </xdr:from>
    <xdr:to>
      <xdr:col>85</xdr:col>
      <xdr:colOff>127000</xdr:colOff>
      <xdr:row>84</xdr:row>
      <xdr:rowOff>70757</xdr:rowOff>
    </xdr:to>
    <xdr:cxnSp macro="">
      <xdr:nvCxnSpPr>
        <xdr:cNvPr id="769" name="直線コネクタ 768"/>
        <xdr:cNvCxnSpPr/>
      </xdr:nvCxnSpPr>
      <xdr:spPr>
        <a:xfrm>
          <a:off x="15481300" y="144415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129358</xdr:rowOff>
    </xdr:from>
    <xdr:to>
      <xdr:col>76</xdr:col>
      <xdr:colOff>165100</xdr:colOff>
      <xdr:row>84</xdr:row>
      <xdr:rowOff>59508</xdr:rowOff>
    </xdr:to>
    <xdr:sp macro="" textlink="">
      <xdr:nvSpPr>
        <xdr:cNvPr id="770" name="楕円 769"/>
        <xdr:cNvSpPr/>
      </xdr:nvSpPr>
      <xdr:spPr>
        <a:xfrm>
          <a:off x="14541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xdr:rowOff>
    </xdr:from>
    <xdr:to>
      <xdr:col>81</xdr:col>
      <xdr:colOff>50800</xdr:colOff>
      <xdr:row>84</xdr:row>
      <xdr:rowOff>39732</xdr:rowOff>
    </xdr:to>
    <xdr:cxnSp macro="">
      <xdr:nvCxnSpPr>
        <xdr:cNvPr id="771" name="直線コネクタ 770"/>
        <xdr:cNvCxnSpPr/>
      </xdr:nvCxnSpPr>
      <xdr:spPr>
        <a:xfrm>
          <a:off x="14592300" y="144105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98334</xdr:rowOff>
    </xdr:from>
    <xdr:to>
      <xdr:col>72</xdr:col>
      <xdr:colOff>38100</xdr:colOff>
      <xdr:row>84</xdr:row>
      <xdr:rowOff>28484</xdr:rowOff>
    </xdr:to>
    <xdr:sp macro="" textlink="">
      <xdr:nvSpPr>
        <xdr:cNvPr id="772" name="楕円 771"/>
        <xdr:cNvSpPr/>
      </xdr:nvSpPr>
      <xdr:spPr>
        <a:xfrm>
          <a:off x="13652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84</xdr:row>
      <xdr:rowOff>8708</xdr:rowOff>
    </xdr:to>
    <xdr:cxnSp macro="">
      <xdr:nvCxnSpPr>
        <xdr:cNvPr id="773" name="直線コネクタ 772"/>
        <xdr:cNvCxnSpPr/>
      </xdr:nvCxnSpPr>
      <xdr:spPr>
        <a:xfrm>
          <a:off x="13703300" y="1437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57513</xdr:rowOff>
    </xdr:from>
    <xdr:to>
      <xdr:col>67</xdr:col>
      <xdr:colOff>101600</xdr:colOff>
      <xdr:row>83</xdr:row>
      <xdr:rowOff>159113</xdr:rowOff>
    </xdr:to>
    <xdr:sp macro="" textlink="">
      <xdr:nvSpPr>
        <xdr:cNvPr id="774" name="楕円 773"/>
        <xdr:cNvSpPr/>
      </xdr:nvSpPr>
      <xdr:spPr>
        <a:xfrm>
          <a:off x="12763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108313</xdr:rowOff>
    </xdr:from>
    <xdr:to>
      <xdr:col>71</xdr:col>
      <xdr:colOff>177800</xdr:colOff>
      <xdr:row>83</xdr:row>
      <xdr:rowOff>149134</xdr:rowOff>
    </xdr:to>
    <xdr:cxnSp macro="">
      <xdr:nvCxnSpPr>
        <xdr:cNvPr id="775" name="直線コネクタ 774"/>
        <xdr:cNvCxnSpPr/>
      </xdr:nvCxnSpPr>
      <xdr:spPr>
        <a:xfrm>
          <a:off x="12814300" y="143386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76"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77"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778"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9"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81659</xdr:rowOff>
    </xdr:from>
    <xdr:ext cx="405111" cy="259045"/>
    <xdr:sp macro="" textlink="">
      <xdr:nvSpPr>
        <xdr:cNvPr id="780" name="n_1mainValue【消防施設】&#10;有形固定資産減価償却率"/>
        <xdr:cNvSpPr txBox="1"/>
      </xdr:nvSpPr>
      <xdr:spPr>
        <a:xfrm>
          <a:off x="152660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50635</xdr:rowOff>
    </xdr:from>
    <xdr:ext cx="405111" cy="259045"/>
    <xdr:sp macro="" textlink="">
      <xdr:nvSpPr>
        <xdr:cNvPr id="781" name="n_2mainValue【消防施設】&#10;有形固定資産減価償却率"/>
        <xdr:cNvSpPr txBox="1"/>
      </xdr:nvSpPr>
      <xdr:spPr>
        <a:xfrm>
          <a:off x="14389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782" name="n_3mainValue【消防施設】&#10;有形固定資産減価償却率"/>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83" name="n_4main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5" name="直線コネクタ 804"/>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7" name="直線コネクタ 80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8"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9" name="直線コネクタ 808"/>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10"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1" name="フローチャート: 判断 810"/>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2" name="フローチャート: 判断 811"/>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3" name="フローチャート: 判断 812"/>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4" name="フローチャート: 判断 813"/>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21" name="楕円 820"/>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22"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23" name="楕円 822"/>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24" name="直線コネクタ 823"/>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825" name="楕円 824"/>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31242</xdr:rowOff>
    </xdr:to>
    <xdr:cxnSp macro="">
      <xdr:nvCxnSpPr>
        <xdr:cNvPr id="826" name="直線コネクタ 825"/>
        <xdr:cNvCxnSpPr/>
      </xdr:nvCxnSpPr>
      <xdr:spPr>
        <a:xfrm flipV="1">
          <a:off x="20434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827" name="楕円 826"/>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31242</xdr:rowOff>
    </xdr:to>
    <xdr:cxnSp macro="">
      <xdr:nvCxnSpPr>
        <xdr:cNvPr id="828" name="直線コネクタ 827"/>
        <xdr:cNvCxnSpPr/>
      </xdr:nvCxnSpPr>
      <xdr:spPr>
        <a:xfrm>
          <a:off x="19545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151892</xdr:rowOff>
    </xdr:from>
    <xdr:to>
      <xdr:col>98</xdr:col>
      <xdr:colOff>38100</xdr:colOff>
      <xdr:row>85</xdr:row>
      <xdr:rowOff>82042</xdr:rowOff>
    </xdr:to>
    <xdr:sp macro="" textlink="">
      <xdr:nvSpPr>
        <xdr:cNvPr id="829" name="楕円 828"/>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31242</xdr:rowOff>
    </xdr:to>
    <xdr:cxnSp macro="">
      <xdr:nvCxnSpPr>
        <xdr:cNvPr id="830" name="直線コネクタ 829"/>
        <xdr:cNvCxnSpPr/>
      </xdr:nvCxnSpPr>
      <xdr:spPr>
        <a:xfrm>
          <a:off x="18656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1"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2"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3"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35"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836"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837"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838" name="n_4mainValue【消防施設】&#10;一人当たり面積"/>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4" name="直線コネクタ 863"/>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7"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8" name="直線コネクタ 867"/>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9"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0" name="フローチャート: 判断 869"/>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1" name="フローチャート: 判断 870"/>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2" name="フローチャート: 判断 871"/>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3" name="フローチャート: 判断 872"/>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4" name="フローチャート: 判断 873"/>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880" name="楕円 879"/>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881" name="【庁舎】&#10;有形固定資産減価償却率該当値テキスト"/>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133169</xdr:rowOff>
    </xdr:from>
    <xdr:to>
      <xdr:col>81</xdr:col>
      <xdr:colOff>101600</xdr:colOff>
      <xdr:row>105</xdr:row>
      <xdr:rowOff>63319</xdr:rowOff>
    </xdr:to>
    <xdr:sp macro="" textlink="">
      <xdr:nvSpPr>
        <xdr:cNvPr id="882" name="楕円 881"/>
        <xdr:cNvSpPr/>
      </xdr:nvSpPr>
      <xdr:spPr>
        <a:xfrm>
          <a:off x="15430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12519</xdr:rowOff>
    </xdr:from>
    <xdr:to>
      <xdr:col>85</xdr:col>
      <xdr:colOff>127000</xdr:colOff>
      <xdr:row>105</xdr:row>
      <xdr:rowOff>45176</xdr:rowOff>
    </xdr:to>
    <xdr:cxnSp macro="">
      <xdr:nvCxnSpPr>
        <xdr:cNvPr id="883" name="直線コネクタ 882"/>
        <xdr:cNvCxnSpPr/>
      </xdr:nvCxnSpPr>
      <xdr:spPr>
        <a:xfrm>
          <a:off x="15481300" y="180147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84" name="楕円 883"/>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12519</xdr:rowOff>
    </xdr:to>
    <xdr:cxnSp macro="">
      <xdr:nvCxnSpPr>
        <xdr:cNvPr id="885" name="直線コネクタ 884"/>
        <xdr:cNvCxnSpPr/>
      </xdr:nvCxnSpPr>
      <xdr:spPr>
        <a:xfrm>
          <a:off x="14592300" y="1798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67855</xdr:rowOff>
    </xdr:from>
    <xdr:to>
      <xdr:col>72</xdr:col>
      <xdr:colOff>38100</xdr:colOff>
      <xdr:row>104</xdr:row>
      <xdr:rowOff>169455</xdr:rowOff>
    </xdr:to>
    <xdr:sp macro="" textlink="">
      <xdr:nvSpPr>
        <xdr:cNvPr id="886" name="楕円 885"/>
        <xdr:cNvSpPr/>
      </xdr:nvSpPr>
      <xdr:spPr>
        <a:xfrm>
          <a:off x="13652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118655</xdr:rowOff>
    </xdr:from>
    <xdr:to>
      <xdr:col>76</xdr:col>
      <xdr:colOff>114300</xdr:colOff>
      <xdr:row>104</xdr:row>
      <xdr:rowOff>151312</xdr:rowOff>
    </xdr:to>
    <xdr:cxnSp macro="">
      <xdr:nvCxnSpPr>
        <xdr:cNvPr id="887" name="直線コネクタ 886"/>
        <xdr:cNvCxnSpPr/>
      </xdr:nvCxnSpPr>
      <xdr:spPr>
        <a:xfrm>
          <a:off x="13703300" y="179494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35198</xdr:rowOff>
    </xdr:from>
    <xdr:to>
      <xdr:col>67</xdr:col>
      <xdr:colOff>101600</xdr:colOff>
      <xdr:row>104</xdr:row>
      <xdr:rowOff>136798</xdr:rowOff>
    </xdr:to>
    <xdr:sp macro="" textlink="">
      <xdr:nvSpPr>
        <xdr:cNvPr id="888" name="楕円 887"/>
        <xdr:cNvSpPr/>
      </xdr:nvSpPr>
      <xdr:spPr>
        <a:xfrm>
          <a:off x="12763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85998</xdr:rowOff>
    </xdr:from>
    <xdr:to>
      <xdr:col>71</xdr:col>
      <xdr:colOff>177800</xdr:colOff>
      <xdr:row>104</xdr:row>
      <xdr:rowOff>118655</xdr:rowOff>
    </xdr:to>
    <xdr:cxnSp macro="">
      <xdr:nvCxnSpPr>
        <xdr:cNvPr id="889" name="直線コネクタ 888"/>
        <xdr:cNvCxnSpPr/>
      </xdr:nvCxnSpPr>
      <xdr:spPr>
        <a:xfrm>
          <a:off x="12814300" y="179167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90"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1"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2"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893"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54446</xdr:rowOff>
    </xdr:from>
    <xdr:ext cx="405111" cy="259045"/>
    <xdr:sp macro="" textlink="">
      <xdr:nvSpPr>
        <xdr:cNvPr id="894" name="n_1mainValue【庁舎】&#10;有形固定資産減価償却率"/>
        <xdr:cNvSpPr txBox="1"/>
      </xdr:nvSpPr>
      <xdr:spPr>
        <a:xfrm>
          <a:off x="15266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95" name="n_2main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14532</xdr:rowOff>
    </xdr:from>
    <xdr:ext cx="405111" cy="259045"/>
    <xdr:sp macro="" textlink="">
      <xdr:nvSpPr>
        <xdr:cNvPr id="896" name="n_3mainValue【庁舎】&#10;有形固定資産減価償却率"/>
        <xdr:cNvSpPr txBox="1"/>
      </xdr:nvSpPr>
      <xdr:spPr>
        <a:xfrm>
          <a:off x="13500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97" name="n_4main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4" name="直線コネクタ 923"/>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6" name="直線コネクタ 92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7"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8" name="直線コネクタ 927"/>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929"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30" name="フローチャート: 判断 929"/>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1" name="フローチャート: 判断 93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2" name="フローチャート: 判断 93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3" name="フローチャート: 判断 932"/>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4" name="フローチャート: 判断 933"/>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40" name="楕円 939"/>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941" name="【庁舎】&#10;一人当たり面積該当値テキスト"/>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165826</xdr:rowOff>
    </xdr:from>
    <xdr:to>
      <xdr:col>112</xdr:col>
      <xdr:colOff>38100</xdr:colOff>
      <xdr:row>105</xdr:row>
      <xdr:rowOff>95976</xdr:rowOff>
    </xdr:to>
    <xdr:sp macro="" textlink="">
      <xdr:nvSpPr>
        <xdr:cNvPr id="942" name="楕円 941"/>
        <xdr:cNvSpPr/>
      </xdr:nvSpPr>
      <xdr:spPr>
        <a:xfrm>
          <a:off x="2127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45176</xdr:rowOff>
    </xdr:to>
    <xdr:cxnSp macro="">
      <xdr:nvCxnSpPr>
        <xdr:cNvPr id="943" name="直線コネクタ 942"/>
        <xdr:cNvCxnSpPr/>
      </xdr:nvCxnSpPr>
      <xdr:spPr>
        <a:xfrm flipV="1">
          <a:off x="21323300" y="180441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4173</xdr:rowOff>
    </xdr:from>
    <xdr:to>
      <xdr:col>107</xdr:col>
      <xdr:colOff>101600</xdr:colOff>
      <xdr:row>105</xdr:row>
      <xdr:rowOff>105773</xdr:rowOff>
    </xdr:to>
    <xdr:sp macro="" textlink="">
      <xdr:nvSpPr>
        <xdr:cNvPr id="944" name="楕円 943"/>
        <xdr:cNvSpPr/>
      </xdr:nvSpPr>
      <xdr:spPr>
        <a:xfrm>
          <a:off x="2038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45176</xdr:rowOff>
    </xdr:from>
    <xdr:to>
      <xdr:col>111</xdr:col>
      <xdr:colOff>177800</xdr:colOff>
      <xdr:row>105</xdr:row>
      <xdr:rowOff>54973</xdr:rowOff>
    </xdr:to>
    <xdr:cxnSp macro="">
      <xdr:nvCxnSpPr>
        <xdr:cNvPr id="945" name="直線コネクタ 944"/>
        <xdr:cNvCxnSpPr/>
      </xdr:nvCxnSpPr>
      <xdr:spPr>
        <a:xfrm flipV="1">
          <a:off x="20434300" y="18047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10705</xdr:rowOff>
    </xdr:from>
    <xdr:to>
      <xdr:col>102</xdr:col>
      <xdr:colOff>165100</xdr:colOff>
      <xdr:row>105</xdr:row>
      <xdr:rowOff>112305</xdr:rowOff>
    </xdr:to>
    <xdr:sp macro="" textlink="">
      <xdr:nvSpPr>
        <xdr:cNvPr id="946" name="楕円 945"/>
        <xdr:cNvSpPr/>
      </xdr:nvSpPr>
      <xdr:spPr>
        <a:xfrm>
          <a:off x="19494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54973</xdr:rowOff>
    </xdr:from>
    <xdr:to>
      <xdr:col>107</xdr:col>
      <xdr:colOff>50800</xdr:colOff>
      <xdr:row>105</xdr:row>
      <xdr:rowOff>61505</xdr:rowOff>
    </xdr:to>
    <xdr:cxnSp macro="">
      <xdr:nvCxnSpPr>
        <xdr:cNvPr id="947" name="直線コネクタ 946"/>
        <xdr:cNvCxnSpPr/>
      </xdr:nvCxnSpPr>
      <xdr:spPr>
        <a:xfrm flipV="1">
          <a:off x="19545300" y="180572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17236</xdr:rowOff>
    </xdr:from>
    <xdr:to>
      <xdr:col>98</xdr:col>
      <xdr:colOff>38100</xdr:colOff>
      <xdr:row>105</xdr:row>
      <xdr:rowOff>118836</xdr:rowOff>
    </xdr:to>
    <xdr:sp macro="" textlink="">
      <xdr:nvSpPr>
        <xdr:cNvPr id="948" name="楕円 947"/>
        <xdr:cNvSpPr/>
      </xdr:nvSpPr>
      <xdr:spPr>
        <a:xfrm>
          <a:off x="18605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61505</xdr:rowOff>
    </xdr:from>
    <xdr:to>
      <xdr:col>102</xdr:col>
      <xdr:colOff>114300</xdr:colOff>
      <xdr:row>105</xdr:row>
      <xdr:rowOff>68036</xdr:rowOff>
    </xdr:to>
    <xdr:cxnSp macro="">
      <xdr:nvCxnSpPr>
        <xdr:cNvPr id="949" name="直線コネクタ 948"/>
        <xdr:cNvCxnSpPr/>
      </xdr:nvCxnSpPr>
      <xdr:spPr>
        <a:xfrm flipV="1">
          <a:off x="18656300" y="180637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5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1"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2"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53"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112503</xdr:rowOff>
    </xdr:from>
    <xdr:ext cx="469744" cy="259045"/>
    <xdr:sp macro="" textlink="">
      <xdr:nvSpPr>
        <xdr:cNvPr id="954" name="n_1mainValue【庁舎】&#10;一人当たり面積"/>
        <xdr:cNvSpPr txBox="1"/>
      </xdr:nvSpPr>
      <xdr:spPr>
        <a:xfrm>
          <a:off x="210757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122300</xdr:rowOff>
    </xdr:from>
    <xdr:ext cx="469744" cy="259045"/>
    <xdr:sp macro="" textlink="">
      <xdr:nvSpPr>
        <xdr:cNvPr id="955" name="n_2mainValue【庁舎】&#10;一人当たり面積"/>
        <xdr:cNvSpPr txBox="1"/>
      </xdr:nvSpPr>
      <xdr:spPr>
        <a:xfrm>
          <a:off x="20199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128832</xdr:rowOff>
    </xdr:from>
    <xdr:ext cx="469744" cy="259045"/>
    <xdr:sp macro="" textlink="">
      <xdr:nvSpPr>
        <xdr:cNvPr id="956" name="n_3mainValue【庁舎】&#10;一人当たり面積"/>
        <xdr:cNvSpPr txBox="1"/>
      </xdr:nvSpPr>
      <xdr:spPr>
        <a:xfrm>
          <a:off x="19310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135363</xdr:rowOff>
    </xdr:from>
    <xdr:ext cx="469744" cy="259045"/>
    <xdr:sp macro="" textlink="">
      <xdr:nvSpPr>
        <xdr:cNvPr id="957" name="n_4mainValue【庁舎】&#10;一人当たり面積"/>
        <xdr:cNvSpPr txBox="1"/>
      </xdr:nvSpPr>
      <xdr:spPr>
        <a:xfrm>
          <a:off x="18421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有形固定資産減価償却率が特に高くなっている施設は昭和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年に取得した図書館であり、耐用年数の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年に近づいているためである。現在、図書館などの社会教育施設においては、令和元年度に策定された個別施設計画に基づいて維持管理を行っている。</a:t>
          </a:r>
          <a:endParaRPr lang="ja-JP" altLang="ja-JP" sz="1400">
            <a:effectLst/>
          </a:endParaRPr>
        </a:p>
        <a:p>
          <a:r>
            <a:rPr kumimoji="1" lang="ja-JP" altLang="ja-JP" sz="1100">
              <a:solidFill>
                <a:schemeClr val="dk1"/>
              </a:solidFill>
              <a:effectLst/>
              <a:latin typeface="+mn-lt"/>
              <a:ea typeface="+mn-ea"/>
              <a:cs typeface="+mn-cs"/>
            </a:rPr>
            <a:t>また、一般廃棄物処理施設の有形固定資産減価償却率が特に低くなっているのは、平成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年に取得した「クリーンパーク長与」の未償却分が多いことによる。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29,473
29,327
20.94
14,771,742
13,882,138
576,951
6,506,132
11,912,519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近年は類似団体平均との差がなく横ばいで推移しており、類似団体平均を</a:t>
          </a:r>
          <a:r>
            <a:rPr kumimoji="1" lang="en-US" altLang="ja-JP" sz="1100">
              <a:solidFill>
                <a:schemeClr val="tx1"/>
              </a:solidFill>
              <a:effectLst/>
              <a:latin typeface="+mn-lt"/>
              <a:ea typeface="+mn-ea"/>
              <a:cs typeface="+mn-cs"/>
            </a:rPr>
            <a:t>0.02</a:t>
          </a:r>
          <a:r>
            <a:rPr kumimoji="1" lang="ja-JP" altLang="ja-JP" sz="1100">
              <a:solidFill>
                <a:schemeClr val="tx1"/>
              </a:solidFill>
              <a:effectLst/>
              <a:latin typeface="+mn-lt"/>
              <a:ea typeface="+mn-ea"/>
              <a:cs typeface="+mn-cs"/>
            </a:rPr>
            <a:t>上回った。今後も、歳出の徹底的な見直しを実施するとともに、税収の徴収率向上対策を中心とする歳入確保に努める。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52211</xdr:rowOff>
    </xdr:to>
    <xdr:cxnSp macro="">
      <xdr:nvCxnSpPr>
        <xdr:cNvPr id="69" name="直線コネクタ 68"/>
        <xdr:cNvCxnSpPr/>
      </xdr:nvCxnSpPr>
      <xdr:spPr>
        <a:xfrm>
          <a:off x="4114800" y="722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52211</xdr:rowOff>
    </xdr:to>
    <xdr:cxnSp macro="">
      <xdr:nvCxnSpPr>
        <xdr:cNvPr id="78" name="直線コネクタ 77"/>
        <xdr:cNvCxnSpPr/>
      </xdr:nvCxnSpPr>
      <xdr:spPr>
        <a:xfrm flipV="1">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9"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昨年度より</a:t>
          </a:r>
          <a:r>
            <a:rPr kumimoji="1" lang="en-US" altLang="ja-JP" sz="1100">
              <a:solidFill>
                <a:schemeClr val="tx1"/>
              </a:solidFill>
              <a:effectLst/>
              <a:latin typeface="+mn-lt"/>
              <a:ea typeface="+mn-ea"/>
              <a:cs typeface="+mn-cs"/>
            </a:rPr>
            <a:t>4.7</a:t>
          </a:r>
          <a:r>
            <a:rPr kumimoji="1" lang="ja-JP" altLang="ja-JP" sz="1100">
              <a:solidFill>
                <a:schemeClr val="tx1"/>
              </a:solidFill>
              <a:effectLst/>
              <a:latin typeface="+mn-lt"/>
              <a:ea typeface="+mn-ea"/>
              <a:cs typeface="+mn-cs"/>
            </a:rPr>
            <a:t>減少している。これは、パート等の賃金や</a:t>
          </a:r>
          <a:r>
            <a:rPr kumimoji="1" lang="ja-JP" altLang="en-US" sz="1100">
              <a:solidFill>
                <a:schemeClr val="tx1"/>
              </a:solidFill>
              <a:effectLst/>
              <a:latin typeface="+mn-lt"/>
              <a:ea typeface="+mn-ea"/>
              <a:cs typeface="+mn-cs"/>
            </a:rPr>
            <a:t>後期高齢者医療療養給付費負担金</a:t>
          </a:r>
          <a:r>
            <a:rPr kumimoji="1" lang="ja-JP" altLang="ja-JP" sz="1100">
              <a:solidFill>
                <a:schemeClr val="tx1"/>
              </a:solidFill>
              <a:effectLst/>
              <a:latin typeface="+mn-lt"/>
              <a:ea typeface="+mn-ea"/>
              <a:cs typeface="+mn-cs"/>
            </a:rPr>
            <a:t>の一般財源分が減少したことなどが理由である。今後も事業評価等による事務事業の見直しを進め、優先度を厳しく点検し精査することで、経常経費の削減を図る。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65</xdr:row>
      <xdr:rowOff>22352</xdr:rowOff>
    </xdr:to>
    <xdr:cxnSp macro="">
      <xdr:nvCxnSpPr>
        <xdr:cNvPr id="130" name="直線コネクタ 129"/>
        <xdr:cNvCxnSpPr/>
      </xdr:nvCxnSpPr>
      <xdr:spPr>
        <a:xfrm flipV="1">
          <a:off x="4114800" y="10939780"/>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85090</xdr:rowOff>
    </xdr:to>
    <xdr:cxnSp macro="">
      <xdr:nvCxnSpPr>
        <xdr:cNvPr id="133" name="直線コネクタ 132"/>
        <xdr:cNvCxnSpPr/>
      </xdr:nvCxnSpPr>
      <xdr:spPr>
        <a:xfrm flipV="1">
          <a:off x="3225800" y="1116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85090</xdr:rowOff>
    </xdr:to>
    <xdr:cxnSp macro="">
      <xdr:nvCxnSpPr>
        <xdr:cNvPr id="136" name="直線コネクタ 135"/>
        <xdr:cNvCxnSpPr/>
      </xdr:nvCxnSpPr>
      <xdr:spPr>
        <a:xfrm>
          <a:off x="2336800" y="111955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51308</xdr:rowOff>
    </xdr:to>
    <xdr:cxnSp macro="">
      <xdr:nvCxnSpPr>
        <xdr:cNvPr id="139" name="直線コネクタ 138"/>
        <xdr:cNvCxnSpPr/>
      </xdr:nvCxnSpPr>
      <xdr:spPr>
        <a:xfrm>
          <a:off x="1447800" y="111810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2" name="テキスト ボックス 151"/>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5" name="楕円 154"/>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6" name="テキスト ボックス 155"/>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8" name="テキスト ボックス 157"/>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類似団体平均を下回っているのは、類似団体に比べて職員が少なく、人件費が大きく抑えられていることが原因である。しかしながら、物件費については</a:t>
          </a:r>
          <a:r>
            <a:rPr kumimoji="1" lang="ja-JP" altLang="en-US" sz="1100">
              <a:solidFill>
                <a:schemeClr val="tx1"/>
              </a:solidFill>
              <a:effectLst/>
              <a:latin typeface="+mn-lt"/>
              <a:ea typeface="+mn-ea"/>
              <a:cs typeface="+mn-cs"/>
            </a:rPr>
            <a:t>新型コロナウイルスワクチン接種事業</a:t>
          </a:r>
          <a:r>
            <a:rPr kumimoji="1" lang="ja-JP" altLang="ja-JP" sz="1100">
              <a:solidFill>
                <a:schemeClr val="tx1"/>
              </a:solidFill>
              <a:effectLst/>
              <a:latin typeface="+mn-lt"/>
              <a:ea typeface="+mn-ea"/>
              <a:cs typeface="+mn-cs"/>
            </a:rPr>
            <a:t>等により増額となっているため、今後も経費の削減に取り組み、現在の水準を維持するように努める。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57431</xdr:rowOff>
    </xdr:from>
    <xdr:to>
      <xdr:col>23</xdr:col>
      <xdr:colOff>133350</xdr:colOff>
      <xdr:row>81</xdr:row>
      <xdr:rowOff>90229</xdr:rowOff>
    </xdr:to>
    <xdr:cxnSp macro="">
      <xdr:nvCxnSpPr>
        <xdr:cNvPr id="191" name="直線コネクタ 190"/>
        <xdr:cNvCxnSpPr/>
      </xdr:nvCxnSpPr>
      <xdr:spPr>
        <a:xfrm>
          <a:off x="4114800" y="13944881"/>
          <a:ext cx="8382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155834</xdr:rowOff>
    </xdr:from>
    <xdr:to>
      <xdr:col>19</xdr:col>
      <xdr:colOff>133350</xdr:colOff>
      <xdr:row>81</xdr:row>
      <xdr:rowOff>57431</xdr:rowOff>
    </xdr:to>
    <xdr:cxnSp macro="">
      <xdr:nvCxnSpPr>
        <xdr:cNvPr id="194" name="直線コネクタ 193"/>
        <xdr:cNvCxnSpPr/>
      </xdr:nvCxnSpPr>
      <xdr:spPr>
        <a:xfrm>
          <a:off x="3225800" y="13871834"/>
          <a:ext cx="889000" cy="7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155834</xdr:rowOff>
    </xdr:from>
    <xdr:to>
      <xdr:col>15</xdr:col>
      <xdr:colOff>82550</xdr:colOff>
      <xdr:row>81</xdr:row>
      <xdr:rowOff>23561</xdr:rowOff>
    </xdr:to>
    <xdr:cxnSp macro="">
      <xdr:nvCxnSpPr>
        <xdr:cNvPr id="197" name="直線コネクタ 196"/>
        <xdr:cNvCxnSpPr/>
      </xdr:nvCxnSpPr>
      <xdr:spPr>
        <a:xfrm flipV="1">
          <a:off x="2336800" y="13871834"/>
          <a:ext cx="8890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23561</xdr:rowOff>
    </xdr:from>
    <xdr:to>
      <xdr:col>11</xdr:col>
      <xdr:colOff>31750</xdr:colOff>
      <xdr:row>81</xdr:row>
      <xdr:rowOff>77112</xdr:rowOff>
    </xdr:to>
    <xdr:cxnSp macro="">
      <xdr:nvCxnSpPr>
        <xdr:cNvPr id="200" name="直線コネクタ 199"/>
        <xdr:cNvCxnSpPr/>
      </xdr:nvCxnSpPr>
      <xdr:spPr>
        <a:xfrm flipV="1">
          <a:off x="1447800" y="13911011"/>
          <a:ext cx="889000" cy="5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39429</xdr:rowOff>
    </xdr:from>
    <xdr:to>
      <xdr:col>23</xdr:col>
      <xdr:colOff>184150</xdr:colOff>
      <xdr:row>81</xdr:row>
      <xdr:rowOff>141029</xdr:rowOff>
    </xdr:to>
    <xdr:sp macro="" textlink="">
      <xdr:nvSpPr>
        <xdr:cNvPr id="210" name="楕円 209"/>
        <xdr:cNvSpPr/>
      </xdr:nvSpPr>
      <xdr:spPr>
        <a:xfrm>
          <a:off x="4902200" y="139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55956</xdr:rowOff>
    </xdr:from>
    <xdr:ext cx="762000" cy="259045"/>
    <xdr:sp macro="" textlink="">
      <xdr:nvSpPr>
        <xdr:cNvPr id="211" name="人件費・物件費等の状況該当値テキスト"/>
        <xdr:cNvSpPr txBox="1"/>
      </xdr:nvSpPr>
      <xdr:spPr>
        <a:xfrm>
          <a:off x="5041900" y="1377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6631</xdr:rowOff>
    </xdr:from>
    <xdr:to>
      <xdr:col>19</xdr:col>
      <xdr:colOff>184150</xdr:colOff>
      <xdr:row>81</xdr:row>
      <xdr:rowOff>108231</xdr:rowOff>
    </xdr:to>
    <xdr:sp macro="" textlink="">
      <xdr:nvSpPr>
        <xdr:cNvPr id="212" name="楕円 211"/>
        <xdr:cNvSpPr/>
      </xdr:nvSpPr>
      <xdr:spPr>
        <a:xfrm>
          <a:off x="4064000" y="138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118408</xdr:rowOff>
    </xdr:from>
    <xdr:ext cx="736600" cy="259045"/>
    <xdr:sp macro="" textlink="">
      <xdr:nvSpPr>
        <xdr:cNvPr id="213" name="テキスト ボックス 212"/>
        <xdr:cNvSpPr txBox="1"/>
      </xdr:nvSpPr>
      <xdr:spPr>
        <a:xfrm>
          <a:off x="3733800" y="13662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105034</xdr:rowOff>
    </xdr:from>
    <xdr:to>
      <xdr:col>15</xdr:col>
      <xdr:colOff>133350</xdr:colOff>
      <xdr:row>81</xdr:row>
      <xdr:rowOff>35184</xdr:rowOff>
    </xdr:to>
    <xdr:sp macro="" textlink="">
      <xdr:nvSpPr>
        <xdr:cNvPr id="214" name="楕円 213"/>
        <xdr:cNvSpPr/>
      </xdr:nvSpPr>
      <xdr:spPr>
        <a:xfrm>
          <a:off x="3175000" y="1382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45361</xdr:rowOff>
    </xdr:from>
    <xdr:ext cx="762000" cy="259045"/>
    <xdr:sp macro="" textlink="">
      <xdr:nvSpPr>
        <xdr:cNvPr id="215" name="テキスト ボックス 214"/>
        <xdr:cNvSpPr txBox="1"/>
      </xdr:nvSpPr>
      <xdr:spPr>
        <a:xfrm>
          <a:off x="2844800" y="1358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144211</xdr:rowOff>
    </xdr:from>
    <xdr:to>
      <xdr:col>11</xdr:col>
      <xdr:colOff>82550</xdr:colOff>
      <xdr:row>81</xdr:row>
      <xdr:rowOff>74361</xdr:rowOff>
    </xdr:to>
    <xdr:sp macro="" textlink="">
      <xdr:nvSpPr>
        <xdr:cNvPr id="216" name="楕円 215"/>
        <xdr:cNvSpPr/>
      </xdr:nvSpPr>
      <xdr:spPr>
        <a:xfrm>
          <a:off x="2286000" y="138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84538</xdr:rowOff>
    </xdr:from>
    <xdr:ext cx="762000" cy="259045"/>
    <xdr:sp macro="" textlink="">
      <xdr:nvSpPr>
        <xdr:cNvPr id="217" name="テキスト ボックス 216"/>
        <xdr:cNvSpPr txBox="1"/>
      </xdr:nvSpPr>
      <xdr:spPr>
        <a:xfrm>
          <a:off x="1955800" y="136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26312</xdr:rowOff>
    </xdr:from>
    <xdr:to>
      <xdr:col>7</xdr:col>
      <xdr:colOff>31750</xdr:colOff>
      <xdr:row>81</xdr:row>
      <xdr:rowOff>127912</xdr:rowOff>
    </xdr:to>
    <xdr:sp macro="" textlink="">
      <xdr:nvSpPr>
        <xdr:cNvPr id="218" name="楕円 217"/>
        <xdr:cNvSpPr/>
      </xdr:nvSpPr>
      <xdr:spPr>
        <a:xfrm>
          <a:off x="1397000" y="139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138089</xdr:rowOff>
    </xdr:from>
    <xdr:ext cx="762000" cy="259045"/>
    <xdr:sp macro="" textlink="">
      <xdr:nvSpPr>
        <xdr:cNvPr id="219" name="テキスト ボックス 218"/>
        <xdr:cNvSpPr txBox="1"/>
      </xdr:nvSpPr>
      <xdr:spPr>
        <a:xfrm>
          <a:off x="1066800" y="1368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昨年度</a:t>
          </a:r>
          <a:r>
            <a:rPr kumimoji="1" lang="ja-JP" altLang="en-US" sz="1100">
              <a:solidFill>
                <a:schemeClr val="tx1"/>
              </a:solidFill>
              <a:effectLst/>
              <a:latin typeface="+mn-lt"/>
              <a:ea typeface="+mn-ea"/>
              <a:cs typeface="+mn-cs"/>
            </a:rPr>
            <a:t>と変わらず</a:t>
          </a:r>
          <a:r>
            <a:rPr kumimoji="1" lang="ja-JP" altLang="ja-JP" sz="1100">
              <a:solidFill>
                <a:schemeClr val="tx1"/>
              </a:solidFill>
              <a:effectLst/>
              <a:latin typeface="+mn-lt"/>
              <a:ea typeface="+mn-ea"/>
              <a:cs typeface="+mn-cs"/>
            </a:rPr>
            <a:t>、類似団体平均を上回る</a:t>
          </a:r>
          <a:r>
            <a:rPr kumimoji="1" lang="en-US" altLang="ja-JP" sz="1100">
              <a:solidFill>
                <a:schemeClr val="tx1"/>
              </a:solidFill>
              <a:effectLst/>
              <a:latin typeface="+mn-lt"/>
              <a:ea typeface="+mn-ea"/>
              <a:cs typeface="+mn-cs"/>
            </a:rPr>
            <a:t>99.2</a:t>
          </a:r>
          <a:r>
            <a:rPr kumimoji="1" lang="ja-JP" altLang="ja-JP" sz="1100">
              <a:solidFill>
                <a:schemeClr val="tx1"/>
              </a:solidFill>
              <a:effectLst/>
              <a:latin typeface="+mn-lt"/>
              <a:ea typeface="+mn-ea"/>
              <a:cs typeface="+mn-cs"/>
            </a:rPr>
            <a:t>となっており、全国平均よりも高い水準にあるため、より一層の給与体系の適正化に努める。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5" name="直線コネクタ 254"/>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154214</xdr:rowOff>
    </xdr:to>
    <xdr:cxnSp macro="">
      <xdr:nvCxnSpPr>
        <xdr:cNvPr id="258" name="直線コネクタ 257"/>
        <xdr:cNvCxnSpPr/>
      </xdr:nvCxnSpPr>
      <xdr:spPr>
        <a:xfrm flipV="1">
          <a:off x="15290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154214</xdr:rowOff>
    </xdr:to>
    <xdr:cxnSp macro="">
      <xdr:nvCxnSpPr>
        <xdr:cNvPr id="261" name="直線コネクタ 260"/>
        <xdr:cNvCxnSpPr/>
      </xdr:nvCxnSpPr>
      <xdr:spPr>
        <a:xfrm>
          <a:off x="14401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64" name="直線コネクタ 263"/>
        <xdr:cNvCxnSpPr/>
      </xdr:nvCxnSpPr>
      <xdr:spPr>
        <a:xfrm flipV="1">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0" name="楕円 279"/>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1" name="テキスト ボックス 280"/>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2" name="楕円 281"/>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3" name="テキスト ボックス 282"/>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過去からの職員数抑制対策により、類似団体平均を大きく下回る</a:t>
          </a:r>
          <a:r>
            <a:rPr kumimoji="1" lang="en-US" altLang="ja-JP" sz="1100">
              <a:solidFill>
                <a:schemeClr val="tx1"/>
              </a:solidFill>
              <a:effectLst/>
              <a:latin typeface="+mn-lt"/>
              <a:ea typeface="+mn-ea"/>
              <a:cs typeface="+mn-cs"/>
            </a:rPr>
            <a:t>4.92</a:t>
          </a:r>
          <a:r>
            <a:rPr kumimoji="1" lang="ja-JP" altLang="ja-JP" sz="1100">
              <a:solidFill>
                <a:schemeClr val="tx1"/>
              </a:solidFill>
              <a:effectLst/>
              <a:latin typeface="+mn-lt"/>
              <a:ea typeface="+mn-ea"/>
              <a:cs typeface="+mn-cs"/>
            </a:rPr>
            <a:t>人となっている。今後も、住民サービスの向上に努めるとともに、より適切な定員管理に努める。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144235</xdr:rowOff>
    </xdr:from>
    <xdr:to>
      <xdr:col>81</xdr:col>
      <xdr:colOff>44450</xdr:colOff>
      <xdr:row>58</xdr:row>
      <xdr:rowOff>147683</xdr:rowOff>
    </xdr:to>
    <xdr:cxnSp macro="">
      <xdr:nvCxnSpPr>
        <xdr:cNvPr id="320" name="直線コネクタ 319"/>
        <xdr:cNvCxnSpPr/>
      </xdr:nvCxnSpPr>
      <xdr:spPr>
        <a:xfrm>
          <a:off x="16179800" y="1008833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132171</xdr:rowOff>
    </xdr:from>
    <xdr:to>
      <xdr:col>77</xdr:col>
      <xdr:colOff>44450</xdr:colOff>
      <xdr:row>58</xdr:row>
      <xdr:rowOff>144235</xdr:rowOff>
    </xdr:to>
    <xdr:cxnSp macro="">
      <xdr:nvCxnSpPr>
        <xdr:cNvPr id="323" name="直線コネクタ 322"/>
        <xdr:cNvCxnSpPr/>
      </xdr:nvCxnSpPr>
      <xdr:spPr>
        <a:xfrm>
          <a:off x="15290800" y="1007627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132171</xdr:rowOff>
    </xdr:to>
    <xdr:cxnSp macro="">
      <xdr:nvCxnSpPr>
        <xdr:cNvPr id="326" name="直線コネクタ 325"/>
        <xdr:cNvCxnSpPr/>
      </xdr:nvCxnSpPr>
      <xdr:spPr>
        <a:xfrm>
          <a:off x="14401800" y="1007110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102870</xdr:rowOff>
    </xdr:from>
    <xdr:to>
      <xdr:col>68</xdr:col>
      <xdr:colOff>152400</xdr:colOff>
      <xdr:row>58</xdr:row>
      <xdr:rowOff>127000</xdr:rowOff>
    </xdr:to>
    <xdr:cxnSp macro="">
      <xdr:nvCxnSpPr>
        <xdr:cNvPr id="329" name="直線コネクタ 328"/>
        <xdr:cNvCxnSpPr/>
      </xdr:nvCxnSpPr>
      <xdr:spPr>
        <a:xfrm>
          <a:off x="13512800" y="1004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96883</xdr:rowOff>
    </xdr:from>
    <xdr:to>
      <xdr:col>81</xdr:col>
      <xdr:colOff>95250</xdr:colOff>
      <xdr:row>59</xdr:row>
      <xdr:rowOff>27033</xdr:rowOff>
    </xdr:to>
    <xdr:sp macro="" textlink="">
      <xdr:nvSpPr>
        <xdr:cNvPr id="339" name="楕円 338"/>
        <xdr:cNvSpPr/>
      </xdr:nvSpPr>
      <xdr:spPr>
        <a:xfrm>
          <a:off x="169672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113410</xdr:rowOff>
    </xdr:from>
    <xdr:ext cx="762000" cy="259045"/>
    <xdr:sp macro="" textlink="">
      <xdr:nvSpPr>
        <xdr:cNvPr id="340" name="定員管理の状況該当値テキスト"/>
        <xdr:cNvSpPr txBox="1"/>
      </xdr:nvSpPr>
      <xdr:spPr>
        <a:xfrm>
          <a:off x="17106900" y="9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93435</xdr:rowOff>
    </xdr:from>
    <xdr:to>
      <xdr:col>77</xdr:col>
      <xdr:colOff>95250</xdr:colOff>
      <xdr:row>59</xdr:row>
      <xdr:rowOff>23585</xdr:rowOff>
    </xdr:to>
    <xdr:sp macro="" textlink="">
      <xdr:nvSpPr>
        <xdr:cNvPr id="341" name="楕円 340"/>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33762</xdr:rowOff>
    </xdr:from>
    <xdr:ext cx="736600" cy="259045"/>
    <xdr:sp macro="" textlink="">
      <xdr:nvSpPr>
        <xdr:cNvPr id="342" name="テキスト ボックス 341"/>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81371</xdr:rowOff>
    </xdr:from>
    <xdr:to>
      <xdr:col>73</xdr:col>
      <xdr:colOff>44450</xdr:colOff>
      <xdr:row>59</xdr:row>
      <xdr:rowOff>11521</xdr:rowOff>
    </xdr:to>
    <xdr:sp macro="" textlink="">
      <xdr:nvSpPr>
        <xdr:cNvPr id="343" name="楕円 342"/>
        <xdr:cNvSpPr/>
      </xdr:nvSpPr>
      <xdr:spPr>
        <a:xfrm>
          <a:off x="15240000" y="100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21698</xdr:rowOff>
    </xdr:from>
    <xdr:ext cx="762000" cy="259045"/>
    <xdr:sp macro="" textlink="">
      <xdr:nvSpPr>
        <xdr:cNvPr id="344" name="テキスト ボックス 343"/>
        <xdr:cNvSpPr txBox="1"/>
      </xdr:nvSpPr>
      <xdr:spPr>
        <a:xfrm>
          <a:off x="14909800" y="97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76200</xdr:rowOff>
    </xdr:from>
    <xdr:to>
      <xdr:col>68</xdr:col>
      <xdr:colOff>203200</xdr:colOff>
      <xdr:row>59</xdr:row>
      <xdr:rowOff>6350</xdr:rowOff>
    </xdr:to>
    <xdr:sp macro="" textlink="">
      <xdr:nvSpPr>
        <xdr:cNvPr id="345" name="楕円 344"/>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16527</xdr:rowOff>
    </xdr:from>
    <xdr:ext cx="762000" cy="259045"/>
    <xdr:sp macro="" textlink="">
      <xdr:nvSpPr>
        <xdr:cNvPr id="346" name="テキスト ボックス 345"/>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52070</xdr:rowOff>
    </xdr:from>
    <xdr:to>
      <xdr:col>64</xdr:col>
      <xdr:colOff>152400</xdr:colOff>
      <xdr:row>58</xdr:row>
      <xdr:rowOff>153670</xdr:rowOff>
    </xdr:to>
    <xdr:sp macro="" textlink="">
      <xdr:nvSpPr>
        <xdr:cNvPr id="347" name="楕円 346"/>
        <xdr:cNvSpPr/>
      </xdr:nvSpPr>
      <xdr:spPr>
        <a:xfrm>
          <a:off x="13462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163847</xdr:rowOff>
    </xdr:from>
    <xdr:ext cx="762000" cy="259045"/>
    <xdr:sp macro="" textlink="">
      <xdr:nvSpPr>
        <xdr:cNvPr id="348" name="テキスト ボックス 347"/>
        <xdr:cNvSpPr txBox="1"/>
      </xdr:nvSpPr>
      <xdr:spPr>
        <a:xfrm>
          <a:off x="13131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前年度の</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％と比較すると</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％悪化したものの、類似団体平均を下回る</a:t>
          </a:r>
          <a:r>
            <a:rPr kumimoji="1" lang="en-US" altLang="ja-JP" sz="1100">
              <a:solidFill>
                <a:schemeClr val="tx1"/>
              </a:solidFill>
              <a:effectLst/>
              <a:latin typeface="+mn-lt"/>
              <a:ea typeface="+mn-ea"/>
              <a:cs typeface="+mn-cs"/>
            </a:rPr>
            <a:t>5.2</a:t>
          </a:r>
          <a:r>
            <a:rPr kumimoji="1" lang="ja-JP" altLang="ja-JP" sz="1100">
              <a:solidFill>
                <a:schemeClr val="tx1"/>
              </a:solidFill>
              <a:effectLst/>
              <a:latin typeface="+mn-lt"/>
              <a:ea typeface="+mn-ea"/>
              <a:cs typeface="+mn-cs"/>
            </a:rPr>
            <a:t>％となっている。これは、第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土地区画整理事業など大規模の起債事業を行ったことによるものである。</a:t>
          </a:r>
          <a:r>
            <a:rPr kumimoji="1" lang="ja-JP" altLang="en-US" sz="1100">
              <a:solidFill>
                <a:schemeClr val="tx1"/>
              </a:solidFill>
              <a:effectLst/>
              <a:latin typeface="+mn-lt"/>
              <a:ea typeface="+mn-ea"/>
              <a:cs typeface="+mn-cs"/>
            </a:rPr>
            <a:t>前年度と比べ悪化した理由は、平成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年度と令和</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年度を比較すると元利償還金が増加したためである。</a:t>
          </a:r>
          <a:r>
            <a:rPr kumimoji="1" lang="ja-JP" altLang="ja-JP" sz="1100">
              <a:solidFill>
                <a:schemeClr val="tx1"/>
              </a:solidFill>
              <a:effectLst/>
              <a:latin typeface="+mn-lt"/>
              <a:ea typeface="+mn-ea"/>
              <a:cs typeface="+mn-cs"/>
            </a:rPr>
            <a:t>今後も、緊急度、住民ニーズを把握し、的確な事業を選択することで、地方債に大きく頼ることのない財政運営に努める。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119199</xdr:rowOff>
    </xdr:from>
    <xdr:to>
      <xdr:col>81</xdr:col>
      <xdr:colOff>44450</xdr:colOff>
      <xdr:row>39</xdr:row>
      <xdr:rowOff>139881</xdr:rowOff>
    </xdr:to>
    <xdr:cxnSp macro="">
      <xdr:nvCxnSpPr>
        <xdr:cNvPr id="383" name="直線コネクタ 382"/>
        <xdr:cNvCxnSpPr/>
      </xdr:nvCxnSpPr>
      <xdr:spPr>
        <a:xfrm>
          <a:off x="16179800" y="68057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119199</xdr:rowOff>
    </xdr:to>
    <xdr:cxnSp macro="">
      <xdr:nvCxnSpPr>
        <xdr:cNvPr id="386" name="直線コネクタ 385"/>
        <xdr:cNvCxnSpPr/>
      </xdr:nvCxnSpPr>
      <xdr:spPr>
        <a:xfrm>
          <a:off x="15290800" y="67505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152763</xdr:rowOff>
    </xdr:from>
    <xdr:to>
      <xdr:col>72</xdr:col>
      <xdr:colOff>203200</xdr:colOff>
      <xdr:row>39</xdr:row>
      <xdr:rowOff>64044</xdr:rowOff>
    </xdr:to>
    <xdr:cxnSp macro="">
      <xdr:nvCxnSpPr>
        <xdr:cNvPr id="389" name="直線コネクタ 388"/>
        <xdr:cNvCxnSpPr/>
      </xdr:nvCxnSpPr>
      <xdr:spPr>
        <a:xfrm>
          <a:off x="14401800" y="666786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152763</xdr:rowOff>
    </xdr:to>
    <xdr:cxnSp macro="">
      <xdr:nvCxnSpPr>
        <xdr:cNvPr id="392" name="直線コネクタ 391"/>
        <xdr:cNvCxnSpPr/>
      </xdr:nvCxnSpPr>
      <xdr:spPr>
        <a:xfrm>
          <a:off x="13512800" y="6536872"/>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89081</xdr:rowOff>
    </xdr:from>
    <xdr:to>
      <xdr:col>81</xdr:col>
      <xdr:colOff>95250</xdr:colOff>
      <xdr:row>40</xdr:row>
      <xdr:rowOff>19231</xdr:rowOff>
    </xdr:to>
    <xdr:sp macro="" textlink="">
      <xdr:nvSpPr>
        <xdr:cNvPr id="402" name="楕円 401"/>
        <xdr:cNvSpPr/>
      </xdr:nvSpPr>
      <xdr:spPr>
        <a:xfrm>
          <a:off x="169672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105608</xdr:rowOff>
    </xdr:from>
    <xdr:ext cx="762000" cy="259045"/>
    <xdr:sp macro="" textlink="">
      <xdr:nvSpPr>
        <xdr:cNvPr id="403" name="公債費負担の状況該当値テキスト"/>
        <xdr:cNvSpPr txBox="1"/>
      </xdr:nvSpPr>
      <xdr:spPr>
        <a:xfrm>
          <a:off x="17106900" y="662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68399</xdr:rowOff>
    </xdr:from>
    <xdr:to>
      <xdr:col>77</xdr:col>
      <xdr:colOff>95250</xdr:colOff>
      <xdr:row>39</xdr:row>
      <xdr:rowOff>169999</xdr:rowOff>
    </xdr:to>
    <xdr:sp macro="" textlink="">
      <xdr:nvSpPr>
        <xdr:cNvPr id="404" name="楕円 403"/>
        <xdr:cNvSpPr/>
      </xdr:nvSpPr>
      <xdr:spPr>
        <a:xfrm>
          <a:off x="16129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8726</xdr:rowOff>
    </xdr:from>
    <xdr:ext cx="736600" cy="259045"/>
    <xdr:sp macro="" textlink="">
      <xdr:nvSpPr>
        <xdr:cNvPr id="405" name="テキスト ボックス 404"/>
        <xdr:cNvSpPr txBox="1"/>
      </xdr:nvSpPr>
      <xdr:spPr>
        <a:xfrm>
          <a:off x="15798800" y="652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06" name="楕円 405"/>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07" name="テキスト ボックス 406"/>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101963</xdr:rowOff>
    </xdr:from>
    <xdr:to>
      <xdr:col>68</xdr:col>
      <xdr:colOff>203200</xdr:colOff>
      <xdr:row>39</xdr:row>
      <xdr:rowOff>32113</xdr:rowOff>
    </xdr:to>
    <xdr:sp macro="" textlink="">
      <xdr:nvSpPr>
        <xdr:cNvPr id="408" name="楕円 407"/>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42290</xdr:rowOff>
    </xdr:from>
    <xdr:ext cx="762000" cy="259045"/>
    <xdr:sp macro="" textlink="">
      <xdr:nvSpPr>
        <xdr:cNvPr id="409" name="テキスト ボックス 408"/>
        <xdr:cNvSpPr txBox="1"/>
      </xdr:nvSpPr>
      <xdr:spPr>
        <a:xfrm>
          <a:off x="14020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0" name="楕円 409"/>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1" name="テキスト ボックス 410"/>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将来負担額よりも基金などの充当可能財源等が上回り、将来負担比率がない状況である。今後も公債費等義務的経費の削減を中心とする行財政改革を進め、財政の健全化に努める。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38099</xdr:rowOff>
    </xdr:from>
    <xdr:ext cx="10877550" cy="425758"/>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71525" y="4495799"/>
          <a:ext cx="108775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29,473
29,327
20.94
14,771,742
13,882,138
576,951
6,506,132
11,912,519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昨年度より</a:t>
          </a:r>
          <a:r>
            <a:rPr kumimoji="1" lang="en-US" altLang="ja-JP" sz="1100">
              <a:solidFill>
                <a:schemeClr val="tx1"/>
              </a:solidFill>
              <a:effectLst/>
              <a:latin typeface="+mn-lt"/>
              <a:ea typeface="+mn-ea"/>
              <a:cs typeface="+mn-cs"/>
            </a:rPr>
            <a:t>2.0</a:t>
          </a:r>
          <a:r>
            <a:rPr kumimoji="1" lang="ja-JP" altLang="en-US" sz="1100">
              <a:solidFill>
                <a:schemeClr val="tx1"/>
              </a:solidFill>
              <a:effectLst/>
              <a:latin typeface="+mn-lt"/>
              <a:ea typeface="+mn-ea"/>
              <a:cs typeface="+mn-cs"/>
            </a:rPr>
            <a:t>％減少し、</a:t>
          </a:r>
          <a:r>
            <a:rPr kumimoji="1" lang="ja-JP" altLang="ja-JP" sz="1100">
              <a:solidFill>
                <a:schemeClr val="tx1"/>
              </a:solidFill>
              <a:effectLst/>
              <a:latin typeface="+mn-lt"/>
              <a:ea typeface="+mn-ea"/>
              <a:cs typeface="+mn-cs"/>
            </a:rPr>
            <a:t>類似団体と比較すると、人件費に係る経常収支比率は</a:t>
          </a:r>
          <a:r>
            <a:rPr kumimoji="1" lang="en-US" altLang="ja-JP" sz="1100">
              <a:solidFill>
                <a:schemeClr val="tx1"/>
              </a:solidFill>
              <a:effectLst/>
              <a:latin typeface="+mn-lt"/>
              <a:ea typeface="+mn-ea"/>
              <a:cs typeface="+mn-cs"/>
            </a:rPr>
            <a:t>4.3</a:t>
          </a:r>
          <a:r>
            <a:rPr kumimoji="1" lang="ja-JP" altLang="ja-JP" sz="1100">
              <a:solidFill>
                <a:schemeClr val="tx1"/>
              </a:solidFill>
              <a:effectLst/>
              <a:latin typeface="+mn-lt"/>
              <a:ea typeface="+mn-ea"/>
              <a:cs typeface="+mn-cs"/>
            </a:rPr>
            <a:t>％下回っている。これは、早くから業務の外部委託に積極的に取り組み、事務の効率化や職員定数の抑制に努めてきた結果である。今後も住民サービスを低下させることのないように配慮しながら、事務の効率化や適性な定員管理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35560</xdr:rowOff>
    </xdr:to>
    <xdr:cxnSp macro="">
      <xdr:nvCxnSpPr>
        <xdr:cNvPr id="64" name="直線コネクタ 63"/>
        <xdr:cNvCxnSpPr/>
      </xdr:nvCxnSpPr>
      <xdr:spPr>
        <a:xfrm flipV="1">
          <a:off x="3987800" y="6116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35560</xdr:rowOff>
    </xdr:to>
    <xdr:cxnSp macro="">
      <xdr:nvCxnSpPr>
        <xdr:cNvPr id="67" name="直線コネクタ 66"/>
        <xdr:cNvCxnSpPr/>
      </xdr:nvCxnSpPr>
      <xdr:spPr>
        <a:xfrm>
          <a:off x="3098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53848</xdr:rowOff>
    </xdr:to>
    <xdr:cxnSp macro="">
      <xdr:nvCxnSpPr>
        <xdr:cNvPr id="70" name="直線コネクタ 69"/>
        <xdr:cNvCxnSpPr/>
      </xdr:nvCxnSpPr>
      <xdr:spPr>
        <a:xfrm flipV="1">
          <a:off x="2209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53848</xdr:rowOff>
    </xdr:to>
    <xdr:cxnSp macro="">
      <xdr:nvCxnSpPr>
        <xdr:cNvPr id="73" name="直線コネクタ 72"/>
        <xdr:cNvCxnSpPr/>
      </xdr:nvCxnSpPr>
      <xdr:spPr>
        <a:xfrm>
          <a:off x="1320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類似団体平均より率が高いのは、指定管理者制度の導入により、社会教育施設の管理・運営を教育振興公社に委託しており、本庁で管理・運営を行えば人件費に計上される経費が物件費で計上されているためである。</a:t>
          </a:r>
          <a:r>
            <a:rPr kumimoji="1" lang="ja-JP" altLang="en-US" sz="1100">
              <a:solidFill>
                <a:schemeClr val="tx1"/>
              </a:solidFill>
              <a:effectLst/>
              <a:latin typeface="+mn-lt"/>
              <a:ea typeface="+mn-ea"/>
              <a:cs typeface="+mn-cs"/>
            </a:rPr>
            <a:t>昨年度と比較すると</a:t>
          </a:r>
          <a:r>
            <a:rPr kumimoji="1" lang="en-US" altLang="ja-JP" sz="1100">
              <a:solidFill>
                <a:schemeClr val="tx1"/>
              </a:solidFill>
              <a:effectLst/>
              <a:latin typeface="+mn-lt"/>
              <a:ea typeface="+mn-ea"/>
              <a:cs typeface="+mn-cs"/>
            </a:rPr>
            <a:t>0.8</a:t>
          </a:r>
          <a:r>
            <a:rPr kumimoji="1" lang="ja-JP" altLang="en-US" sz="1100">
              <a:solidFill>
                <a:schemeClr val="tx1"/>
              </a:solidFill>
              <a:effectLst/>
              <a:latin typeface="+mn-lt"/>
              <a:ea typeface="+mn-ea"/>
              <a:cs typeface="+mn-cs"/>
            </a:rPr>
            <a:t>％減少しているのは、個別予防接種委託（インフルエンザ等）の一般財源分が減少したことなどによるもの。</a:t>
          </a:r>
          <a:endParaRPr kumimoji="1" lang="en-US" altLang="ja-JP" sz="1100">
            <a:solidFill>
              <a:schemeClr val="tx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159004</xdr:rowOff>
    </xdr:to>
    <xdr:cxnSp macro="">
      <xdr:nvCxnSpPr>
        <xdr:cNvPr id="123" name="直線コネクタ 122"/>
        <xdr:cNvCxnSpPr/>
      </xdr:nvCxnSpPr>
      <xdr:spPr>
        <a:xfrm flipV="1">
          <a:off x="15671800" y="28290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18</xdr:row>
      <xdr:rowOff>26416</xdr:rowOff>
    </xdr:to>
    <xdr:cxnSp macro="">
      <xdr:nvCxnSpPr>
        <xdr:cNvPr id="126" name="直線コネクタ 125"/>
        <xdr:cNvCxnSpPr/>
      </xdr:nvCxnSpPr>
      <xdr:spPr>
        <a:xfrm flipV="1">
          <a:off x="14782800" y="290220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18</xdr:row>
      <xdr:rowOff>26416</xdr:rowOff>
    </xdr:to>
    <xdr:cxnSp macro="">
      <xdr:nvCxnSpPr>
        <xdr:cNvPr id="129" name="直線コネクタ 128"/>
        <xdr:cNvCxnSpPr/>
      </xdr:nvCxnSpPr>
      <xdr:spPr>
        <a:xfrm>
          <a:off x="13893800" y="3094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26416</xdr:rowOff>
    </xdr:to>
    <xdr:cxnSp macro="">
      <xdr:nvCxnSpPr>
        <xdr:cNvPr id="132" name="直線コネクタ 131"/>
        <xdr:cNvCxnSpPr/>
      </xdr:nvCxnSpPr>
      <xdr:spPr>
        <a:xfrm flipV="1">
          <a:off x="13004800" y="3094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2" name="楕円 141"/>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7129</xdr:rowOff>
    </xdr:from>
    <xdr:ext cx="762000" cy="259045"/>
    <xdr:sp macro="" textlink="">
      <xdr:nvSpPr>
        <xdr:cNvPr id="143" name="物件費該当値テキスト"/>
        <xdr:cNvSpPr txBox="1"/>
      </xdr:nvSpPr>
      <xdr:spPr>
        <a:xfrm>
          <a:off x="165989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4" name="楕円 143"/>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5" name="テキスト ボックス 144"/>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6" name="楕円 145"/>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7" name="テキスト ボックス 146"/>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8" name="楕円 147"/>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49" name="テキスト ボックス 148"/>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50" name="楕円 149"/>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1" name="テキスト ボックス 150"/>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経常収支比率は昨年度より</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％増加し、類似団体と比較すると</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％上回っている。</a:t>
          </a:r>
          <a:r>
            <a:rPr kumimoji="1" lang="ja-JP" altLang="en-US" sz="1100">
              <a:solidFill>
                <a:schemeClr val="tx1"/>
              </a:solidFill>
              <a:effectLst/>
              <a:latin typeface="+mn-lt"/>
              <a:ea typeface="+mn-ea"/>
              <a:cs typeface="+mn-cs"/>
            </a:rPr>
            <a:t>これは、新型コロナウイルス感染症対策である子育て世帯及び</a:t>
          </a:r>
          <a:r>
            <a:rPr kumimoji="1" lang="ja-JP" altLang="ja-JP" sz="1100">
              <a:solidFill>
                <a:schemeClr val="dk1"/>
              </a:solidFill>
              <a:effectLst/>
              <a:latin typeface="+mn-lt"/>
              <a:ea typeface="+mn-ea"/>
              <a:cs typeface="+mn-cs"/>
            </a:rPr>
            <a:t>住民税非課税</a:t>
          </a:r>
          <a:r>
            <a:rPr kumimoji="1" lang="ja-JP" altLang="en-US" sz="1100">
              <a:solidFill>
                <a:schemeClr val="dk1"/>
              </a:solidFill>
              <a:effectLst/>
              <a:latin typeface="+mn-lt"/>
              <a:ea typeface="+mn-ea"/>
              <a:cs typeface="+mn-cs"/>
            </a:rPr>
            <a:t>世帯</a:t>
          </a:r>
          <a:r>
            <a:rPr kumimoji="1" lang="ja-JP" altLang="en-US" sz="1100">
              <a:solidFill>
                <a:schemeClr val="tx1"/>
              </a:solidFill>
              <a:effectLst/>
              <a:latin typeface="+mn-lt"/>
              <a:ea typeface="+mn-ea"/>
              <a:cs typeface="+mn-cs"/>
            </a:rPr>
            <a:t>への臨時特別給付金給付事業や障害者自立支援給付費</a:t>
          </a:r>
          <a:r>
            <a:rPr kumimoji="1" lang="ja-JP" altLang="ja-JP" sz="1100">
              <a:solidFill>
                <a:schemeClr val="tx1"/>
              </a:solidFill>
              <a:effectLst/>
              <a:latin typeface="+mn-lt"/>
              <a:ea typeface="+mn-ea"/>
              <a:cs typeface="+mn-cs"/>
            </a:rPr>
            <a:t>などの経費が増加</a:t>
          </a:r>
          <a:r>
            <a:rPr kumimoji="1" lang="ja-JP" altLang="en-US" sz="1100">
              <a:solidFill>
                <a:schemeClr val="tx1"/>
              </a:solidFill>
              <a:effectLst/>
              <a:latin typeface="+mn-lt"/>
              <a:ea typeface="+mn-ea"/>
              <a:cs typeface="+mn-cs"/>
            </a:rPr>
            <a:t>したことによるもの。</a:t>
          </a:r>
          <a:r>
            <a:rPr kumimoji="1" lang="ja-JP" altLang="ja-JP" sz="1100">
              <a:solidFill>
                <a:schemeClr val="tx1"/>
              </a:solidFill>
              <a:effectLst/>
              <a:latin typeface="+mn-lt"/>
              <a:ea typeface="+mn-ea"/>
              <a:cs typeface="+mn-cs"/>
            </a:rPr>
            <a:t>今後も社会保障と税の一体改革等による扶助費の上昇が懸念されるため、各種手当・サービス等の見直しを進めていくことで、より一層の改善に努める。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69850</xdr:rowOff>
    </xdr:to>
    <xdr:cxnSp macro="">
      <xdr:nvCxnSpPr>
        <xdr:cNvPr id="184" name="直線コネクタ 183"/>
        <xdr:cNvCxnSpPr/>
      </xdr:nvCxnSpPr>
      <xdr:spPr>
        <a:xfrm>
          <a:off x="3987800" y="1010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87" name="直線コネクタ 186"/>
        <xdr:cNvCxnSpPr/>
      </xdr:nvCxnSpPr>
      <xdr:spPr>
        <a:xfrm>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127000</xdr:rowOff>
    </xdr:to>
    <xdr:cxnSp macro="">
      <xdr:nvCxnSpPr>
        <xdr:cNvPr id="190" name="直線コネクタ 189"/>
        <xdr:cNvCxnSpPr/>
      </xdr:nvCxnSpPr>
      <xdr:spPr>
        <a:xfrm>
          <a:off x="2209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76200</xdr:rowOff>
    </xdr:to>
    <xdr:cxnSp macro="">
      <xdr:nvCxnSpPr>
        <xdr:cNvPr id="193" name="直線コネクタ 192"/>
        <xdr:cNvCxnSpPr/>
      </xdr:nvCxnSpPr>
      <xdr:spPr>
        <a:xfrm flipV="1">
          <a:off x="1320800" y="999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3" name="楕円 202"/>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4"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5" name="楕円 204"/>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6" name="テキスト ボックス 205"/>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9" name="楕円 208"/>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0" name="テキスト ボックス 209"/>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1" name="楕円 210"/>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2" name="テキスト ボックス 211"/>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その他の経常収支比率はおおむね横ばいで推移している。</a:t>
          </a:r>
          <a:r>
            <a:rPr kumimoji="1" lang="ja-JP" altLang="en-US" sz="1100">
              <a:solidFill>
                <a:schemeClr val="tx1"/>
              </a:solidFill>
              <a:effectLst/>
              <a:latin typeface="+mn-lt"/>
              <a:ea typeface="+mn-ea"/>
              <a:cs typeface="+mn-cs"/>
            </a:rPr>
            <a:t>道路橋りょう維持費の増加はあったが、</a:t>
          </a:r>
          <a:r>
            <a:rPr kumimoji="1" lang="ja-JP" altLang="ja-JP" sz="1100">
              <a:solidFill>
                <a:schemeClr val="tx1"/>
              </a:solidFill>
              <a:effectLst/>
              <a:latin typeface="+mn-lt"/>
              <a:ea typeface="+mn-ea"/>
              <a:cs typeface="+mn-cs"/>
            </a:rPr>
            <a:t>後期高齢者医療療養給付費負担金が減少したことにより昨年度から</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％減となっている。類似団体と比較すると、令和元年度から平均を上回っており、今年度は</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％上回り</a:t>
          </a:r>
          <a:r>
            <a:rPr kumimoji="1" lang="en-US" altLang="ja-JP" sz="1100">
              <a:solidFill>
                <a:schemeClr val="tx1"/>
              </a:solidFill>
              <a:effectLst/>
              <a:latin typeface="+mn-lt"/>
              <a:ea typeface="+mn-ea"/>
              <a:cs typeface="+mn-cs"/>
            </a:rPr>
            <a:t>13.6</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167822</xdr:rowOff>
    </xdr:to>
    <xdr:cxnSp macro="">
      <xdr:nvCxnSpPr>
        <xdr:cNvPr id="247" name="直線コネクタ 246"/>
        <xdr:cNvCxnSpPr/>
      </xdr:nvCxnSpPr>
      <xdr:spPr>
        <a:xfrm flipV="1">
          <a:off x="15671800" y="9853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29028</xdr:rowOff>
    </xdr:to>
    <xdr:cxnSp macro="">
      <xdr:nvCxnSpPr>
        <xdr:cNvPr id="250" name="直線コネクタ 249"/>
        <xdr:cNvCxnSpPr/>
      </xdr:nvCxnSpPr>
      <xdr:spPr>
        <a:xfrm flipV="1">
          <a:off x="14782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58</xdr:row>
      <xdr:rowOff>29028</xdr:rowOff>
    </xdr:to>
    <xdr:cxnSp macro="">
      <xdr:nvCxnSpPr>
        <xdr:cNvPr id="253" name="直線コネクタ 252"/>
        <xdr:cNvCxnSpPr/>
      </xdr:nvCxnSpPr>
      <xdr:spPr>
        <a:xfrm>
          <a:off x="13893800" y="98533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113393</xdr:rowOff>
    </xdr:to>
    <xdr:cxnSp macro="">
      <xdr:nvCxnSpPr>
        <xdr:cNvPr id="256" name="直線コネクタ 255"/>
        <xdr:cNvCxnSpPr/>
      </xdr:nvCxnSpPr>
      <xdr:spPr>
        <a:xfrm flipV="1">
          <a:off x="13004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66" name="楕円 265"/>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67"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8" name="楕円 267"/>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69" name="テキスト ボックス 268"/>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0" name="楕円 269"/>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1" name="テキスト ボックス 270"/>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72" name="楕円 271"/>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73" name="テキスト ボックス 272"/>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74" name="楕円 273"/>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75" name="テキスト ボックス 274"/>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ほぼ横ばいに推移しているが、今年度は類似団体平均を</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％上回り、昨年度から</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％減少した。これは、</a:t>
          </a:r>
          <a:r>
            <a:rPr kumimoji="1" lang="ja-JP" altLang="en-US" sz="1100">
              <a:solidFill>
                <a:schemeClr val="tx1"/>
              </a:solidFill>
              <a:effectLst/>
              <a:latin typeface="+mn-lt"/>
              <a:ea typeface="+mn-ea"/>
              <a:cs typeface="+mn-cs"/>
            </a:rPr>
            <a:t>特別定額給付金給付事業費</a:t>
          </a:r>
          <a:r>
            <a:rPr kumimoji="1" lang="ja-JP" altLang="ja-JP" sz="1100">
              <a:solidFill>
                <a:schemeClr val="tx1"/>
              </a:solidFill>
              <a:effectLst/>
              <a:latin typeface="+mn-lt"/>
              <a:ea typeface="+mn-ea"/>
              <a:cs typeface="+mn-cs"/>
            </a:rPr>
            <a:t>が減少したことなどによるものである。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5" name="直線コネクタ 304"/>
        <xdr:cNvCxnSpPr/>
      </xdr:nvCxnSpPr>
      <xdr:spPr>
        <a:xfrm flipV="1">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97282</xdr:rowOff>
    </xdr:to>
    <xdr:cxnSp macro="">
      <xdr:nvCxnSpPr>
        <xdr:cNvPr id="308" name="直線コネクタ 307"/>
        <xdr:cNvCxnSpPr/>
      </xdr:nvCxnSpPr>
      <xdr:spPr>
        <a:xfrm flipV="1">
          <a:off x="14782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97282</xdr:rowOff>
    </xdr:to>
    <xdr:cxnSp macro="">
      <xdr:nvCxnSpPr>
        <xdr:cNvPr id="311" name="直線コネクタ 310"/>
        <xdr:cNvCxnSpPr/>
      </xdr:nvCxnSpPr>
      <xdr:spPr>
        <a:xfrm>
          <a:off x="13893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88138</xdr:rowOff>
    </xdr:to>
    <xdr:cxnSp macro="">
      <xdr:nvCxnSpPr>
        <xdr:cNvPr id="314" name="直線コネクタ 313"/>
        <xdr:cNvCxnSpPr/>
      </xdr:nvCxnSpPr>
      <xdr:spPr>
        <a:xfrm>
          <a:off x="13004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5"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6" name="楕円 325"/>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7" name="テキスト ボックス 326"/>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0" name="楕円 329"/>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1" name="テキスト ボックス 330"/>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2" name="楕円 331"/>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3" name="テキスト ボックス 332"/>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公債費にかかる経常収支比率は、平成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年度から類似団体を上回っている。今年度は、前年度より</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し、類似団体平均を</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％上回った。大型事業のピーク</a:t>
          </a:r>
          <a:r>
            <a:rPr kumimoji="1" lang="ja-JP" altLang="en-US" sz="1100">
              <a:solidFill>
                <a:schemeClr val="tx1"/>
              </a:solidFill>
              <a:effectLst/>
              <a:latin typeface="+mn-lt"/>
              <a:ea typeface="+mn-ea"/>
              <a:cs typeface="+mn-cs"/>
            </a:rPr>
            <a:t>を迎えたことにより、</a:t>
          </a:r>
          <a:r>
            <a:rPr kumimoji="1" lang="ja-JP" altLang="ja-JP" sz="1100">
              <a:solidFill>
                <a:schemeClr val="tx1"/>
              </a:solidFill>
              <a:effectLst/>
              <a:latin typeface="+mn-lt"/>
              <a:ea typeface="+mn-ea"/>
              <a:cs typeface="+mn-cs"/>
            </a:rPr>
            <a:t>償還額が増加している。今後も公債費の増加が見込まれるが、緊急度・住民ニーズを的確に把握した事業の選択により、地方債に大きく頼ることのない財政運営に努める。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65278</xdr:rowOff>
    </xdr:to>
    <xdr:cxnSp macro="">
      <xdr:nvCxnSpPr>
        <xdr:cNvPr id="363" name="直線コネクタ 362"/>
        <xdr:cNvCxnSpPr/>
      </xdr:nvCxnSpPr>
      <xdr:spPr>
        <a:xfrm flipV="1">
          <a:off x="3987800" y="13221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65278</xdr:rowOff>
    </xdr:to>
    <xdr:cxnSp macro="">
      <xdr:nvCxnSpPr>
        <xdr:cNvPr id="366" name="直線コネクタ 365"/>
        <xdr:cNvCxnSpPr/>
      </xdr:nvCxnSpPr>
      <xdr:spPr>
        <a:xfrm>
          <a:off x="3098800" y="13234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46989</xdr:rowOff>
    </xdr:to>
    <xdr:cxnSp macro="">
      <xdr:nvCxnSpPr>
        <xdr:cNvPr id="369" name="直線コネクタ 368"/>
        <xdr:cNvCxnSpPr/>
      </xdr:nvCxnSpPr>
      <xdr:spPr>
        <a:xfrm flipV="1">
          <a:off x="2209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46989</xdr:rowOff>
    </xdr:to>
    <xdr:cxnSp macro="">
      <xdr:nvCxnSpPr>
        <xdr:cNvPr id="372" name="直線コネクタ 371"/>
        <xdr:cNvCxnSpPr/>
      </xdr:nvCxnSpPr>
      <xdr:spPr>
        <a:xfrm>
          <a:off x="1320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2" name="楕円 381"/>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112285</xdr:rowOff>
    </xdr:from>
    <xdr:ext cx="762000" cy="259045"/>
    <xdr:sp macro="" textlink="">
      <xdr:nvSpPr>
        <xdr:cNvPr id="383" name="公債費該当値テキスト"/>
        <xdr:cNvSpPr txBox="1"/>
      </xdr:nvSpPr>
      <xdr:spPr>
        <a:xfrm>
          <a:off x="4914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4" name="楕円 383"/>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85" name="テキスト ボックス 384"/>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6" name="楕円 385"/>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87" name="テキスト ボックス 386"/>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9" name="テキスト ボックス 38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0" name="楕円 389"/>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55135</xdr:rowOff>
    </xdr:from>
    <xdr:ext cx="762000" cy="259045"/>
    <xdr:sp macro="" textlink="">
      <xdr:nvSpPr>
        <xdr:cNvPr id="391" name="テキスト ボックス 390"/>
        <xdr:cNvSpPr txBox="1"/>
      </xdr:nvSpPr>
      <xdr:spPr>
        <a:xfrm>
          <a:off x="939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昨年度と比べ、</a:t>
          </a:r>
          <a:r>
            <a:rPr kumimoji="1" lang="en-US" altLang="ja-JP" sz="1100">
              <a:solidFill>
                <a:schemeClr val="tx1"/>
              </a:solidFill>
              <a:effectLst/>
              <a:latin typeface="+mn-lt"/>
              <a:ea typeface="+mn-ea"/>
              <a:cs typeface="+mn-cs"/>
            </a:rPr>
            <a:t>3.7</a:t>
          </a:r>
          <a:r>
            <a:rPr kumimoji="1" lang="ja-JP" altLang="ja-JP" sz="1100">
              <a:solidFill>
                <a:schemeClr val="tx1"/>
              </a:solidFill>
              <a:effectLst/>
              <a:latin typeface="+mn-lt"/>
              <a:ea typeface="+mn-ea"/>
              <a:cs typeface="+mn-cs"/>
            </a:rPr>
            <a:t>％の減となった。これは、障害者自立支援給付費</a:t>
          </a:r>
          <a:r>
            <a:rPr kumimoji="1" lang="ja-JP" altLang="en-US" sz="1100">
              <a:solidFill>
                <a:schemeClr val="tx1"/>
              </a:solidFill>
              <a:effectLst/>
              <a:latin typeface="+mn-lt"/>
              <a:ea typeface="+mn-ea"/>
              <a:cs typeface="+mn-cs"/>
            </a:rPr>
            <a:t>や道路橋りょう維持費等</a:t>
          </a:r>
          <a:r>
            <a:rPr kumimoji="1" lang="ja-JP" altLang="ja-JP" sz="1100">
              <a:solidFill>
                <a:schemeClr val="tx1"/>
              </a:solidFill>
              <a:effectLst/>
              <a:latin typeface="+mn-lt"/>
              <a:ea typeface="+mn-ea"/>
              <a:cs typeface="+mn-cs"/>
            </a:rPr>
            <a:t>が増加したものの、賃金</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個別予防接種委託等が減少したことによるものである。類似団体平均と比較すると、今年度の経常収支比率は</a:t>
          </a:r>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％上回った。今後も、事業評価等による事務事業の見直しを進め、事務事業の優先度を厳しく点検し、優先度の低い事務事業については計画的に廃止・縮小するなど、経常経費の削減を図る。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79</xdr:row>
      <xdr:rowOff>24130</xdr:rowOff>
    </xdr:to>
    <xdr:cxnSp macro="">
      <xdr:nvCxnSpPr>
        <xdr:cNvPr id="424" name="直線コネクタ 423"/>
        <xdr:cNvCxnSpPr/>
      </xdr:nvCxnSpPr>
      <xdr:spPr>
        <a:xfrm flipV="1">
          <a:off x="15671800" y="1342771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100330</xdr:rowOff>
    </xdr:to>
    <xdr:cxnSp macro="">
      <xdr:nvCxnSpPr>
        <xdr:cNvPr id="427" name="直線コネクタ 426"/>
        <xdr:cNvCxnSpPr/>
      </xdr:nvCxnSpPr>
      <xdr:spPr>
        <a:xfrm flipV="1">
          <a:off x="14782800" y="1356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79</xdr:row>
      <xdr:rowOff>100330</xdr:rowOff>
    </xdr:to>
    <xdr:cxnSp macro="">
      <xdr:nvCxnSpPr>
        <xdr:cNvPr id="430" name="直線コネクタ 429"/>
        <xdr:cNvCxnSpPr/>
      </xdr:nvCxnSpPr>
      <xdr:spPr>
        <a:xfrm>
          <a:off x="13893800" y="1360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73661</xdr:rowOff>
    </xdr:to>
    <xdr:cxnSp macro="">
      <xdr:nvCxnSpPr>
        <xdr:cNvPr id="433" name="直線コネクタ 432"/>
        <xdr:cNvCxnSpPr/>
      </xdr:nvCxnSpPr>
      <xdr:spPr>
        <a:xfrm flipV="1">
          <a:off x="13004800" y="13606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43" name="楕円 442"/>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44" name="公債費以外該当値テキスト"/>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5" name="楕円 444"/>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6" name="テキスト ボックス 445"/>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47" name="楕円 446"/>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48" name="テキスト ボックス 447"/>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49" name="楕円 448"/>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50" name="テキスト ボックス 449"/>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1" name="楕円 450"/>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2" name="テキスト ボックス 451"/>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29497</xdr:rowOff>
    </xdr:from>
    <xdr:to>
      <xdr:col>29</xdr:col>
      <xdr:colOff>127000</xdr:colOff>
      <xdr:row>19</xdr:row>
      <xdr:rowOff>54332</xdr:rowOff>
    </xdr:to>
    <xdr:cxnSp macro="">
      <xdr:nvCxnSpPr>
        <xdr:cNvPr id="52" name="直線コネクタ 51"/>
        <xdr:cNvCxnSpPr/>
      </xdr:nvCxnSpPr>
      <xdr:spPr bwMode="auto">
        <a:xfrm flipV="1">
          <a:off x="5003800" y="3334672"/>
          <a:ext cx="647700" cy="2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54332</xdr:rowOff>
    </xdr:from>
    <xdr:to>
      <xdr:col>26</xdr:col>
      <xdr:colOff>50800</xdr:colOff>
      <xdr:row>19</xdr:row>
      <xdr:rowOff>104135</xdr:rowOff>
    </xdr:to>
    <xdr:cxnSp macro="">
      <xdr:nvCxnSpPr>
        <xdr:cNvPr id="55" name="直線コネクタ 54"/>
        <xdr:cNvCxnSpPr/>
      </xdr:nvCxnSpPr>
      <xdr:spPr bwMode="auto">
        <a:xfrm flipV="1">
          <a:off x="4305300" y="3359507"/>
          <a:ext cx="698500" cy="4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104135</xdr:rowOff>
    </xdr:from>
    <xdr:to>
      <xdr:col>22</xdr:col>
      <xdr:colOff>114300</xdr:colOff>
      <xdr:row>19</xdr:row>
      <xdr:rowOff>126047</xdr:rowOff>
    </xdr:to>
    <xdr:cxnSp macro="">
      <xdr:nvCxnSpPr>
        <xdr:cNvPr id="58" name="直線コネクタ 57"/>
        <xdr:cNvCxnSpPr/>
      </xdr:nvCxnSpPr>
      <xdr:spPr bwMode="auto">
        <a:xfrm flipV="1">
          <a:off x="3606800" y="3409310"/>
          <a:ext cx="698500" cy="2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126047</xdr:rowOff>
    </xdr:from>
    <xdr:to>
      <xdr:col>18</xdr:col>
      <xdr:colOff>177800</xdr:colOff>
      <xdr:row>19</xdr:row>
      <xdr:rowOff>132204</xdr:rowOff>
    </xdr:to>
    <xdr:cxnSp macro="">
      <xdr:nvCxnSpPr>
        <xdr:cNvPr id="61" name="直線コネクタ 60"/>
        <xdr:cNvCxnSpPr/>
      </xdr:nvCxnSpPr>
      <xdr:spPr bwMode="auto">
        <a:xfrm flipV="1">
          <a:off x="2908300" y="3431222"/>
          <a:ext cx="6985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150147</xdr:rowOff>
    </xdr:from>
    <xdr:to>
      <xdr:col>29</xdr:col>
      <xdr:colOff>177800</xdr:colOff>
      <xdr:row>19</xdr:row>
      <xdr:rowOff>80297</xdr:rowOff>
    </xdr:to>
    <xdr:sp macro="" textlink="">
      <xdr:nvSpPr>
        <xdr:cNvPr id="71" name="楕円 70"/>
        <xdr:cNvSpPr/>
      </xdr:nvSpPr>
      <xdr:spPr bwMode="auto">
        <a:xfrm>
          <a:off x="5600700" y="3283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122224</xdr:rowOff>
    </xdr:from>
    <xdr:ext cx="762000" cy="259045"/>
    <xdr:sp macro="" textlink="">
      <xdr:nvSpPr>
        <xdr:cNvPr id="72" name="人口1人当たり決算額の推移該当値テキスト130"/>
        <xdr:cNvSpPr txBox="1"/>
      </xdr:nvSpPr>
      <xdr:spPr>
        <a:xfrm>
          <a:off x="5740400" y="325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3532</xdr:rowOff>
    </xdr:from>
    <xdr:to>
      <xdr:col>26</xdr:col>
      <xdr:colOff>101600</xdr:colOff>
      <xdr:row>19</xdr:row>
      <xdr:rowOff>105132</xdr:rowOff>
    </xdr:to>
    <xdr:sp macro="" textlink="">
      <xdr:nvSpPr>
        <xdr:cNvPr id="73" name="楕円 72"/>
        <xdr:cNvSpPr/>
      </xdr:nvSpPr>
      <xdr:spPr bwMode="auto">
        <a:xfrm>
          <a:off x="4953000" y="330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89909</xdr:rowOff>
    </xdr:from>
    <xdr:ext cx="736600" cy="259045"/>
    <xdr:sp macro="" textlink="">
      <xdr:nvSpPr>
        <xdr:cNvPr id="74" name="テキスト ボックス 73"/>
        <xdr:cNvSpPr txBox="1"/>
      </xdr:nvSpPr>
      <xdr:spPr>
        <a:xfrm>
          <a:off x="4622800" y="3395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53335</xdr:rowOff>
    </xdr:from>
    <xdr:to>
      <xdr:col>22</xdr:col>
      <xdr:colOff>165100</xdr:colOff>
      <xdr:row>19</xdr:row>
      <xdr:rowOff>154935</xdr:rowOff>
    </xdr:to>
    <xdr:sp macro="" textlink="">
      <xdr:nvSpPr>
        <xdr:cNvPr id="75" name="楕円 74"/>
        <xdr:cNvSpPr/>
      </xdr:nvSpPr>
      <xdr:spPr bwMode="auto">
        <a:xfrm>
          <a:off x="4254500" y="335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139712</xdr:rowOff>
    </xdr:from>
    <xdr:ext cx="762000" cy="259045"/>
    <xdr:sp macro="" textlink="">
      <xdr:nvSpPr>
        <xdr:cNvPr id="76" name="テキスト ボックス 75"/>
        <xdr:cNvSpPr txBox="1"/>
      </xdr:nvSpPr>
      <xdr:spPr>
        <a:xfrm>
          <a:off x="3924300" y="34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75247</xdr:rowOff>
    </xdr:from>
    <xdr:to>
      <xdr:col>19</xdr:col>
      <xdr:colOff>38100</xdr:colOff>
      <xdr:row>20</xdr:row>
      <xdr:rowOff>5397</xdr:rowOff>
    </xdr:to>
    <xdr:sp macro="" textlink="">
      <xdr:nvSpPr>
        <xdr:cNvPr id="77" name="楕円 76"/>
        <xdr:cNvSpPr/>
      </xdr:nvSpPr>
      <xdr:spPr bwMode="auto">
        <a:xfrm>
          <a:off x="3556000" y="33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161624</xdr:rowOff>
    </xdr:from>
    <xdr:ext cx="762000" cy="259045"/>
    <xdr:sp macro="" textlink="">
      <xdr:nvSpPr>
        <xdr:cNvPr id="78" name="テキスト ボックス 77"/>
        <xdr:cNvSpPr txBox="1"/>
      </xdr:nvSpPr>
      <xdr:spPr>
        <a:xfrm>
          <a:off x="3225800" y="3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81404</xdr:rowOff>
    </xdr:from>
    <xdr:to>
      <xdr:col>15</xdr:col>
      <xdr:colOff>101600</xdr:colOff>
      <xdr:row>20</xdr:row>
      <xdr:rowOff>11554</xdr:rowOff>
    </xdr:to>
    <xdr:sp macro="" textlink="">
      <xdr:nvSpPr>
        <xdr:cNvPr id="79" name="楕円 78"/>
        <xdr:cNvSpPr/>
      </xdr:nvSpPr>
      <xdr:spPr bwMode="auto">
        <a:xfrm>
          <a:off x="2857500" y="338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167781</xdr:rowOff>
    </xdr:from>
    <xdr:ext cx="762000" cy="259045"/>
    <xdr:sp macro="" textlink="">
      <xdr:nvSpPr>
        <xdr:cNvPr id="80" name="テキスト ボックス 79"/>
        <xdr:cNvSpPr txBox="1"/>
      </xdr:nvSpPr>
      <xdr:spPr>
        <a:xfrm>
          <a:off x="2527300" y="347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10128</xdr:rowOff>
    </xdr:from>
    <xdr:to>
      <xdr:col>29</xdr:col>
      <xdr:colOff>127000</xdr:colOff>
      <xdr:row>36</xdr:row>
      <xdr:rowOff>38798</xdr:rowOff>
    </xdr:to>
    <xdr:cxnSp macro="">
      <xdr:nvCxnSpPr>
        <xdr:cNvPr id="113" name="直線コネクタ 112"/>
        <xdr:cNvCxnSpPr/>
      </xdr:nvCxnSpPr>
      <xdr:spPr bwMode="auto">
        <a:xfrm flipV="1">
          <a:off x="5003800" y="6963378"/>
          <a:ext cx="647700" cy="2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38798</xdr:rowOff>
    </xdr:from>
    <xdr:to>
      <xdr:col>26</xdr:col>
      <xdr:colOff>50800</xdr:colOff>
      <xdr:row>36</xdr:row>
      <xdr:rowOff>62382</xdr:rowOff>
    </xdr:to>
    <xdr:cxnSp macro="">
      <xdr:nvCxnSpPr>
        <xdr:cNvPr id="116" name="直線コネクタ 115"/>
        <xdr:cNvCxnSpPr/>
      </xdr:nvCxnSpPr>
      <xdr:spPr bwMode="auto">
        <a:xfrm flipV="1">
          <a:off x="4305300" y="6992048"/>
          <a:ext cx="6985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62382</xdr:rowOff>
    </xdr:from>
    <xdr:to>
      <xdr:col>22</xdr:col>
      <xdr:colOff>114300</xdr:colOff>
      <xdr:row>36</xdr:row>
      <xdr:rowOff>65849</xdr:rowOff>
    </xdr:to>
    <xdr:cxnSp macro="">
      <xdr:nvCxnSpPr>
        <xdr:cNvPr id="119" name="直線コネクタ 118"/>
        <xdr:cNvCxnSpPr/>
      </xdr:nvCxnSpPr>
      <xdr:spPr bwMode="auto">
        <a:xfrm flipV="1">
          <a:off x="3606800" y="7015632"/>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65849</xdr:rowOff>
    </xdr:from>
    <xdr:to>
      <xdr:col>18</xdr:col>
      <xdr:colOff>177800</xdr:colOff>
      <xdr:row>36</xdr:row>
      <xdr:rowOff>129724</xdr:rowOff>
    </xdr:to>
    <xdr:cxnSp macro="">
      <xdr:nvCxnSpPr>
        <xdr:cNvPr id="122" name="直線コネクタ 121"/>
        <xdr:cNvCxnSpPr/>
      </xdr:nvCxnSpPr>
      <xdr:spPr bwMode="auto">
        <a:xfrm flipV="1">
          <a:off x="2908300" y="7019099"/>
          <a:ext cx="698500" cy="6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302228</xdr:rowOff>
    </xdr:from>
    <xdr:to>
      <xdr:col>29</xdr:col>
      <xdr:colOff>177800</xdr:colOff>
      <xdr:row>36</xdr:row>
      <xdr:rowOff>60928</xdr:rowOff>
    </xdr:to>
    <xdr:sp macro="" textlink="">
      <xdr:nvSpPr>
        <xdr:cNvPr id="132" name="楕円 131"/>
        <xdr:cNvSpPr/>
      </xdr:nvSpPr>
      <xdr:spPr bwMode="auto">
        <a:xfrm>
          <a:off x="5600700" y="6912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274305</xdr:rowOff>
    </xdr:from>
    <xdr:ext cx="762000" cy="259045"/>
    <xdr:sp macro="" textlink="">
      <xdr:nvSpPr>
        <xdr:cNvPr id="133" name="人口1人当たり決算額の推移該当値テキスト445"/>
        <xdr:cNvSpPr txBox="1"/>
      </xdr:nvSpPr>
      <xdr:spPr>
        <a:xfrm>
          <a:off x="5740400" y="688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330898</xdr:rowOff>
    </xdr:from>
    <xdr:to>
      <xdr:col>26</xdr:col>
      <xdr:colOff>101600</xdr:colOff>
      <xdr:row>36</xdr:row>
      <xdr:rowOff>89598</xdr:rowOff>
    </xdr:to>
    <xdr:sp macro="" textlink="">
      <xdr:nvSpPr>
        <xdr:cNvPr id="134" name="楕円 133"/>
        <xdr:cNvSpPr/>
      </xdr:nvSpPr>
      <xdr:spPr bwMode="auto">
        <a:xfrm>
          <a:off x="4953000" y="694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74375</xdr:rowOff>
    </xdr:from>
    <xdr:ext cx="736600" cy="259045"/>
    <xdr:sp macro="" textlink="">
      <xdr:nvSpPr>
        <xdr:cNvPr id="135" name="テキスト ボックス 134"/>
        <xdr:cNvSpPr txBox="1"/>
      </xdr:nvSpPr>
      <xdr:spPr>
        <a:xfrm>
          <a:off x="4622800" y="7027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11582</xdr:rowOff>
    </xdr:from>
    <xdr:to>
      <xdr:col>22</xdr:col>
      <xdr:colOff>165100</xdr:colOff>
      <xdr:row>36</xdr:row>
      <xdr:rowOff>113182</xdr:rowOff>
    </xdr:to>
    <xdr:sp macro="" textlink="">
      <xdr:nvSpPr>
        <xdr:cNvPr id="136" name="楕円 135"/>
        <xdr:cNvSpPr/>
      </xdr:nvSpPr>
      <xdr:spPr bwMode="auto">
        <a:xfrm>
          <a:off x="4254500" y="696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97959</xdr:rowOff>
    </xdr:from>
    <xdr:ext cx="762000" cy="259045"/>
    <xdr:sp macro="" textlink="">
      <xdr:nvSpPr>
        <xdr:cNvPr id="137" name="テキスト ボックス 136"/>
        <xdr:cNvSpPr txBox="1"/>
      </xdr:nvSpPr>
      <xdr:spPr>
        <a:xfrm>
          <a:off x="3924300" y="705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15049</xdr:rowOff>
    </xdr:from>
    <xdr:to>
      <xdr:col>19</xdr:col>
      <xdr:colOff>38100</xdr:colOff>
      <xdr:row>36</xdr:row>
      <xdr:rowOff>116649</xdr:rowOff>
    </xdr:to>
    <xdr:sp macro="" textlink="">
      <xdr:nvSpPr>
        <xdr:cNvPr id="138" name="楕円 137"/>
        <xdr:cNvSpPr/>
      </xdr:nvSpPr>
      <xdr:spPr bwMode="auto">
        <a:xfrm>
          <a:off x="35560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101426</xdr:rowOff>
    </xdr:from>
    <xdr:ext cx="762000" cy="259045"/>
    <xdr:sp macro="" textlink="">
      <xdr:nvSpPr>
        <xdr:cNvPr id="139" name="テキスト ボックス 138"/>
        <xdr:cNvSpPr txBox="1"/>
      </xdr:nvSpPr>
      <xdr:spPr>
        <a:xfrm>
          <a:off x="3225800" y="705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78924</xdr:rowOff>
    </xdr:from>
    <xdr:to>
      <xdr:col>15</xdr:col>
      <xdr:colOff>101600</xdr:colOff>
      <xdr:row>37</xdr:row>
      <xdr:rowOff>9074</xdr:rowOff>
    </xdr:to>
    <xdr:sp macro="" textlink="">
      <xdr:nvSpPr>
        <xdr:cNvPr id="140" name="楕円 139"/>
        <xdr:cNvSpPr/>
      </xdr:nvSpPr>
      <xdr:spPr bwMode="auto">
        <a:xfrm>
          <a:off x="2857500" y="7032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165301</xdr:rowOff>
    </xdr:from>
    <xdr:ext cx="762000" cy="259045"/>
    <xdr:sp macro="" textlink="">
      <xdr:nvSpPr>
        <xdr:cNvPr id="141" name="テキスト ボックス 140"/>
        <xdr:cNvSpPr txBox="1"/>
      </xdr:nvSpPr>
      <xdr:spPr>
        <a:xfrm>
          <a:off x="2527300" y="711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29,473
29,327
20.94
14,771,742
13,882,138
576,951
6,506,132
11,912,519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171247</xdr:rowOff>
    </xdr:from>
    <xdr:to>
      <xdr:col>24</xdr:col>
      <xdr:colOff>63500</xdr:colOff>
      <xdr:row>38</xdr:row>
      <xdr:rowOff>39574</xdr:rowOff>
    </xdr:to>
    <xdr:cxnSp macro="">
      <xdr:nvCxnSpPr>
        <xdr:cNvPr id="61" name="直線コネクタ 60"/>
        <xdr:cNvCxnSpPr/>
      </xdr:nvCxnSpPr>
      <xdr:spPr>
        <a:xfrm flipV="1">
          <a:off x="3797300" y="6514897"/>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39574</xdr:rowOff>
    </xdr:from>
    <xdr:to>
      <xdr:col>19</xdr:col>
      <xdr:colOff>177800</xdr:colOff>
      <xdr:row>38</xdr:row>
      <xdr:rowOff>120936</xdr:rowOff>
    </xdr:to>
    <xdr:cxnSp macro="">
      <xdr:nvCxnSpPr>
        <xdr:cNvPr id="64" name="直線コネクタ 63"/>
        <xdr:cNvCxnSpPr/>
      </xdr:nvCxnSpPr>
      <xdr:spPr>
        <a:xfrm flipV="1">
          <a:off x="2908300" y="6554674"/>
          <a:ext cx="889000" cy="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109963</xdr:rowOff>
    </xdr:from>
    <xdr:to>
      <xdr:col>15</xdr:col>
      <xdr:colOff>50800</xdr:colOff>
      <xdr:row>38</xdr:row>
      <xdr:rowOff>120936</xdr:rowOff>
    </xdr:to>
    <xdr:cxnSp macro="">
      <xdr:nvCxnSpPr>
        <xdr:cNvPr id="67" name="直線コネクタ 66"/>
        <xdr:cNvCxnSpPr/>
      </xdr:nvCxnSpPr>
      <xdr:spPr>
        <a:xfrm>
          <a:off x="2019300" y="662506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109963</xdr:rowOff>
    </xdr:from>
    <xdr:to>
      <xdr:col>10</xdr:col>
      <xdr:colOff>114300</xdr:colOff>
      <xdr:row>38</xdr:row>
      <xdr:rowOff>110230</xdr:rowOff>
    </xdr:to>
    <xdr:cxnSp macro="">
      <xdr:nvCxnSpPr>
        <xdr:cNvPr id="70" name="直線コネクタ 69"/>
        <xdr:cNvCxnSpPr/>
      </xdr:nvCxnSpPr>
      <xdr:spPr>
        <a:xfrm flipV="1">
          <a:off x="1130300" y="662506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120447</xdr:rowOff>
    </xdr:from>
    <xdr:to>
      <xdr:col>24</xdr:col>
      <xdr:colOff>114300</xdr:colOff>
      <xdr:row>38</xdr:row>
      <xdr:rowOff>50597</xdr:rowOff>
    </xdr:to>
    <xdr:sp macro="" textlink="">
      <xdr:nvSpPr>
        <xdr:cNvPr id="80" name="楕円 79"/>
        <xdr:cNvSpPr/>
      </xdr:nvSpPr>
      <xdr:spPr>
        <a:xfrm>
          <a:off x="45847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98874</xdr:rowOff>
    </xdr:from>
    <xdr:ext cx="534377" cy="259045"/>
    <xdr:sp macro="" textlink="">
      <xdr:nvSpPr>
        <xdr:cNvPr id="81" name="人件費該当値テキスト"/>
        <xdr:cNvSpPr txBox="1"/>
      </xdr:nvSpPr>
      <xdr:spPr>
        <a:xfrm>
          <a:off x="4686300" y="64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160224</xdr:rowOff>
    </xdr:from>
    <xdr:to>
      <xdr:col>20</xdr:col>
      <xdr:colOff>38100</xdr:colOff>
      <xdr:row>38</xdr:row>
      <xdr:rowOff>90374</xdr:rowOff>
    </xdr:to>
    <xdr:sp macro="" textlink="">
      <xdr:nvSpPr>
        <xdr:cNvPr id="82" name="楕円 81"/>
        <xdr:cNvSpPr/>
      </xdr:nvSpPr>
      <xdr:spPr>
        <a:xfrm>
          <a:off x="3746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81501</xdr:rowOff>
    </xdr:from>
    <xdr:ext cx="534377" cy="259045"/>
    <xdr:sp macro="" textlink="">
      <xdr:nvSpPr>
        <xdr:cNvPr id="83" name="テキスト ボックス 82"/>
        <xdr:cNvSpPr txBox="1"/>
      </xdr:nvSpPr>
      <xdr:spPr>
        <a:xfrm>
          <a:off x="3530111"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70136</xdr:rowOff>
    </xdr:from>
    <xdr:to>
      <xdr:col>15</xdr:col>
      <xdr:colOff>101600</xdr:colOff>
      <xdr:row>39</xdr:row>
      <xdr:rowOff>286</xdr:rowOff>
    </xdr:to>
    <xdr:sp macro="" textlink="">
      <xdr:nvSpPr>
        <xdr:cNvPr id="84" name="楕円 83"/>
        <xdr:cNvSpPr/>
      </xdr:nvSpPr>
      <xdr:spPr>
        <a:xfrm>
          <a:off x="2857500" y="65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162863</xdr:rowOff>
    </xdr:from>
    <xdr:ext cx="534377" cy="259045"/>
    <xdr:sp macro="" textlink="">
      <xdr:nvSpPr>
        <xdr:cNvPr id="85" name="テキスト ボックス 84"/>
        <xdr:cNvSpPr txBox="1"/>
      </xdr:nvSpPr>
      <xdr:spPr>
        <a:xfrm>
          <a:off x="2641111" y="66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59163</xdr:rowOff>
    </xdr:from>
    <xdr:to>
      <xdr:col>10</xdr:col>
      <xdr:colOff>165100</xdr:colOff>
      <xdr:row>38</xdr:row>
      <xdr:rowOff>160763</xdr:rowOff>
    </xdr:to>
    <xdr:sp macro="" textlink="">
      <xdr:nvSpPr>
        <xdr:cNvPr id="86" name="楕円 85"/>
        <xdr:cNvSpPr/>
      </xdr:nvSpPr>
      <xdr:spPr>
        <a:xfrm>
          <a:off x="1968500" y="65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151890</xdr:rowOff>
    </xdr:from>
    <xdr:ext cx="534377" cy="259045"/>
    <xdr:sp macro="" textlink="">
      <xdr:nvSpPr>
        <xdr:cNvPr id="87" name="テキスト ボックス 86"/>
        <xdr:cNvSpPr txBox="1"/>
      </xdr:nvSpPr>
      <xdr:spPr>
        <a:xfrm>
          <a:off x="1752111" y="66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59430</xdr:rowOff>
    </xdr:from>
    <xdr:to>
      <xdr:col>6</xdr:col>
      <xdr:colOff>38100</xdr:colOff>
      <xdr:row>38</xdr:row>
      <xdr:rowOff>161030</xdr:rowOff>
    </xdr:to>
    <xdr:sp macro="" textlink="">
      <xdr:nvSpPr>
        <xdr:cNvPr id="88" name="楕円 87"/>
        <xdr:cNvSpPr/>
      </xdr:nvSpPr>
      <xdr:spPr>
        <a:xfrm>
          <a:off x="1079500" y="6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152157</xdr:rowOff>
    </xdr:from>
    <xdr:ext cx="534377" cy="259045"/>
    <xdr:sp macro="" textlink="">
      <xdr:nvSpPr>
        <xdr:cNvPr id="89" name="テキスト ボックス 88"/>
        <xdr:cNvSpPr txBox="1"/>
      </xdr:nvSpPr>
      <xdr:spPr>
        <a:xfrm>
          <a:off x="863111" y="66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44476</xdr:rowOff>
    </xdr:from>
    <xdr:to>
      <xdr:col>24</xdr:col>
      <xdr:colOff>63500</xdr:colOff>
      <xdr:row>57</xdr:row>
      <xdr:rowOff>62903</xdr:rowOff>
    </xdr:to>
    <xdr:cxnSp macro="">
      <xdr:nvCxnSpPr>
        <xdr:cNvPr id="119" name="直線コネクタ 118"/>
        <xdr:cNvCxnSpPr/>
      </xdr:nvCxnSpPr>
      <xdr:spPr>
        <a:xfrm flipV="1">
          <a:off x="3797300" y="9817126"/>
          <a:ext cx="838200" cy="1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62903</xdr:rowOff>
    </xdr:from>
    <xdr:to>
      <xdr:col>19</xdr:col>
      <xdr:colOff>177800</xdr:colOff>
      <xdr:row>57</xdr:row>
      <xdr:rowOff>95962</xdr:rowOff>
    </xdr:to>
    <xdr:cxnSp macro="">
      <xdr:nvCxnSpPr>
        <xdr:cNvPr id="122" name="直線コネクタ 121"/>
        <xdr:cNvCxnSpPr/>
      </xdr:nvCxnSpPr>
      <xdr:spPr>
        <a:xfrm flipV="1">
          <a:off x="2908300" y="9835553"/>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41897</xdr:rowOff>
    </xdr:from>
    <xdr:to>
      <xdr:col>15</xdr:col>
      <xdr:colOff>50800</xdr:colOff>
      <xdr:row>57</xdr:row>
      <xdr:rowOff>95962</xdr:rowOff>
    </xdr:to>
    <xdr:cxnSp macro="">
      <xdr:nvCxnSpPr>
        <xdr:cNvPr id="125" name="直線コネクタ 124"/>
        <xdr:cNvCxnSpPr/>
      </xdr:nvCxnSpPr>
      <xdr:spPr>
        <a:xfrm>
          <a:off x="2019300" y="9814547"/>
          <a:ext cx="8890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139395</xdr:rowOff>
    </xdr:from>
    <xdr:to>
      <xdr:col>10</xdr:col>
      <xdr:colOff>114300</xdr:colOff>
      <xdr:row>57</xdr:row>
      <xdr:rowOff>41897</xdr:rowOff>
    </xdr:to>
    <xdr:cxnSp macro="">
      <xdr:nvCxnSpPr>
        <xdr:cNvPr id="128" name="直線コネクタ 127"/>
        <xdr:cNvCxnSpPr/>
      </xdr:nvCxnSpPr>
      <xdr:spPr>
        <a:xfrm>
          <a:off x="1130300" y="9740595"/>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165126</xdr:rowOff>
    </xdr:from>
    <xdr:to>
      <xdr:col>24</xdr:col>
      <xdr:colOff>114300</xdr:colOff>
      <xdr:row>57</xdr:row>
      <xdr:rowOff>95276</xdr:rowOff>
    </xdr:to>
    <xdr:sp macro="" textlink="">
      <xdr:nvSpPr>
        <xdr:cNvPr id="138" name="楕円 137"/>
        <xdr:cNvSpPr/>
      </xdr:nvSpPr>
      <xdr:spPr>
        <a:xfrm>
          <a:off x="4584700" y="97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143553</xdr:rowOff>
    </xdr:from>
    <xdr:ext cx="534377" cy="259045"/>
    <xdr:sp macro="" textlink="">
      <xdr:nvSpPr>
        <xdr:cNvPr id="139" name="物件費該当値テキスト"/>
        <xdr:cNvSpPr txBox="1"/>
      </xdr:nvSpPr>
      <xdr:spPr>
        <a:xfrm>
          <a:off x="4686300" y="97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12103</xdr:rowOff>
    </xdr:from>
    <xdr:to>
      <xdr:col>20</xdr:col>
      <xdr:colOff>38100</xdr:colOff>
      <xdr:row>57</xdr:row>
      <xdr:rowOff>113703</xdr:rowOff>
    </xdr:to>
    <xdr:sp macro="" textlink="">
      <xdr:nvSpPr>
        <xdr:cNvPr id="140" name="楕円 139"/>
        <xdr:cNvSpPr/>
      </xdr:nvSpPr>
      <xdr:spPr>
        <a:xfrm>
          <a:off x="3746500" y="97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104830</xdr:rowOff>
    </xdr:from>
    <xdr:ext cx="534377" cy="259045"/>
    <xdr:sp macro="" textlink="">
      <xdr:nvSpPr>
        <xdr:cNvPr id="141" name="テキスト ボックス 140"/>
        <xdr:cNvSpPr txBox="1"/>
      </xdr:nvSpPr>
      <xdr:spPr>
        <a:xfrm>
          <a:off x="3530111" y="98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45162</xdr:rowOff>
    </xdr:from>
    <xdr:to>
      <xdr:col>15</xdr:col>
      <xdr:colOff>101600</xdr:colOff>
      <xdr:row>57</xdr:row>
      <xdr:rowOff>146762</xdr:rowOff>
    </xdr:to>
    <xdr:sp macro="" textlink="">
      <xdr:nvSpPr>
        <xdr:cNvPr id="142" name="楕円 141"/>
        <xdr:cNvSpPr/>
      </xdr:nvSpPr>
      <xdr:spPr>
        <a:xfrm>
          <a:off x="28575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137889</xdr:rowOff>
    </xdr:from>
    <xdr:ext cx="534377" cy="259045"/>
    <xdr:sp macro="" textlink="">
      <xdr:nvSpPr>
        <xdr:cNvPr id="143" name="テキスト ボックス 142"/>
        <xdr:cNvSpPr txBox="1"/>
      </xdr:nvSpPr>
      <xdr:spPr>
        <a:xfrm>
          <a:off x="2641111" y="99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162547</xdr:rowOff>
    </xdr:from>
    <xdr:to>
      <xdr:col>10</xdr:col>
      <xdr:colOff>165100</xdr:colOff>
      <xdr:row>57</xdr:row>
      <xdr:rowOff>92697</xdr:rowOff>
    </xdr:to>
    <xdr:sp macro="" textlink="">
      <xdr:nvSpPr>
        <xdr:cNvPr id="144" name="楕円 143"/>
        <xdr:cNvSpPr/>
      </xdr:nvSpPr>
      <xdr:spPr>
        <a:xfrm>
          <a:off x="1968500" y="97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83824</xdr:rowOff>
    </xdr:from>
    <xdr:ext cx="534377" cy="259045"/>
    <xdr:sp macro="" textlink="">
      <xdr:nvSpPr>
        <xdr:cNvPr id="145" name="テキスト ボックス 144"/>
        <xdr:cNvSpPr txBox="1"/>
      </xdr:nvSpPr>
      <xdr:spPr>
        <a:xfrm>
          <a:off x="1752111" y="98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88595</xdr:rowOff>
    </xdr:from>
    <xdr:to>
      <xdr:col>6</xdr:col>
      <xdr:colOff>38100</xdr:colOff>
      <xdr:row>57</xdr:row>
      <xdr:rowOff>18745</xdr:rowOff>
    </xdr:to>
    <xdr:sp macro="" textlink="">
      <xdr:nvSpPr>
        <xdr:cNvPr id="146" name="楕円 145"/>
        <xdr:cNvSpPr/>
      </xdr:nvSpPr>
      <xdr:spPr>
        <a:xfrm>
          <a:off x="1079500" y="96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35272</xdr:rowOff>
    </xdr:from>
    <xdr:ext cx="534377" cy="259045"/>
    <xdr:sp macro="" textlink="">
      <xdr:nvSpPr>
        <xdr:cNvPr id="147" name="テキスト ボックス 146"/>
        <xdr:cNvSpPr txBox="1"/>
      </xdr:nvSpPr>
      <xdr:spPr>
        <a:xfrm>
          <a:off x="863111" y="9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30384</xdr:rowOff>
    </xdr:from>
    <xdr:to>
      <xdr:col>24</xdr:col>
      <xdr:colOff>63500</xdr:colOff>
      <xdr:row>78</xdr:row>
      <xdr:rowOff>58730</xdr:rowOff>
    </xdr:to>
    <xdr:cxnSp macro="">
      <xdr:nvCxnSpPr>
        <xdr:cNvPr id="174" name="直線コネクタ 173"/>
        <xdr:cNvCxnSpPr/>
      </xdr:nvCxnSpPr>
      <xdr:spPr>
        <a:xfrm flipV="1">
          <a:off x="3797300" y="13403484"/>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58730</xdr:rowOff>
    </xdr:from>
    <xdr:to>
      <xdr:col>19</xdr:col>
      <xdr:colOff>177800</xdr:colOff>
      <xdr:row>78</xdr:row>
      <xdr:rowOff>74275</xdr:rowOff>
    </xdr:to>
    <xdr:cxnSp macro="">
      <xdr:nvCxnSpPr>
        <xdr:cNvPr id="177" name="直線コネクタ 176"/>
        <xdr:cNvCxnSpPr/>
      </xdr:nvCxnSpPr>
      <xdr:spPr>
        <a:xfrm flipV="1">
          <a:off x="2908300" y="1343183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42134</xdr:rowOff>
    </xdr:from>
    <xdr:to>
      <xdr:col>15</xdr:col>
      <xdr:colOff>50800</xdr:colOff>
      <xdr:row>78</xdr:row>
      <xdr:rowOff>74275</xdr:rowOff>
    </xdr:to>
    <xdr:cxnSp macro="">
      <xdr:nvCxnSpPr>
        <xdr:cNvPr id="180" name="直線コネクタ 179"/>
        <xdr:cNvCxnSpPr/>
      </xdr:nvCxnSpPr>
      <xdr:spPr>
        <a:xfrm>
          <a:off x="2019300" y="13415234"/>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38019</xdr:rowOff>
    </xdr:from>
    <xdr:to>
      <xdr:col>10</xdr:col>
      <xdr:colOff>114300</xdr:colOff>
      <xdr:row>78</xdr:row>
      <xdr:rowOff>42134</xdr:rowOff>
    </xdr:to>
    <xdr:cxnSp macro="">
      <xdr:nvCxnSpPr>
        <xdr:cNvPr id="183" name="直線コネクタ 182"/>
        <xdr:cNvCxnSpPr/>
      </xdr:nvCxnSpPr>
      <xdr:spPr>
        <a:xfrm>
          <a:off x="1130300" y="134111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151034</xdr:rowOff>
    </xdr:from>
    <xdr:to>
      <xdr:col>24</xdr:col>
      <xdr:colOff>114300</xdr:colOff>
      <xdr:row>78</xdr:row>
      <xdr:rowOff>81184</xdr:rowOff>
    </xdr:to>
    <xdr:sp macro="" textlink="">
      <xdr:nvSpPr>
        <xdr:cNvPr id="193" name="楕円 192"/>
        <xdr:cNvSpPr/>
      </xdr:nvSpPr>
      <xdr:spPr>
        <a:xfrm>
          <a:off x="4584700" y="133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65961</xdr:rowOff>
    </xdr:from>
    <xdr:ext cx="469744" cy="259045"/>
    <xdr:sp macro="" textlink="">
      <xdr:nvSpPr>
        <xdr:cNvPr id="194" name="維持補修費該当値テキスト"/>
        <xdr:cNvSpPr txBox="1"/>
      </xdr:nvSpPr>
      <xdr:spPr>
        <a:xfrm>
          <a:off x="4686300" y="132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7930</xdr:rowOff>
    </xdr:from>
    <xdr:to>
      <xdr:col>20</xdr:col>
      <xdr:colOff>38100</xdr:colOff>
      <xdr:row>78</xdr:row>
      <xdr:rowOff>109530</xdr:rowOff>
    </xdr:to>
    <xdr:sp macro="" textlink="">
      <xdr:nvSpPr>
        <xdr:cNvPr id="195" name="楕円 194"/>
        <xdr:cNvSpPr/>
      </xdr:nvSpPr>
      <xdr:spPr>
        <a:xfrm>
          <a:off x="3746500" y="133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100657</xdr:rowOff>
    </xdr:from>
    <xdr:ext cx="469744" cy="259045"/>
    <xdr:sp macro="" textlink="">
      <xdr:nvSpPr>
        <xdr:cNvPr id="196" name="テキスト ボックス 195"/>
        <xdr:cNvSpPr txBox="1"/>
      </xdr:nvSpPr>
      <xdr:spPr>
        <a:xfrm>
          <a:off x="3562428" y="134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23475</xdr:rowOff>
    </xdr:from>
    <xdr:to>
      <xdr:col>15</xdr:col>
      <xdr:colOff>101600</xdr:colOff>
      <xdr:row>78</xdr:row>
      <xdr:rowOff>125075</xdr:rowOff>
    </xdr:to>
    <xdr:sp macro="" textlink="">
      <xdr:nvSpPr>
        <xdr:cNvPr id="197" name="楕円 196"/>
        <xdr:cNvSpPr/>
      </xdr:nvSpPr>
      <xdr:spPr>
        <a:xfrm>
          <a:off x="2857500" y="133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116202</xdr:rowOff>
    </xdr:from>
    <xdr:ext cx="469744" cy="259045"/>
    <xdr:sp macro="" textlink="">
      <xdr:nvSpPr>
        <xdr:cNvPr id="198" name="テキスト ボックス 197"/>
        <xdr:cNvSpPr txBox="1"/>
      </xdr:nvSpPr>
      <xdr:spPr>
        <a:xfrm>
          <a:off x="2673428" y="134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162784</xdr:rowOff>
    </xdr:from>
    <xdr:to>
      <xdr:col>10</xdr:col>
      <xdr:colOff>165100</xdr:colOff>
      <xdr:row>78</xdr:row>
      <xdr:rowOff>92934</xdr:rowOff>
    </xdr:to>
    <xdr:sp macro="" textlink="">
      <xdr:nvSpPr>
        <xdr:cNvPr id="199" name="楕円 198"/>
        <xdr:cNvSpPr/>
      </xdr:nvSpPr>
      <xdr:spPr>
        <a:xfrm>
          <a:off x="1968500" y="13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84061</xdr:rowOff>
    </xdr:from>
    <xdr:ext cx="469744" cy="259045"/>
    <xdr:sp macro="" textlink="">
      <xdr:nvSpPr>
        <xdr:cNvPr id="200" name="テキスト ボックス 199"/>
        <xdr:cNvSpPr txBox="1"/>
      </xdr:nvSpPr>
      <xdr:spPr>
        <a:xfrm>
          <a:off x="1784428" y="134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158669</xdr:rowOff>
    </xdr:from>
    <xdr:to>
      <xdr:col>6</xdr:col>
      <xdr:colOff>38100</xdr:colOff>
      <xdr:row>78</xdr:row>
      <xdr:rowOff>88819</xdr:rowOff>
    </xdr:to>
    <xdr:sp macro="" textlink="">
      <xdr:nvSpPr>
        <xdr:cNvPr id="201" name="楕円 200"/>
        <xdr:cNvSpPr/>
      </xdr:nvSpPr>
      <xdr:spPr>
        <a:xfrm>
          <a:off x="1079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79946</xdr:rowOff>
    </xdr:from>
    <xdr:ext cx="469744" cy="259045"/>
    <xdr:sp macro="" textlink="">
      <xdr:nvSpPr>
        <xdr:cNvPr id="202" name="テキスト ボックス 201"/>
        <xdr:cNvSpPr txBox="1"/>
      </xdr:nvSpPr>
      <xdr:spPr>
        <a:xfrm>
          <a:off x="895428" y="1345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128778</xdr:rowOff>
    </xdr:from>
    <xdr:to>
      <xdr:col>24</xdr:col>
      <xdr:colOff>63500</xdr:colOff>
      <xdr:row>96</xdr:row>
      <xdr:rowOff>109156</xdr:rowOff>
    </xdr:to>
    <xdr:cxnSp macro="">
      <xdr:nvCxnSpPr>
        <xdr:cNvPr id="232" name="直線コネクタ 231"/>
        <xdr:cNvCxnSpPr/>
      </xdr:nvCxnSpPr>
      <xdr:spPr>
        <a:xfrm flipV="1">
          <a:off x="3797300" y="16245078"/>
          <a:ext cx="838200" cy="3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109156</xdr:rowOff>
    </xdr:from>
    <xdr:to>
      <xdr:col>19</xdr:col>
      <xdr:colOff>177800</xdr:colOff>
      <xdr:row>97</xdr:row>
      <xdr:rowOff>22276</xdr:rowOff>
    </xdr:to>
    <xdr:cxnSp macro="">
      <xdr:nvCxnSpPr>
        <xdr:cNvPr id="235" name="直線コネクタ 234"/>
        <xdr:cNvCxnSpPr/>
      </xdr:nvCxnSpPr>
      <xdr:spPr>
        <a:xfrm flipV="1">
          <a:off x="2908300" y="16568356"/>
          <a:ext cx="889000" cy="8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22276</xdr:rowOff>
    </xdr:from>
    <xdr:to>
      <xdr:col>15</xdr:col>
      <xdr:colOff>50800</xdr:colOff>
      <xdr:row>97</xdr:row>
      <xdr:rowOff>127648</xdr:rowOff>
    </xdr:to>
    <xdr:cxnSp macro="">
      <xdr:nvCxnSpPr>
        <xdr:cNvPr id="238" name="直線コネクタ 237"/>
        <xdr:cNvCxnSpPr/>
      </xdr:nvCxnSpPr>
      <xdr:spPr>
        <a:xfrm flipV="1">
          <a:off x="2019300" y="16652926"/>
          <a:ext cx="889000" cy="10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127648</xdr:rowOff>
    </xdr:from>
    <xdr:to>
      <xdr:col>10</xdr:col>
      <xdr:colOff>114300</xdr:colOff>
      <xdr:row>97</xdr:row>
      <xdr:rowOff>144602</xdr:rowOff>
    </xdr:to>
    <xdr:cxnSp macro="">
      <xdr:nvCxnSpPr>
        <xdr:cNvPr id="241" name="直線コネクタ 240"/>
        <xdr:cNvCxnSpPr/>
      </xdr:nvCxnSpPr>
      <xdr:spPr>
        <a:xfrm flipV="1">
          <a:off x="1130300" y="16758298"/>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77978</xdr:rowOff>
    </xdr:from>
    <xdr:to>
      <xdr:col>24</xdr:col>
      <xdr:colOff>114300</xdr:colOff>
      <xdr:row>95</xdr:row>
      <xdr:rowOff>8128</xdr:rowOff>
    </xdr:to>
    <xdr:sp macro="" textlink="">
      <xdr:nvSpPr>
        <xdr:cNvPr id="251" name="楕円 250"/>
        <xdr:cNvSpPr/>
      </xdr:nvSpPr>
      <xdr:spPr>
        <a:xfrm>
          <a:off x="4584700" y="161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100855</xdr:rowOff>
    </xdr:from>
    <xdr:ext cx="599010" cy="259045"/>
    <xdr:sp macro="" textlink="">
      <xdr:nvSpPr>
        <xdr:cNvPr id="252" name="扶助費該当値テキスト"/>
        <xdr:cNvSpPr txBox="1"/>
      </xdr:nvSpPr>
      <xdr:spPr>
        <a:xfrm>
          <a:off x="4686300" y="160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58356</xdr:rowOff>
    </xdr:from>
    <xdr:to>
      <xdr:col>20</xdr:col>
      <xdr:colOff>38100</xdr:colOff>
      <xdr:row>96</xdr:row>
      <xdr:rowOff>159956</xdr:rowOff>
    </xdr:to>
    <xdr:sp macro="" textlink="">
      <xdr:nvSpPr>
        <xdr:cNvPr id="253" name="楕円 252"/>
        <xdr:cNvSpPr/>
      </xdr:nvSpPr>
      <xdr:spPr>
        <a:xfrm>
          <a:off x="3746500" y="165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5033</xdr:rowOff>
    </xdr:from>
    <xdr:ext cx="534377" cy="259045"/>
    <xdr:sp macro="" textlink="">
      <xdr:nvSpPr>
        <xdr:cNvPr id="254" name="テキスト ボックス 253"/>
        <xdr:cNvSpPr txBox="1"/>
      </xdr:nvSpPr>
      <xdr:spPr>
        <a:xfrm>
          <a:off x="3530111" y="1629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142926</xdr:rowOff>
    </xdr:from>
    <xdr:to>
      <xdr:col>15</xdr:col>
      <xdr:colOff>101600</xdr:colOff>
      <xdr:row>97</xdr:row>
      <xdr:rowOff>73076</xdr:rowOff>
    </xdr:to>
    <xdr:sp macro="" textlink="">
      <xdr:nvSpPr>
        <xdr:cNvPr id="255" name="楕円 254"/>
        <xdr:cNvSpPr/>
      </xdr:nvSpPr>
      <xdr:spPr>
        <a:xfrm>
          <a:off x="2857500" y="1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89603</xdr:rowOff>
    </xdr:from>
    <xdr:ext cx="534377" cy="259045"/>
    <xdr:sp macro="" textlink="">
      <xdr:nvSpPr>
        <xdr:cNvPr id="256" name="テキスト ボックス 255"/>
        <xdr:cNvSpPr txBox="1"/>
      </xdr:nvSpPr>
      <xdr:spPr>
        <a:xfrm>
          <a:off x="2641111" y="163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76848</xdr:rowOff>
    </xdr:from>
    <xdr:to>
      <xdr:col>10</xdr:col>
      <xdr:colOff>165100</xdr:colOff>
      <xdr:row>98</xdr:row>
      <xdr:rowOff>6998</xdr:rowOff>
    </xdr:to>
    <xdr:sp macro="" textlink="">
      <xdr:nvSpPr>
        <xdr:cNvPr id="257" name="楕円 256"/>
        <xdr:cNvSpPr/>
      </xdr:nvSpPr>
      <xdr:spPr>
        <a:xfrm>
          <a:off x="1968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23525</xdr:rowOff>
    </xdr:from>
    <xdr:ext cx="534377" cy="259045"/>
    <xdr:sp macro="" textlink="">
      <xdr:nvSpPr>
        <xdr:cNvPr id="258" name="テキスト ボックス 257"/>
        <xdr:cNvSpPr txBox="1"/>
      </xdr:nvSpPr>
      <xdr:spPr>
        <a:xfrm>
          <a:off x="1752111" y="164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93802</xdr:rowOff>
    </xdr:from>
    <xdr:to>
      <xdr:col>6</xdr:col>
      <xdr:colOff>38100</xdr:colOff>
      <xdr:row>98</xdr:row>
      <xdr:rowOff>23952</xdr:rowOff>
    </xdr:to>
    <xdr:sp macro="" textlink="">
      <xdr:nvSpPr>
        <xdr:cNvPr id="259" name="楕円 258"/>
        <xdr:cNvSpPr/>
      </xdr:nvSpPr>
      <xdr:spPr>
        <a:xfrm>
          <a:off x="1079500" y="167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40479</xdr:rowOff>
    </xdr:from>
    <xdr:ext cx="534377" cy="259045"/>
    <xdr:sp macro="" textlink="">
      <xdr:nvSpPr>
        <xdr:cNvPr id="260" name="テキスト ボックス 259"/>
        <xdr:cNvSpPr txBox="1"/>
      </xdr:nvSpPr>
      <xdr:spPr>
        <a:xfrm>
          <a:off x="863111" y="164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134594</xdr:rowOff>
    </xdr:from>
    <xdr:to>
      <xdr:col>55</xdr:col>
      <xdr:colOff>0</xdr:colOff>
      <xdr:row>35</xdr:row>
      <xdr:rowOff>96157</xdr:rowOff>
    </xdr:to>
    <xdr:cxnSp macro="">
      <xdr:nvCxnSpPr>
        <xdr:cNvPr id="291" name="直線コネクタ 290"/>
        <xdr:cNvCxnSpPr/>
      </xdr:nvCxnSpPr>
      <xdr:spPr>
        <a:xfrm>
          <a:off x="9639300" y="5106644"/>
          <a:ext cx="838200" cy="99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xdr:cNvSpPr txBox="1"/>
      </xdr:nvSpPr>
      <xdr:spPr>
        <a:xfrm>
          <a:off x="10528300" y="611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134594</xdr:rowOff>
    </xdr:from>
    <xdr:to>
      <xdr:col>50</xdr:col>
      <xdr:colOff>114300</xdr:colOff>
      <xdr:row>37</xdr:row>
      <xdr:rowOff>853</xdr:rowOff>
    </xdr:to>
    <xdr:cxnSp macro="">
      <xdr:nvCxnSpPr>
        <xdr:cNvPr id="294" name="直線コネクタ 293"/>
        <xdr:cNvCxnSpPr/>
      </xdr:nvCxnSpPr>
      <xdr:spPr>
        <a:xfrm flipV="1">
          <a:off x="8750300" y="5106644"/>
          <a:ext cx="889000" cy="12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853</xdr:rowOff>
    </xdr:from>
    <xdr:to>
      <xdr:col>45</xdr:col>
      <xdr:colOff>177800</xdr:colOff>
      <xdr:row>37</xdr:row>
      <xdr:rowOff>31006</xdr:rowOff>
    </xdr:to>
    <xdr:cxnSp macro="">
      <xdr:nvCxnSpPr>
        <xdr:cNvPr id="297" name="直線コネクタ 296"/>
        <xdr:cNvCxnSpPr/>
      </xdr:nvCxnSpPr>
      <xdr:spPr>
        <a:xfrm flipV="1">
          <a:off x="7861300" y="6344503"/>
          <a:ext cx="8890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31006</xdr:rowOff>
    </xdr:from>
    <xdr:to>
      <xdr:col>41</xdr:col>
      <xdr:colOff>50800</xdr:colOff>
      <xdr:row>37</xdr:row>
      <xdr:rowOff>38691</xdr:rowOff>
    </xdr:to>
    <xdr:cxnSp macro="">
      <xdr:nvCxnSpPr>
        <xdr:cNvPr id="300" name="直線コネクタ 299"/>
        <xdr:cNvCxnSpPr/>
      </xdr:nvCxnSpPr>
      <xdr:spPr>
        <a:xfrm flipV="1">
          <a:off x="6972300" y="6374656"/>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45357</xdr:rowOff>
    </xdr:from>
    <xdr:to>
      <xdr:col>55</xdr:col>
      <xdr:colOff>50800</xdr:colOff>
      <xdr:row>35</xdr:row>
      <xdr:rowOff>146957</xdr:rowOff>
    </xdr:to>
    <xdr:sp macro="" textlink="">
      <xdr:nvSpPr>
        <xdr:cNvPr id="310" name="楕円 309"/>
        <xdr:cNvSpPr/>
      </xdr:nvSpPr>
      <xdr:spPr>
        <a:xfrm>
          <a:off x="10426700" y="60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68234</xdr:rowOff>
    </xdr:from>
    <xdr:ext cx="534377" cy="259045"/>
    <xdr:sp macro="" textlink="">
      <xdr:nvSpPr>
        <xdr:cNvPr id="311" name="補助費等該当値テキスト"/>
        <xdr:cNvSpPr txBox="1"/>
      </xdr:nvSpPr>
      <xdr:spPr>
        <a:xfrm>
          <a:off x="10528300" y="58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83794</xdr:rowOff>
    </xdr:from>
    <xdr:to>
      <xdr:col>50</xdr:col>
      <xdr:colOff>165100</xdr:colOff>
      <xdr:row>30</xdr:row>
      <xdr:rowOff>13944</xdr:rowOff>
    </xdr:to>
    <xdr:sp macro="" textlink="">
      <xdr:nvSpPr>
        <xdr:cNvPr id="312" name="楕円 311"/>
        <xdr:cNvSpPr/>
      </xdr:nvSpPr>
      <xdr:spPr>
        <a:xfrm>
          <a:off x="9588500" y="50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5071</xdr:rowOff>
    </xdr:from>
    <xdr:ext cx="599010" cy="259045"/>
    <xdr:sp macro="" textlink="">
      <xdr:nvSpPr>
        <xdr:cNvPr id="313" name="テキスト ボックス 312"/>
        <xdr:cNvSpPr txBox="1"/>
      </xdr:nvSpPr>
      <xdr:spPr>
        <a:xfrm>
          <a:off x="9339795" y="514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121503</xdr:rowOff>
    </xdr:from>
    <xdr:to>
      <xdr:col>46</xdr:col>
      <xdr:colOff>38100</xdr:colOff>
      <xdr:row>37</xdr:row>
      <xdr:rowOff>51653</xdr:rowOff>
    </xdr:to>
    <xdr:sp macro="" textlink="">
      <xdr:nvSpPr>
        <xdr:cNvPr id="314" name="楕円 313"/>
        <xdr:cNvSpPr/>
      </xdr:nvSpPr>
      <xdr:spPr>
        <a:xfrm>
          <a:off x="8699500" y="629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42780</xdr:rowOff>
    </xdr:from>
    <xdr:ext cx="534377" cy="259045"/>
    <xdr:sp macro="" textlink="">
      <xdr:nvSpPr>
        <xdr:cNvPr id="315" name="テキスト ボックス 314"/>
        <xdr:cNvSpPr txBox="1"/>
      </xdr:nvSpPr>
      <xdr:spPr>
        <a:xfrm>
          <a:off x="8483111" y="63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151656</xdr:rowOff>
    </xdr:from>
    <xdr:to>
      <xdr:col>41</xdr:col>
      <xdr:colOff>101600</xdr:colOff>
      <xdr:row>37</xdr:row>
      <xdr:rowOff>81806</xdr:rowOff>
    </xdr:to>
    <xdr:sp macro="" textlink="">
      <xdr:nvSpPr>
        <xdr:cNvPr id="316" name="楕円 315"/>
        <xdr:cNvSpPr/>
      </xdr:nvSpPr>
      <xdr:spPr>
        <a:xfrm>
          <a:off x="7810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72933</xdr:rowOff>
    </xdr:from>
    <xdr:ext cx="534377" cy="259045"/>
    <xdr:sp macro="" textlink="">
      <xdr:nvSpPr>
        <xdr:cNvPr id="317" name="テキスト ボックス 316"/>
        <xdr:cNvSpPr txBox="1"/>
      </xdr:nvSpPr>
      <xdr:spPr>
        <a:xfrm>
          <a:off x="7594111" y="64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159341</xdr:rowOff>
    </xdr:from>
    <xdr:to>
      <xdr:col>36</xdr:col>
      <xdr:colOff>165100</xdr:colOff>
      <xdr:row>37</xdr:row>
      <xdr:rowOff>89491</xdr:rowOff>
    </xdr:to>
    <xdr:sp macro="" textlink="">
      <xdr:nvSpPr>
        <xdr:cNvPr id="318" name="楕円 317"/>
        <xdr:cNvSpPr/>
      </xdr:nvSpPr>
      <xdr:spPr>
        <a:xfrm>
          <a:off x="6921500" y="6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80618</xdr:rowOff>
    </xdr:from>
    <xdr:ext cx="534377" cy="259045"/>
    <xdr:sp macro="" textlink="">
      <xdr:nvSpPr>
        <xdr:cNvPr id="319" name="テキスト ボックス 318"/>
        <xdr:cNvSpPr txBox="1"/>
      </xdr:nvSpPr>
      <xdr:spPr>
        <a:xfrm>
          <a:off x="6705111" y="64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13714</xdr:rowOff>
    </xdr:from>
    <xdr:to>
      <xdr:col>55</xdr:col>
      <xdr:colOff>0</xdr:colOff>
      <xdr:row>56</xdr:row>
      <xdr:rowOff>21281</xdr:rowOff>
    </xdr:to>
    <xdr:cxnSp macro="">
      <xdr:nvCxnSpPr>
        <xdr:cNvPr id="346" name="直線コネクタ 345"/>
        <xdr:cNvCxnSpPr/>
      </xdr:nvCxnSpPr>
      <xdr:spPr>
        <a:xfrm>
          <a:off x="9639300" y="9443464"/>
          <a:ext cx="838200" cy="17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13714</xdr:rowOff>
    </xdr:from>
    <xdr:to>
      <xdr:col>50</xdr:col>
      <xdr:colOff>114300</xdr:colOff>
      <xdr:row>56</xdr:row>
      <xdr:rowOff>46335</xdr:rowOff>
    </xdr:to>
    <xdr:cxnSp macro="">
      <xdr:nvCxnSpPr>
        <xdr:cNvPr id="349" name="直線コネクタ 348"/>
        <xdr:cNvCxnSpPr/>
      </xdr:nvCxnSpPr>
      <xdr:spPr>
        <a:xfrm flipV="1">
          <a:off x="8750300" y="9443464"/>
          <a:ext cx="889000" cy="2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46335</xdr:rowOff>
    </xdr:from>
    <xdr:to>
      <xdr:col>45</xdr:col>
      <xdr:colOff>177800</xdr:colOff>
      <xdr:row>56</xdr:row>
      <xdr:rowOff>48342</xdr:rowOff>
    </xdr:to>
    <xdr:cxnSp macro="">
      <xdr:nvCxnSpPr>
        <xdr:cNvPr id="352" name="直線コネクタ 351"/>
        <xdr:cNvCxnSpPr/>
      </xdr:nvCxnSpPr>
      <xdr:spPr>
        <a:xfrm flipV="1">
          <a:off x="7861300" y="9647535"/>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48342</xdr:rowOff>
    </xdr:from>
    <xdr:to>
      <xdr:col>41</xdr:col>
      <xdr:colOff>50800</xdr:colOff>
      <xdr:row>56</xdr:row>
      <xdr:rowOff>141694</xdr:rowOff>
    </xdr:to>
    <xdr:cxnSp macro="">
      <xdr:nvCxnSpPr>
        <xdr:cNvPr id="355" name="直線コネクタ 354"/>
        <xdr:cNvCxnSpPr/>
      </xdr:nvCxnSpPr>
      <xdr:spPr>
        <a:xfrm flipV="1">
          <a:off x="6972300" y="9649542"/>
          <a:ext cx="889000" cy="9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141931</xdr:rowOff>
    </xdr:from>
    <xdr:to>
      <xdr:col>55</xdr:col>
      <xdr:colOff>50800</xdr:colOff>
      <xdr:row>56</xdr:row>
      <xdr:rowOff>72081</xdr:rowOff>
    </xdr:to>
    <xdr:sp macro="" textlink="">
      <xdr:nvSpPr>
        <xdr:cNvPr id="365" name="楕円 364"/>
        <xdr:cNvSpPr/>
      </xdr:nvSpPr>
      <xdr:spPr>
        <a:xfrm>
          <a:off x="10426700" y="95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164808</xdr:rowOff>
    </xdr:from>
    <xdr:ext cx="599010" cy="259045"/>
    <xdr:sp macro="" textlink="">
      <xdr:nvSpPr>
        <xdr:cNvPr id="366" name="普通建設事業費該当値テキスト"/>
        <xdr:cNvSpPr txBox="1"/>
      </xdr:nvSpPr>
      <xdr:spPr>
        <a:xfrm>
          <a:off x="10528300" y="942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134364</xdr:rowOff>
    </xdr:from>
    <xdr:to>
      <xdr:col>50</xdr:col>
      <xdr:colOff>165100</xdr:colOff>
      <xdr:row>55</xdr:row>
      <xdr:rowOff>64514</xdr:rowOff>
    </xdr:to>
    <xdr:sp macro="" textlink="">
      <xdr:nvSpPr>
        <xdr:cNvPr id="367" name="楕円 366"/>
        <xdr:cNvSpPr/>
      </xdr:nvSpPr>
      <xdr:spPr>
        <a:xfrm>
          <a:off x="9588500" y="93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81041</xdr:rowOff>
    </xdr:from>
    <xdr:ext cx="599010" cy="259045"/>
    <xdr:sp macro="" textlink="">
      <xdr:nvSpPr>
        <xdr:cNvPr id="368" name="テキスト ボックス 367"/>
        <xdr:cNvSpPr txBox="1"/>
      </xdr:nvSpPr>
      <xdr:spPr>
        <a:xfrm>
          <a:off x="9339795" y="916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166985</xdr:rowOff>
    </xdr:from>
    <xdr:to>
      <xdr:col>46</xdr:col>
      <xdr:colOff>38100</xdr:colOff>
      <xdr:row>56</xdr:row>
      <xdr:rowOff>97135</xdr:rowOff>
    </xdr:to>
    <xdr:sp macro="" textlink="">
      <xdr:nvSpPr>
        <xdr:cNvPr id="369" name="楕円 368"/>
        <xdr:cNvSpPr/>
      </xdr:nvSpPr>
      <xdr:spPr>
        <a:xfrm>
          <a:off x="8699500" y="95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113662</xdr:rowOff>
    </xdr:from>
    <xdr:ext cx="534377" cy="259045"/>
    <xdr:sp macro="" textlink="">
      <xdr:nvSpPr>
        <xdr:cNvPr id="370" name="テキスト ボックス 369"/>
        <xdr:cNvSpPr txBox="1"/>
      </xdr:nvSpPr>
      <xdr:spPr>
        <a:xfrm>
          <a:off x="8483111" y="93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168992</xdr:rowOff>
    </xdr:from>
    <xdr:to>
      <xdr:col>41</xdr:col>
      <xdr:colOff>101600</xdr:colOff>
      <xdr:row>56</xdr:row>
      <xdr:rowOff>99142</xdr:rowOff>
    </xdr:to>
    <xdr:sp macro="" textlink="">
      <xdr:nvSpPr>
        <xdr:cNvPr id="371" name="楕円 370"/>
        <xdr:cNvSpPr/>
      </xdr:nvSpPr>
      <xdr:spPr>
        <a:xfrm>
          <a:off x="7810500" y="9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115669</xdr:rowOff>
    </xdr:from>
    <xdr:ext cx="534377" cy="259045"/>
    <xdr:sp macro="" textlink="">
      <xdr:nvSpPr>
        <xdr:cNvPr id="372" name="テキスト ボックス 371"/>
        <xdr:cNvSpPr txBox="1"/>
      </xdr:nvSpPr>
      <xdr:spPr>
        <a:xfrm>
          <a:off x="7594111" y="93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90894</xdr:rowOff>
    </xdr:from>
    <xdr:to>
      <xdr:col>36</xdr:col>
      <xdr:colOff>165100</xdr:colOff>
      <xdr:row>57</xdr:row>
      <xdr:rowOff>21044</xdr:rowOff>
    </xdr:to>
    <xdr:sp macro="" textlink="">
      <xdr:nvSpPr>
        <xdr:cNvPr id="373" name="楕円 372"/>
        <xdr:cNvSpPr/>
      </xdr:nvSpPr>
      <xdr:spPr>
        <a:xfrm>
          <a:off x="6921500" y="96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37571</xdr:rowOff>
    </xdr:from>
    <xdr:ext cx="534377" cy="259045"/>
    <xdr:sp macro="" textlink="">
      <xdr:nvSpPr>
        <xdr:cNvPr id="374" name="テキスト ボックス 373"/>
        <xdr:cNvSpPr txBox="1"/>
      </xdr:nvSpPr>
      <xdr:spPr>
        <a:xfrm>
          <a:off x="6705111" y="94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118800</xdr:rowOff>
    </xdr:from>
    <xdr:to>
      <xdr:col>55</xdr:col>
      <xdr:colOff>0</xdr:colOff>
      <xdr:row>75</xdr:row>
      <xdr:rowOff>11733</xdr:rowOff>
    </xdr:to>
    <xdr:cxnSp macro="">
      <xdr:nvCxnSpPr>
        <xdr:cNvPr id="405" name="直線コネクタ 404"/>
        <xdr:cNvCxnSpPr/>
      </xdr:nvCxnSpPr>
      <xdr:spPr>
        <a:xfrm>
          <a:off x="9639300" y="12120300"/>
          <a:ext cx="838200" cy="7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118800</xdr:rowOff>
    </xdr:from>
    <xdr:to>
      <xdr:col>50</xdr:col>
      <xdr:colOff>114300</xdr:colOff>
      <xdr:row>74</xdr:row>
      <xdr:rowOff>63102</xdr:rowOff>
    </xdr:to>
    <xdr:cxnSp macro="">
      <xdr:nvCxnSpPr>
        <xdr:cNvPr id="408" name="直線コネクタ 407"/>
        <xdr:cNvCxnSpPr/>
      </xdr:nvCxnSpPr>
      <xdr:spPr>
        <a:xfrm flipV="1">
          <a:off x="8750300" y="12120300"/>
          <a:ext cx="889000" cy="6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63102</xdr:rowOff>
    </xdr:from>
    <xdr:to>
      <xdr:col>45</xdr:col>
      <xdr:colOff>177800</xdr:colOff>
      <xdr:row>74</xdr:row>
      <xdr:rowOff>118391</xdr:rowOff>
    </xdr:to>
    <xdr:cxnSp macro="">
      <xdr:nvCxnSpPr>
        <xdr:cNvPr id="411" name="直線コネクタ 410"/>
        <xdr:cNvCxnSpPr/>
      </xdr:nvCxnSpPr>
      <xdr:spPr>
        <a:xfrm flipV="1">
          <a:off x="7861300" y="12750402"/>
          <a:ext cx="889000" cy="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118391</xdr:rowOff>
    </xdr:from>
    <xdr:to>
      <xdr:col>41</xdr:col>
      <xdr:colOff>50800</xdr:colOff>
      <xdr:row>75</xdr:row>
      <xdr:rowOff>26445</xdr:rowOff>
    </xdr:to>
    <xdr:cxnSp macro="">
      <xdr:nvCxnSpPr>
        <xdr:cNvPr id="414" name="直線コネクタ 413"/>
        <xdr:cNvCxnSpPr/>
      </xdr:nvCxnSpPr>
      <xdr:spPr>
        <a:xfrm flipV="1">
          <a:off x="6972300" y="12805691"/>
          <a:ext cx="889000" cy="7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132383</xdr:rowOff>
    </xdr:from>
    <xdr:to>
      <xdr:col>55</xdr:col>
      <xdr:colOff>50800</xdr:colOff>
      <xdr:row>75</xdr:row>
      <xdr:rowOff>62533</xdr:rowOff>
    </xdr:to>
    <xdr:sp macro="" textlink="">
      <xdr:nvSpPr>
        <xdr:cNvPr id="424" name="楕円 423"/>
        <xdr:cNvSpPr/>
      </xdr:nvSpPr>
      <xdr:spPr>
        <a:xfrm>
          <a:off x="10426700" y="128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155260</xdr:rowOff>
    </xdr:from>
    <xdr:ext cx="534377" cy="259045"/>
    <xdr:sp macro="" textlink="">
      <xdr:nvSpPr>
        <xdr:cNvPr id="425" name="普通建設事業費 （ うち新規整備　）該当値テキスト"/>
        <xdr:cNvSpPr txBox="1"/>
      </xdr:nvSpPr>
      <xdr:spPr>
        <a:xfrm>
          <a:off x="10528300" y="126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68000</xdr:rowOff>
    </xdr:from>
    <xdr:to>
      <xdr:col>50</xdr:col>
      <xdr:colOff>165100</xdr:colOff>
      <xdr:row>70</xdr:row>
      <xdr:rowOff>169600</xdr:rowOff>
    </xdr:to>
    <xdr:sp macro="" textlink="">
      <xdr:nvSpPr>
        <xdr:cNvPr id="426" name="楕円 425"/>
        <xdr:cNvSpPr/>
      </xdr:nvSpPr>
      <xdr:spPr>
        <a:xfrm>
          <a:off x="9588500" y="120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14677</xdr:rowOff>
    </xdr:from>
    <xdr:ext cx="534377" cy="259045"/>
    <xdr:sp macro="" textlink="">
      <xdr:nvSpPr>
        <xdr:cNvPr id="427" name="テキスト ボックス 426"/>
        <xdr:cNvSpPr txBox="1"/>
      </xdr:nvSpPr>
      <xdr:spPr>
        <a:xfrm>
          <a:off x="9372111" y="118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12302</xdr:rowOff>
    </xdr:from>
    <xdr:to>
      <xdr:col>46</xdr:col>
      <xdr:colOff>38100</xdr:colOff>
      <xdr:row>74</xdr:row>
      <xdr:rowOff>113902</xdr:rowOff>
    </xdr:to>
    <xdr:sp macro="" textlink="">
      <xdr:nvSpPr>
        <xdr:cNvPr id="428" name="楕円 427"/>
        <xdr:cNvSpPr/>
      </xdr:nvSpPr>
      <xdr:spPr>
        <a:xfrm>
          <a:off x="8699500" y="126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130429</xdr:rowOff>
    </xdr:from>
    <xdr:ext cx="534377" cy="259045"/>
    <xdr:sp macro="" textlink="">
      <xdr:nvSpPr>
        <xdr:cNvPr id="429" name="テキスト ボックス 428"/>
        <xdr:cNvSpPr txBox="1"/>
      </xdr:nvSpPr>
      <xdr:spPr>
        <a:xfrm>
          <a:off x="8483111" y="124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67591</xdr:rowOff>
    </xdr:from>
    <xdr:to>
      <xdr:col>41</xdr:col>
      <xdr:colOff>101600</xdr:colOff>
      <xdr:row>74</xdr:row>
      <xdr:rowOff>169191</xdr:rowOff>
    </xdr:to>
    <xdr:sp macro="" textlink="">
      <xdr:nvSpPr>
        <xdr:cNvPr id="430" name="楕円 429"/>
        <xdr:cNvSpPr/>
      </xdr:nvSpPr>
      <xdr:spPr>
        <a:xfrm>
          <a:off x="7810500" y="127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14268</xdr:rowOff>
    </xdr:from>
    <xdr:ext cx="534377" cy="259045"/>
    <xdr:sp macro="" textlink="">
      <xdr:nvSpPr>
        <xdr:cNvPr id="431" name="テキスト ボックス 430"/>
        <xdr:cNvSpPr txBox="1"/>
      </xdr:nvSpPr>
      <xdr:spPr>
        <a:xfrm>
          <a:off x="7594111" y="1253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147095</xdr:rowOff>
    </xdr:from>
    <xdr:to>
      <xdr:col>36</xdr:col>
      <xdr:colOff>165100</xdr:colOff>
      <xdr:row>75</xdr:row>
      <xdr:rowOff>77245</xdr:rowOff>
    </xdr:to>
    <xdr:sp macro="" textlink="">
      <xdr:nvSpPr>
        <xdr:cNvPr id="432" name="楕円 431"/>
        <xdr:cNvSpPr/>
      </xdr:nvSpPr>
      <xdr:spPr>
        <a:xfrm>
          <a:off x="6921500" y="128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93772</xdr:rowOff>
    </xdr:from>
    <xdr:ext cx="534377" cy="259045"/>
    <xdr:sp macro="" textlink="">
      <xdr:nvSpPr>
        <xdr:cNvPr id="433" name="テキスト ボックス 432"/>
        <xdr:cNvSpPr txBox="1"/>
      </xdr:nvSpPr>
      <xdr:spPr>
        <a:xfrm>
          <a:off x="6705111" y="126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169148</xdr:rowOff>
    </xdr:from>
    <xdr:to>
      <xdr:col>55</xdr:col>
      <xdr:colOff>0</xdr:colOff>
      <xdr:row>98</xdr:row>
      <xdr:rowOff>91314</xdr:rowOff>
    </xdr:to>
    <xdr:cxnSp macro="">
      <xdr:nvCxnSpPr>
        <xdr:cNvPr id="460" name="直線コネクタ 459"/>
        <xdr:cNvCxnSpPr/>
      </xdr:nvCxnSpPr>
      <xdr:spPr>
        <a:xfrm>
          <a:off x="9639300" y="16799798"/>
          <a:ext cx="838200" cy="9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169148</xdr:rowOff>
    </xdr:from>
    <xdr:to>
      <xdr:col>50</xdr:col>
      <xdr:colOff>114300</xdr:colOff>
      <xdr:row>98</xdr:row>
      <xdr:rowOff>21403</xdr:rowOff>
    </xdr:to>
    <xdr:cxnSp macro="">
      <xdr:nvCxnSpPr>
        <xdr:cNvPr id="463" name="直線コネクタ 462"/>
        <xdr:cNvCxnSpPr/>
      </xdr:nvCxnSpPr>
      <xdr:spPr>
        <a:xfrm flipV="1">
          <a:off x="8750300" y="16799798"/>
          <a:ext cx="889000" cy="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152958</xdr:rowOff>
    </xdr:from>
    <xdr:to>
      <xdr:col>45</xdr:col>
      <xdr:colOff>177800</xdr:colOff>
      <xdr:row>98</xdr:row>
      <xdr:rowOff>21403</xdr:rowOff>
    </xdr:to>
    <xdr:cxnSp macro="">
      <xdr:nvCxnSpPr>
        <xdr:cNvPr id="466" name="直線コネクタ 465"/>
        <xdr:cNvCxnSpPr/>
      </xdr:nvCxnSpPr>
      <xdr:spPr>
        <a:xfrm>
          <a:off x="7861300" y="16783608"/>
          <a:ext cx="8890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152958</xdr:rowOff>
    </xdr:from>
    <xdr:to>
      <xdr:col>41</xdr:col>
      <xdr:colOff>50800</xdr:colOff>
      <xdr:row>98</xdr:row>
      <xdr:rowOff>57876</xdr:rowOff>
    </xdr:to>
    <xdr:cxnSp macro="">
      <xdr:nvCxnSpPr>
        <xdr:cNvPr id="469" name="直線コネクタ 468"/>
        <xdr:cNvCxnSpPr/>
      </xdr:nvCxnSpPr>
      <xdr:spPr>
        <a:xfrm flipV="1">
          <a:off x="6972300" y="16783608"/>
          <a:ext cx="889000" cy="7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40514</xdr:rowOff>
    </xdr:from>
    <xdr:to>
      <xdr:col>55</xdr:col>
      <xdr:colOff>50800</xdr:colOff>
      <xdr:row>98</xdr:row>
      <xdr:rowOff>142114</xdr:rowOff>
    </xdr:to>
    <xdr:sp macro="" textlink="">
      <xdr:nvSpPr>
        <xdr:cNvPr id="479" name="楕円 478"/>
        <xdr:cNvSpPr/>
      </xdr:nvSpPr>
      <xdr:spPr>
        <a:xfrm>
          <a:off x="10426700" y="168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126891</xdr:rowOff>
    </xdr:from>
    <xdr:ext cx="534377" cy="259045"/>
    <xdr:sp macro="" textlink="">
      <xdr:nvSpPr>
        <xdr:cNvPr id="480" name="普通建設事業費 （ うち更新整備　）該当値テキスト"/>
        <xdr:cNvSpPr txBox="1"/>
      </xdr:nvSpPr>
      <xdr:spPr>
        <a:xfrm>
          <a:off x="10528300" y="167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118348</xdr:rowOff>
    </xdr:from>
    <xdr:to>
      <xdr:col>50</xdr:col>
      <xdr:colOff>165100</xdr:colOff>
      <xdr:row>98</xdr:row>
      <xdr:rowOff>48498</xdr:rowOff>
    </xdr:to>
    <xdr:sp macro="" textlink="">
      <xdr:nvSpPr>
        <xdr:cNvPr id="481" name="楕円 480"/>
        <xdr:cNvSpPr/>
      </xdr:nvSpPr>
      <xdr:spPr>
        <a:xfrm>
          <a:off x="9588500" y="167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65025</xdr:rowOff>
    </xdr:from>
    <xdr:ext cx="534377" cy="259045"/>
    <xdr:sp macro="" textlink="">
      <xdr:nvSpPr>
        <xdr:cNvPr id="482" name="テキスト ボックス 481"/>
        <xdr:cNvSpPr txBox="1"/>
      </xdr:nvSpPr>
      <xdr:spPr>
        <a:xfrm>
          <a:off x="9372111" y="165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142053</xdr:rowOff>
    </xdr:from>
    <xdr:to>
      <xdr:col>46</xdr:col>
      <xdr:colOff>38100</xdr:colOff>
      <xdr:row>98</xdr:row>
      <xdr:rowOff>72203</xdr:rowOff>
    </xdr:to>
    <xdr:sp macro="" textlink="">
      <xdr:nvSpPr>
        <xdr:cNvPr id="483" name="楕円 482"/>
        <xdr:cNvSpPr/>
      </xdr:nvSpPr>
      <xdr:spPr>
        <a:xfrm>
          <a:off x="8699500" y="167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63330</xdr:rowOff>
    </xdr:from>
    <xdr:ext cx="534377" cy="259045"/>
    <xdr:sp macro="" textlink="">
      <xdr:nvSpPr>
        <xdr:cNvPr id="484" name="テキスト ボックス 483"/>
        <xdr:cNvSpPr txBox="1"/>
      </xdr:nvSpPr>
      <xdr:spPr>
        <a:xfrm>
          <a:off x="8483111" y="168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102158</xdr:rowOff>
    </xdr:from>
    <xdr:to>
      <xdr:col>41</xdr:col>
      <xdr:colOff>101600</xdr:colOff>
      <xdr:row>98</xdr:row>
      <xdr:rowOff>32308</xdr:rowOff>
    </xdr:to>
    <xdr:sp macro="" textlink="">
      <xdr:nvSpPr>
        <xdr:cNvPr id="485" name="楕円 484"/>
        <xdr:cNvSpPr/>
      </xdr:nvSpPr>
      <xdr:spPr>
        <a:xfrm>
          <a:off x="78105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48835</xdr:rowOff>
    </xdr:from>
    <xdr:ext cx="534377" cy="259045"/>
    <xdr:sp macro="" textlink="">
      <xdr:nvSpPr>
        <xdr:cNvPr id="486" name="テキスト ボックス 485"/>
        <xdr:cNvSpPr txBox="1"/>
      </xdr:nvSpPr>
      <xdr:spPr>
        <a:xfrm>
          <a:off x="7594111" y="165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7076</xdr:rowOff>
    </xdr:from>
    <xdr:to>
      <xdr:col>36</xdr:col>
      <xdr:colOff>165100</xdr:colOff>
      <xdr:row>98</xdr:row>
      <xdr:rowOff>108676</xdr:rowOff>
    </xdr:to>
    <xdr:sp macro="" textlink="">
      <xdr:nvSpPr>
        <xdr:cNvPr id="487" name="楕円 486"/>
        <xdr:cNvSpPr/>
      </xdr:nvSpPr>
      <xdr:spPr>
        <a:xfrm>
          <a:off x="6921500" y="1680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99803</xdr:rowOff>
    </xdr:from>
    <xdr:ext cx="534377" cy="259045"/>
    <xdr:sp macro="" textlink="">
      <xdr:nvSpPr>
        <xdr:cNvPr id="488" name="テキスト ボックス 487"/>
        <xdr:cNvSpPr txBox="1"/>
      </xdr:nvSpPr>
      <xdr:spPr>
        <a:xfrm>
          <a:off x="6705111" y="169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18567</xdr:rowOff>
    </xdr:from>
    <xdr:to>
      <xdr:col>85</xdr:col>
      <xdr:colOff>127000</xdr:colOff>
      <xdr:row>39</xdr:row>
      <xdr:rowOff>38773</xdr:rowOff>
    </xdr:to>
    <xdr:cxnSp macro="">
      <xdr:nvCxnSpPr>
        <xdr:cNvPr id="517" name="直線コネクタ 516"/>
        <xdr:cNvCxnSpPr/>
      </xdr:nvCxnSpPr>
      <xdr:spPr>
        <a:xfrm>
          <a:off x="15481300" y="6705117"/>
          <a:ext cx="8382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18567</xdr:rowOff>
    </xdr:from>
    <xdr:to>
      <xdr:col>81</xdr:col>
      <xdr:colOff>50800</xdr:colOff>
      <xdr:row>39</xdr:row>
      <xdr:rowOff>39751</xdr:rowOff>
    </xdr:to>
    <xdr:cxnSp macro="">
      <xdr:nvCxnSpPr>
        <xdr:cNvPr id="520" name="直線コネクタ 519"/>
        <xdr:cNvCxnSpPr/>
      </xdr:nvCxnSpPr>
      <xdr:spPr>
        <a:xfrm flipV="1">
          <a:off x="14592300" y="6705117"/>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39751</xdr:rowOff>
    </xdr:from>
    <xdr:to>
      <xdr:col>76</xdr:col>
      <xdr:colOff>114300</xdr:colOff>
      <xdr:row>39</xdr:row>
      <xdr:rowOff>40525</xdr:rowOff>
    </xdr:to>
    <xdr:cxnSp macro="">
      <xdr:nvCxnSpPr>
        <xdr:cNvPr id="523" name="直線コネクタ 522"/>
        <xdr:cNvCxnSpPr/>
      </xdr:nvCxnSpPr>
      <xdr:spPr>
        <a:xfrm flipV="1">
          <a:off x="13703300" y="6726301"/>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40525</xdr:rowOff>
    </xdr:from>
    <xdr:to>
      <xdr:col>71</xdr:col>
      <xdr:colOff>177800</xdr:colOff>
      <xdr:row>39</xdr:row>
      <xdr:rowOff>44234</xdr:rowOff>
    </xdr:to>
    <xdr:cxnSp macro="">
      <xdr:nvCxnSpPr>
        <xdr:cNvPr id="526" name="直線コネクタ 525"/>
        <xdr:cNvCxnSpPr/>
      </xdr:nvCxnSpPr>
      <xdr:spPr>
        <a:xfrm flipV="1">
          <a:off x="12814300" y="6727075"/>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159423</xdr:rowOff>
    </xdr:from>
    <xdr:to>
      <xdr:col>85</xdr:col>
      <xdr:colOff>177800</xdr:colOff>
      <xdr:row>39</xdr:row>
      <xdr:rowOff>89573</xdr:rowOff>
    </xdr:to>
    <xdr:sp macro="" textlink="">
      <xdr:nvSpPr>
        <xdr:cNvPr id="536" name="楕円 535"/>
        <xdr:cNvSpPr/>
      </xdr:nvSpPr>
      <xdr:spPr>
        <a:xfrm>
          <a:off x="162687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139217</xdr:rowOff>
    </xdr:from>
    <xdr:to>
      <xdr:col>81</xdr:col>
      <xdr:colOff>101600</xdr:colOff>
      <xdr:row>39</xdr:row>
      <xdr:rowOff>69367</xdr:rowOff>
    </xdr:to>
    <xdr:sp macro="" textlink="">
      <xdr:nvSpPr>
        <xdr:cNvPr id="538" name="楕円 537"/>
        <xdr:cNvSpPr/>
      </xdr:nvSpPr>
      <xdr:spPr>
        <a:xfrm>
          <a:off x="15430500" y="66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85894</xdr:rowOff>
    </xdr:from>
    <xdr:ext cx="469744" cy="259045"/>
    <xdr:sp macro="" textlink="">
      <xdr:nvSpPr>
        <xdr:cNvPr id="539" name="テキスト ボックス 538"/>
        <xdr:cNvSpPr txBox="1"/>
      </xdr:nvSpPr>
      <xdr:spPr>
        <a:xfrm>
          <a:off x="15246428" y="64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160401</xdr:rowOff>
    </xdr:from>
    <xdr:to>
      <xdr:col>76</xdr:col>
      <xdr:colOff>165100</xdr:colOff>
      <xdr:row>39</xdr:row>
      <xdr:rowOff>90551</xdr:rowOff>
    </xdr:to>
    <xdr:sp macro="" textlink="">
      <xdr:nvSpPr>
        <xdr:cNvPr id="540" name="楕円 539"/>
        <xdr:cNvSpPr/>
      </xdr:nvSpPr>
      <xdr:spPr>
        <a:xfrm>
          <a:off x="14541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81678</xdr:rowOff>
    </xdr:from>
    <xdr:ext cx="378565" cy="259045"/>
    <xdr:sp macro="" textlink="">
      <xdr:nvSpPr>
        <xdr:cNvPr id="541" name="テキスト ボックス 540"/>
        <xdr:cNvSpPr txBox="1"/>
      </xdr:nvSpPr>
      <xdr:spPr>
        <a:xfrm>
          <a:off x="14403017" y="676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161175</xdr:rowOff>
    </xdr:from>
    <xdr:to>
      <xdr:col>72</xdr:col>
      <xdr:colOff>38100</xdr:colOff>
      <xdr:row>39</xdr:row>
      <xdr:rowOff>91325</xdr:rowOff>
    </xdr:to>
    <xdr:sp macro="" textlink="">
      <xdr:nvSpPr>
        <xdr:cNvPr id="542" name="楕円 541"/>
        <xdr:cNvSpPr/>
      </xdr:nvSpPr>
      <xdr:spPr>
        <a:xfrm>
          <a:off x="13652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82452</xdr:rowOff>
    </xdr:from>
    <xdr:ext cx="378565" cy="259045"/>
    <xdr:sp macro="" textlink="">
      <xdr:nvSpPr>
        <xdr:cNvPr id="543" name="テキスト ボックス 542"/>
        <xdr:cNvSpPr txBox="1"/>
      </xdr:nvSpPr>
      <xdr:spPr>
        <a:xfrm>
          <a:off x="13514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164884</xdr:rowOff>
    </xdr:from>
    <xdr:to>
      <xdr:col>67</xdr:col>
      <xdr:colOff>101600</xdr:colOff>
      <xdr:row>39</xdr:row>
      <xdr:rowOff>95034</xdr:rowOff>
    </xdr:to>
    <xdr:sp macro="" textlink="">
      <xdr:nvSpPr>
        <xdr:cNvPr id="544" name="楕円 543"/>
        <xdr:cNvSpPr/>
      </xdr:nvSpPr>
      <xdr:spPr>
        <a:xfrm>
          <a:off x="12763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86161</xdr:rowOff>
    </xdr:from>
    <xdr:ext cx="313932" cy="259045"/>
    <xdr:sp macro="" textlink="">
      <xdr:nvSpPr>
        <xdr:cNvPr id="545" name="テキスト ボックス 544"/>
        <xdr:cNvSpPr txBox="1"/>
      </xdr:nvSpPr>
      <xdr:spPr>
        <a:xfrm>
          <a:off x="12657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85489</xdr:rowOff>
    </xdr:from>
    <xdr:to>
      <xdr:col>85</xdr:col>
      <xdr:colOff>127000</xdr:colOff>
      <xdr:row>76</xdr:row>
      <xdr:rowOff>93343</xdr:rowOff>
    </xdr:to>
    <xdr:cxnSp macro="">
      <xdr:nvCxnSpPr>
        <xdr:cNvPr id="625" name="直線コネクタ 624"/>
        <xdr:cNvCxnSpPr/>
      </xdr:nvCxnSpPr>
      <xdr:spPr>
        <a:xfrm flipV="1">
          <a:off x="15481300" y="13115689"/>
          <a:ext cx="8382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93343</xdr:rowOff>
    </xdr:from>
    <xdr:to>
      <xdr:col>81</xdr:col>
      <xdr:colOff>50800</xdr:colOff>
      <xdr:row>76</xdr:row>
      <xdr:rowOff>137218</xdr:rowOff>
    </xdr:to>
    <xdr:cxnSp macro="">
      <xdr:nvCxnSpPr>
        <xdr:cNvPr id="628" name="直線コネクタ 627"/>
        <xdr:cNvCxnSpPr/>
      </xdr:nvCxnSpPr>
      <xdr:spPr>
        <a:xfrm flipV="1">
          <a:off x="14592300" y="13123543"/>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133119</xdr:rowOff>
    </xdr:from>
    <xdr:to>
      <xdr:col>76</xdr:col>
      <xdr:colOff>114300</xdr:colOff>
      <xdr:row>76</xdr:row>
      <xdr:rowOff>137218</xdr:rowOff>
    </xdr:to>
    <xdr:cxnSp macro="">
      <xdr:nvCxnSpPr>
        <xdr:cNvPr id="631" name="直線コネクタ 630"/>
        <xdr:cNvCxnSpPr/>
      </xdr:nvCxnSpPr>
      <xdr:spPr>
        <a:xfrm>
          <a:off x="13703300" y="13163319"/>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133119</xdr:rowOff>
    </xdr:from>
    <xdr:to>
      <xdr:col>71</xdr:col>
      <xdr:colOff>177800</xdr:colOff>
      <xdr:row>76</xdr:row>
      <xdr:rowOff>154837</xdr:rowOff>
    </xdr:to>
    <xdr:cxnSp macro="">
      <xdr:nvCxnSpPr>
        <xdr:cNvPr id="634" name="直線コネクタ 633"/>
        <xdr:cNvCxnSpPr/>
      </xdr:nvCxnSpPr>
      <xdr:spPr>
        <a:xfrm flipV="1">
          <a:off x="12814300" y="1316331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34689</xdr:rowOff>
    </xdr:from>
    <xdr:to>
      <xdr:col>85</xdr:col>
      <xdr:colOff>177800</xdr:colOff>
      <xdr:row>76</xdr:row>
      <xdr:rowOff>136289</xdr:rowOff>
    </xdr:to>
    <xdr:sp macro="" textlink="">
      <xdr:nvSpPr>
        <xdr:cNvPr id="644" name="楕円 643"/>
        <xdr:cNvSpPr/>
      </xdr:nvSpPr>
      <xdr:spPr>
        <a:xfrm>
          <a:off x="16268700" y="130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13116</xdr:rowOff>
    </xdr:from>
    <xdr:ext cx="534377" cy="259045"/>
    <xdr:sp macro="" textlink="">
      <xdr:nvSpPr>
        <xdr:cNvPr id="645" name="公債費該当値テキスト"/>
        <xdr:cNvSpPr txBox="1"/>
      </xdr:nvSpPr>
      <xdr:spPr>
        <a:xfrm>
          <a:off x="16370300"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42543</xdr:rowOff>
    </xdr:from>
    <xdr:to>
      <xdr:col>81</xdr:col>
      <xdr:colOff>101600</xdr:colOff>
      <xdr:row>76</xdr:row>
      <xdr:rowOff>144143</xdr:rowOff>
    </xdr:to>
    <xdr:sp macro="" textlink="">
      <xdr:nvSpPr>
        <xdr:cNvPr id="646" name="楕円 645"/>
        <xdr:cNvSpPr/>
      </xdr:nvSpPr>
      <xdr:spPr>
        <a:xfrm>
          <a:off x="15430500" y="130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160670</xdr:rowOff>
    </xdr:from>
    <xdr:ext cx="534377" cy="259045"/>
    <xdr:sp macro="" textlink="">
      <xdr:nvSpPr>
        <xdr:cNvPr id="647" name="テキスト ボックス 646"/>
        <xdr:cNvSpPr txBox="1"/>
      </xdr:nvSpPr>
      <xdr:spPr>
        <a:xfrm>
          <a:off x="15214111" y="12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86418</xdr:rowOff>
    </xdr:from>
    <xdr:to>
      <xdr:col>76</xdr:col>
      <xdr:colOff>165100</xdr:colOff>
      <xdr:row>77</xdr:row>
      <xdr:rowOff>16568</xdr:rowOff>
    </xdr:to>
    <xdr:sp macro="" textlink="">
      <xdr:nvSpPr>
        <xdr:cNvPr id="648" name="楕円 647"/>
        <xdr:cNvSpPr/>
      </xdr:nvSpPr>
      <xdr:spPr>
        <a:xfrm>
          <a:off x="14541500" y="13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7695</xdr:rowOff>
    </xdr:from>
    <xdr:ext cx="534377" cy="259045"/>
    <xdr:sp macro="" textlink="">
      <xdr:nvSpPr>
        <xdr:cNvPr id="649" name="テキスト ボックス 648"/>
        <xdr:cNvSpPr txBox="1"/>
      </xdr:nvSpPr>
      <xdr:spPr>
        <a:xfrm>
          <a:off x="14325111" y="132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82319</xdr:rowOff>
    </xdr:from>
    <xdr:to>
      <xdr:col>72</xdr:col>
      <xdr:colOff>38100</xdr:colOff>
      <xdr:row>77</xdr:row>
      <xdr:rowOff>12469</xdr:rowOff>
    </xdr:to>
    <xdr:sp macro="" textlink="">
      <xdr:nvSpPr>
        <xdr:cNvPr id="650" name="楕円 649"/>
        <xdr:cNvSpPr/>
      </xdr:nvSpPr>
      <xdr:spPr>
        <a:xfrm>
          <a:off x="13652500" y="131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3596</xdr:rowOff>
    </xdr:from>
    <xdr:ext cx="534377" cy="259045"/>
    <xdr:sp macro="" textlink="">
      <xdr:nvSpPr>
        <xdr:cNvPr id="651" name="テキスト ボックス 650"/>
        <xdr:cNvSpPr txBox="1"/>
      </xdr:nvSpPr>
      <xdr:spPr>
        <a:xfrm>
          <a:off x="13436111" y="1320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104037</xdr:rowOff>
    </xdr:from>
    <xdr:to>
      <xdr:col>67</xdr:col>
      <xdr:colOff>101600</xdr:colOff>
      <xdr:row>77</xdr:row>
      <xdr:rowOff>34187</xdr:rowOff>
    </xdr:to>
    <xdr:sp macro="" textlink="">
      <xdr:nvSpPr>
        <xdr:cNvPr id="652" name="楕円 651"/>
        <xdr:cNvSpPr/>
      </xdr:nvSpPr>
      <xdr:spPr>
        <a:xfrm>
          <a:off x="12763500" y="13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25314</xdr:rowOff>
    </xdr:from>
    <xdr:ext cx="534377" cy="259045"/>
    <xdr:sp macro="" textlink="">
      <xdr:nvSpPr>
        <xdr:cNvPr id="653" name="テキスト ボックス 652"/>
        <xdr:cNvSpPr txBox="1"/>
      </xdr:nvSpPr>
      <xdr:spPr>
        <a:xfrm>
          <a:off x="12547111" y="132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7981</xdr:rowOff>
    </xdr:from>
    <xdr:to>
      <xdr:col>85</xdr:col>
      <xdr:colOff>127000</xdr:colOff>
      <xdr:row>99</xdr:row>
      <xdr:rowOff>27175</xdr:rowOff>
    </xdr:to>
    <xdr:cxnSp macro="">
      <xdr:nvCxnSpPr>
        <xdr:cNvPr id="682" name="直線コネクタ 681"/>
        <xdr:cNvCxnSpPr/>
      </xdr:nvCxnSpPr>
      <xdr:spPr>
        <a:xfrm flipV="1">
          <a:off x="15481300" y="16981531"/>
          <a:ext cx="838200" cy="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25355</xdr:rowOff>
    </xdr:from>
    <xdr:to>
      <xdr:col>81</xdr:col>
      <xdr:colOff>50800</xdr:colOff>
      <xdr:row>99</xdr:row>
      <xdr:rowOff>27175</xdr:rowOff>
    </xdr:to>
    <xdr:cxnSp macro="">
      <xdr:nvCxnSpPr>
        <xdr:cNvPr id="685" name="直線コネクタ 684"/>
        <xdr:cNvCxnSpPr/>
      </xdr:nvCxnSpPr>
      <xdr:spPr>
        <a:xfrm>
          <a:off x="14592300" y="16998905"/>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25355</xdr:rowOff>
    </xdr:from>
    <xdr:to>
      <xdr:col>76</xdr:col>
      <xdr:colOff>114300</xdr:colOff>
      <xdr:row>99</xdr:row>
      <xdr:rowOff>27632</xdr:rowOff>
    </xdr:to>
    <xdr:cxnSp macro="">
      <xdr:nvCxnSpPr>
        <xdr:cNvPr id="688" name="直線コネクタ 687"/>
        <xdr:cNvCxnSpPr/>
      </xdr:nvCxnSpPr>
      <xdr:spPr>
        <a:xfrm flipV="1">
          <a:off x="13703300" y="16998905"/>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26064</xdr:rowOff>
    </xdr:from>
    <xdr:to>
      <xdr:col>71</xdr:col>
      <xdr:colOff>177800</xdr:colOff>
      <xdr:row>99</xdr:row>
      <xdr:rowOff>27632</xdr:rowOff>
    </xdr:to>
    <xdr:cxnSp macro="">
      <xdr:nvCxnSpPr>
        <xdr:cNvPr id="691" name="直線コネクタ 690"/>
        <xdr:cNvCxnSpPr/>
      </xdr:nvCxnSpPr>
      <xdr:spPr>
        <a:xfrm>
          <a:off x="12814300" y="16999614"/>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128631</xdr:rowOff>
    </xdr:from>
    <xdr:to>
      <xdr:col>85</xdr:col>
      <xdr:colOff>177800</xdr:colOff>
      <xdr:row>99</xdr:row>
      <xdr:rowOff>58781</xdr:rowOff>
    </xdr:to>
    <xdr:sp macro="" textlink="">
      <xdr:nvSpPr>
        <xdr:cNvPr id="701" name="楕円 700"/>
        <xdr:cNvSpPr/>
      </xdr:nvSpPr>
      <xdr:spPr>
        <a:xfrm>
          <a:off x="16268700" y="169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43558</xdr:rowOff>
    </xdr:from>
    <xdr:ext cx="469744" cy="259045"/>
    <xdr:sp macro="" textlink="">
      <xdr:nvSpPr>
        <xdr:cNvPr id="702" name="積立金該当値テキスト"/>
        <xdr:cNvSpPr txBox="1"/>
      </xdr:nvSpPr>
      <xdr:spPr>
        <a:xfrm>
          <a:off x="16370300" y="168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147825</xdr:rowOff>
    </xdr:from>
    <xdr:to>
      <xdr:col>81</xdr:col>
      <xdr:colOff>101600</xdr:colOff>
      <xdr:row>99</xdr:row>
      <xdr:rowOff>77975</xdr:rowOff>
    </xdr:to>
    <xdr:sp macro="" textlink="">
      <xdr:nvSpPr>
        <xdr:cNvPr id="703" name="楕円 702"/>
        <xdr:cNvSpPr/>
      </xdr:nvSpPr>
      <xdr:spPr>
        <a:xfrm>
          <a:off x="15430500" y="169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69102</xdr:rowOff>
    </xdr:from>
    <xdr:ext cx="469744" cy="259045"/>
    <xdr:sp macro="" textlink="">
      <xdr:nvSpPr>
        <xdr:cNvPr id="704" name="テキスト ボックス 703"/>
        <xdr:cNvSpPr txBox="1"/>
      </xdr:nvSpPr>
      <xdr:spPr>
        <a:xfrm>
          <a:off x="15246428" y="1704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146005</xdr:rowOff>
    </xdr:from>
    <xdr:to>
      <xdr:col>76</xdr:col>
      <xdr:colOff>165100</xdr:colOff>
      <xdr:row>99</xdr:row>
      <xdr:rowOff>76155</xdr:rowOff>
    </xdr:to>
    <xdr:sp macro="" textlink="">
      <xdr:nvSpPr>
        <xdr:cNvPr id="705" name="楕円 704"/>
        <xdr:cNvSpPr/>
      </xdr:nvSpPr>
      <xdr:spPr>
        <a:xfrm>
          <a:off x="14541500" y="169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67282</xdr:rowOff>
    </xdr:from>
    <xdr:ext cx="469744" cy="259045"/>
    <xdr:sp macro="" textlink="">
      <xdr:nvSpPr>
        <xdr:cNvPr id="706" name="テキスト ボックス 705"/>
        <xdr:cNvSpPr txBox="1"/>
      </xdr:nvSpPr>
      <xdr:spPr>
        <a:xfrm>
          <a:off x="14357428" y="1704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148282</xdr:rowOff>
    </xdr:from>
    <xdr:to>
      <xdr:col>72</xdr:col>
      <xdr:colOff>38100</xdr:colOff>
      <xdr:row>99</xdr:row>
      <xdr:rowOff>78432</xdr:rowOff>
    </xdr:to>
    <xdr:sp macro="" textlink="">
      <xdr:nvSpPr>
        <xdr:cNvPr id="707" name="楕円 706"/>
        <xdr:cNvSpPr/>
      </xdr:nvSpPr>
      <xdr:spPr>
        <a:xfrm>
          <a:off x="13652500" y="169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69559</xdr:rowOff>
    </xdr:from>
    <xdr:ext cx="469744" cy="259045"/>
    <xdr:sp macro="" textlink="">
      <xdr:nvSpPr>
        <xdr:cNvPr id="708" name="テキスト ボックス 707"/>
        <xdr:cNvSpPr txBox="1"/>
      </xdr:nvSpPr>
      <xdr:spPr>
        <a:xfrm>
          <a:off x="13468428" y="170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146714</xdr:rowOff>
    </xdr:from>
    <xdr:to>
      <xdr:col>67</xdr:col>
      <xdr:colOff>101600</xdr:colOff>
      <xdr:row>99</xdr:row>
      <xdr:rowOff>76864</xdr:rowOff>
    </xdr:to>
    <xdr:sp macro="" textlink="">
      <xdr:nvSpPr>
        <xdr:cNvPr id="709" name="楕円 708"/>
        <xdr:cNvSpPr/>
      </xdr:nvSpPr>
      <xdr:spPr>
        <a:xfrm>
          <a:off x="12763500" y="1694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67991</xdr:rowOff>
    </xdr:from>
    <xdr:ext cx="469744" cy="259045"/>
    <xdr:sp macro="" textlink="">
      <xdr:nvSpPr>
        <xdr:cNvPr id="710" name="テキスト ボックス 709"/>
        <xdr:cNvSpPr txBox="1"/>
      </xdr:nvSpPr>
      <xdr:spPr>
        <a:xfrm>
          <a:off x="12579428" y="170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44221</xdr:rowOff>
    </xdr:from>
    <xdr:to>
      <xdr:col>116</xdr:col>
      <xdr:colOff>63500</xdr:colOff>
      <xdr:row>59</xdr:row>
      <xdr:rowOff>44297</xdr:rowOff>
    </xdr:to>
    <xdr:cxnSp macro="">
      <xdr:nvCxnSpPr>
        <xdr:cNvPr id="798" name="直線コネクタ 797"/>
        <xdr:cNvCxnSpPr/>
      </xdr:nvCxnSpPr>
      <xdr:spPr>
        <a:xfrm>
          <a:off x="21323300" y="1015977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44221</xdr:rowOff>
    </xdr:from>
    <xdr:to>
      <xdr:col>111</xdr:col>
      <xdr:colOff>177800</xdr:colOff>
      <xdr:row>59</xdr:row>
      <xdr:rowOff>44221</xdr:rowOff>
    </xdr:to>
    <xdr:cxnSp macro="">
      <xdr:nvCxnSpPr>
        <xdr:cNvPr id="801" name="直線コネクタ 800"/>
        <xdr:cNvCxnSpPr/>
      </xdr:nvCxnSpPr>
      <xdr:spPr>
        <a:xfrm>
          <a:off x="20434300" y="1015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44221</xdr:rowOff>
    </xdr:from>
    <xdr:to>
      <xdr:col>107</xdr:col>
      <xdr:colOff>50800</xdr:colOff>
      <xdr:row>59</xdr:row>
      <xdr:rowOff>44221</xdr:rowOff>
    </xdr:to>
    <xdr:cxnSp macro="">
      <xdr:nvCxnSpPr>
        <xdr:cNvPr id="804" name="直線コネクタ 803"/>
        <xdr:cNvCxnSpPr/>
      </xdr:nvCxnSpPr>
      <xdr:spPr>
        <a:xfrm>
          <a:off x="19545300" y="1015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44221</xdr:rowOff>
    </xdr:from>
    <xdr:to>
      <xdr:col>102</xdr:col>
      <xdr:colOff>114300</xdr:colOff>
      <xdr:row>59</xdr:row>
      <xdr:rowOff>44221</xdr:rowOff>
    </xdr:to>
    <xdr:cxnSp macro="">
      <xdr:nvCxnSpPr>
        <xdr:cNvPr id="807" name="直線コネクタ 806"/>
        <xdr:cNvCxnSpPr/>
      </xdr:nvCxnSpPr>
      <xdr:spPr>
        <a:xfrm>
          <a:off x="18656300" y="1015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164947</xdr:rowOff>
    </xdr:from>
    <xdr:to>
      <xdr:col>116</xdr:col>
      <xdr:colOff>114300</xdr:colOff>
      <xdr:row>59</xdr:row>
      <xdr:rowOff>95097</xdr:rowOff>
    </xdr:to>
    <xdr:sp macro="" textlink="">
      <xdr:nvSpPr>
        <xdr:cNvPr id="817" name="楕円 816"/>
        <xdr:cNvSpPr/>
      </xdr:nvSpPr>
      <xdr:spPr>
        <a:xfrm>
          <a:off x="221107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79874</xdr:rowOff>
    </xdr:from>
    <xdr:ext cx="249299" cy="259045"/>
    <xdr:sp macro="" textlink="">
      <xdr:nvSpPr>
        <xdr:cNvPr id="818" name="貸付金該当値テキスト"/>
        <xdr:cNvSpPr txBox="1"/>
      </xdr:nvSpPr>
      <xdr:spPr>
        <a:xfrm>
          <a:off x="22212300" y="10023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164871</xdr:rowOff>
    </xdr:from>
    <xdr:to>
      <xdr:col>112</xdr:col>
      <xdr:colOff>38100</xdr:colOff>
      <xdr:row>59</xdr:row>
      <xdr:rowOff>95021</xdr:rowOff>
    </xdr:to>
    <xdr:sp macro="" textlink="">
      <xdr:nvSpPr>
        <xdr:cNvPr id="819" name="楕円 818"/>
        <xdr:cNvSpPr/>
      </xdr:nvSpPr>
      <xdr:spPr>
        <a:xfrm>
          <a:off x="21272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86148</xdr:rowOff>
    </xdr:from>
    <xdr:ext cx="249299" cy="259045"/>
    <xdr:sp macro="" textlink="">
      <xdr:nvSpPr>
        <xdr:cNvPr id="820" name="テキスト ボックス 819"/>
        <xdr:cNvSpPr txBox="1"/>
      </xdr:nvSpPr>
      <xdr:spPr>
        <a:xfrm>
          <a:off x="21198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164871</xdr:rowOff>
    </xdr:from>
    <xdr:to>
      <xdr:col>107</xdr:col>
      <xdr:colOff>101600</xdr:colOff>
      <xdr:row>59</xdr:row>
      <xdr:rowOff>95021</xdr:rowOff>
    </xdr:to>
    <xdr:sp macro="" textlink="">
      <xdr:nvSpPr>
        <xdr:cNvPr id="821" name="楕円 820"/>
        <xdr:cNvSpPr/>
      </xdr:nvSpPr>
      <xdr:spPr>
        <a:xfrm>
          <a:off x="20383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86148</xdr:rowOff>
    </xdr:from>
    <xdr:ext cx="249299" cy="259045"/>
    <xdr:sp macro="" textlink="">
      <xdr:nvSpPr>
        <xdr:cNvPr id="822" name="テキスト ボックス 821"/>
        <xdr:cNvSpPr txBox="1"/>
      </xdr:nvSpPr>
      <xdr:spPr>
        <a:xfrm>
          <a:off x="20309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164871</xdr:rowOff>
    </xdr:from>
    <xdr:to>
      <xdr:col>102</xdr:col>
      <xdr:colOff>165100</xdr:colOff>
      <xdr:row>59</xdr:row>
      <xdr:rowOff>95021</xdr:rowOff>
    </xdr:to>
    <xdr:sp macro="" textlink="">
      <xdr:nvSpPr>
        <xdr:cNvPr id="823" name="楕円 822"/>
        <xdr:cNvSpPr/>
      </xdr:nvSpPr>
      <xdr:spPr>
        <a:xfrm>
          <a:off x="19494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86148</xdr:rowOff>
    </xdr:from>
    <xdr:ext cx="249299" cy="259045"/>
    <xdr:sp macro="" textlink="">
      <xdr:nvSpPr>
        <xdr:cNvPr id="824" name="テキスト ボックス 823"/>
        <xdr:cNvSpPr txBox="1"/>
      </xdr:nvSpPr>
      <xdr:spPr>
        <a:xfrm>
          <a:off x="19420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164871</xdr:rowOff>
    </xdr:from>
    <xdr:to>
      <xdr:col>98</xdr:col>
      <xdr:colOff>38100</xdr:colOff>
      <xdr:row>59</xdr:row>
      <xdr:rowOff>95021</xdr:rowOff>
    </xdr:to>
    <xdr:sp macro="" textlink="">
      <xdr:nvSpPr>
        <xdr:cNvPr id="825" name="楕円 824"/>
        <xdr:cNvSpPr/>
      </xdr:nvSpPr>
      <xdr:spPr>
        <a:xfrm>
          <a:off x="18605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86148</xdr:rowOff>
    </xdr:from>
    <xdr:ext cx="249299" cy="259045"/>
    <xdr:sp macro="" textlink="">
      <xdr:nvSpPr>
        <xdr:cNvPr id="826" name="テキスト ボックス 825"/>
        <xdr:cNvSpPr txBox="1"/>
      </xdr:nvSpPr>
      <xdr:spPr>
        <a:xfrm>
          <a:off x="18531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44259</xdr:rowOff>
    </xdr:from>
    <xdr:to>
      <xdr:col>116</xdr:col>
      <xdr:colOff>63500</xdr:colOff>
      <xdr:row>77</xdr:row>
      <xdr:rowOff>49936</xdr:rowOff>
    </xdr:to>
    <xdr:cxnSp macro="">
      <xdr:nvCxnSpPr>
        <xdr:cNvPr id="856" name="直線コネクタ 855"/>
        <xdr:cNvCxnSpPr/>
      </xdr:nvCxnSpPr>
      <xdr:spPr>
        <a:xfrm>
          <a:off x="21323300" y="13245909"/>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44259</xdr:rowOff>
    </xdr:from>
    <xdr:to>
      <xdr:col>111</xdr:col>
      <xdr:colOff>177800</xdr:colOff>
      <xdr:row>77</xdr:row>
      <xdr:rowOff>74416</xdr:rowOff>
    </xdr:to>
    <xdr:cxnSp macro="">
      <xdr:nvCxnSpPr>
        <xdr:cNvPr id="859" name="直線コネクタ 858"/>
        <xdr:cNvCxnSpPr/>
      </xdr:nvCxnSpPr>
      <xdr:spPr>
        <a:xfrm flipV="1">
          <a:off x="20434300" y="13245909"/>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74416</xdr:rowOff>
    </xdr:from>
    <xdr:to>
      <xdr:col>107</xdr:col>
      <xdr:colOff>50800</xdr:colOff>
      <xdr:row>77</xdr:row>
      <xdr:rowOff>135280</xdr:rowOff>
    </xdr:to>
    <xdr:cxnSp macro="">
      <xdr:nvCxnSpPr>
        <xdr:cNvPr id="862" name="直線コネクタ 861"/>
        <xdr:cNvCxnSpPr/>
      </xdr:nvCxnSpPr>
      <xdr:spPr>
        <a:xfrm flipV="1">
          <a:off x="19545300" y="13276066"/>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133051</xdr:rowOff>
    </xdr:from>
    <xdr:to>
      <xdr:col>102</xdr:col>
      <xdr:colOff>114300</xdr:colOff>
      <xdr:row>77</xdr:row>
      <xdr:rowOff>135280</xdr:rowOff>
    </xdr:to>
    <xdr:cxnSp macro="">
      <xdr:nvCxnSpPr>
        <xdr:cNvPr id="865" name="直線コネクタ 864"/>
        <xdr:cNvCxnSpPr/>
      </xdr:nvCxnSpPr>
      <xdr:spPr>
        <a:xfrm>
          <a:off x="18656300" y="13334701"/>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170586</xdr:rowOff>
    </xdr:from>
    <xdr:to>
      <xdr:col>116</xdr:col>
      <xdr:colOff>114300</xdr:colOff>
      <xdr:row>77</xdr:row>
      <xdr:rowOff>100736</xdr:rowOff>
    </xdr:to>
    <xdr:sp macro="" textlink="">
      <xdr:nvSpPr>
        <xdr:cNvPr id="875" name="楕円 874"/>
        <xdr:cNvSpPr/>
      </xdr:nvSpPr>
      <xdr:spPr>
        <a:xfrm>
          <a:off x="22110700" y="132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22013</xdr:rowOff>
    </xdr:from>
    <xdr:ext cx="534377" cy="259045"/>
    <xdr:sp macro="" textlink="">
      <xdr:nvSpPr>
        <xdr:cNvPr id="876" name="繰出金該当値テキスト"/>
        <xdr:cNvSpPr txBox="1"/>
      </xdr:nvSpPr>
      <xdr:spPr>
        <a:xfrm>
          <a:off x="22212300" y="130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164909</xdr:rowOff>
    </xdr:from>
    <xdr:to>
      <xdr:col>112</xdr:col>
      <xdr:colOff>38100</xdr:colOff>
      <xdr:row>77</xdr:row>
      <xdr:rowOff>95059</xdr:rowOff>
    </xdr:to>
    <xdr:sp macro="" textlink="">
      <xdr:nvSpPr>
        <xdr:cNvPr id="877" name="楕円 876"/>
        <xdr:cNvSpPr/>
      </xdr:nvSpPr>
      <xdr:spPr>
        <a:xfrm>
          <a:off x="21272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111586</xdr:rowOff>
    </xdr:from>
    <xdr:ext cx="534377" cy="259045"/>
    <xdr:sp macro="" textlink="">
      <xdr:nvSpPr>
        <xdr:cNvPr id="878" name="テキスト ボックス 877"/>
        <xdr:cNvSpPr txBox="1"/>
      </xdr:nvSpPr>
      <xdr:spPr>
        <a:xfrm>
          <a:off x="21056111" y="129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23616</xdr:rowOff>
    </xdr:from>
    <xdr:to>
      <xdr:col>107</xdr:col>
      <xdr:colOff>101600</xdr:colOff>
      <xdr:row>77</xdr:row>
      <xdr:rowOff>125216</xdr:rowOff>
    </xdr:to>
    <xdr:sp macro="" textlink="">
      <xdr:nvSpPr>
        <xdr:cNvPr id="879" name="楕円 878"/>
        <xdr:cNvSpPr/>
      </xdr:nvSpPr>
      <xdr:spPr>
        <a:xfrm>
          <a:off x="20383500" y="13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116343</xdr:rowOff>
    </xdr:from>
    <xdr:ext cx="534377" cy="259045"/>
    <xdr:sp macro="" textlink="">
      <xdr:nvSpPr>
        <xdr:cNvPr id="880" name="テキスト ボックス 879"/>
        <xdr:cNvSpPr txBox="1"/>
      </xdr:nvSpPr>
      <xdr:spPr>
        <a:xfrm>
          <a:off x="20167111" y="133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84480</xdr:rowOff>
    </xdr:from>
    <xdr:to>
      <xdr:col>102</xdr:col>
      <xdr:colOff>165100</xdr:colOff>
      <xdr:row>78</xdr:row>
      <xdr:rowOff>14630</xdr:rowOff>
    </xdr:to>
    <xdr:sp macro="" textlink="">
      <xdr:nvSpPr>
        <xdr:cNvPr id="881" name="楕円 880"/>
        <xdr:cNvSpPr/>
      </xdr:nvSpPr>
      <xdr:spPr>
        <a:xfrm>
          <a:off x="19494500" y="132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5757</xdr:rowOff>
    </xdr:from>
    <xdr:ext cx="534377" cy="259045"/>
    <xdr:sp macro="" textlink="">
      <xdr:nvSpPr>
        <xdr:cNvPr id="882" name="テキスト ボックス 881"/>
        <xdr:cNvSpPr txBox="1"/>
      </xdr:nvSpPr>
      <xdr:spPr>
        <a:xfrm>
          <a:off x="19278111" y="133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82251</xdr:rowOff>
    </xdr:from>
    <xdr:to>
      <xdr:col>98</xdr:col>
      <xdr:colOff>38100</xdr:colOff>
      <xdr:row>78</xdr:row>
      <xdr:rowOff>12401</xdr:rowOff>
    </xdr:to>
    <xdr:sp macro="" textlink="">
      <xdr:nvSpPr>
        <xdr:cNvPr id="883" name="楕円 882"/>
        <xdr:cNvSpPr/>
      </xdr:nvSpPr>
      <xdr:spPr>
        <a:xfrm>
          <a:off x="18605500" y="132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3528</xdr:rowOff>
    </xdr:from>
    <xdr:ext cx="534377" cy="259045"/>
    <xdr:sp macro="" textlink="">
      <xdr:nvSpPr>
        <xdr:cNvPr id="884" name="テキスト ボックス 883"/>
        <xdr:cNvSpPr txBox="1"/>
      </xdr:nvSpPr>
      <xdr:spPr>
        <a:xfrm>
          <a:off x="18389111" y="133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平均と比較すると、人件費に係る住民一人当たりのコストは大幅に下回っている。これは、早くから業務の外部委託に積極的に取り組み、事務の効率化や職員定数の抑制に努めてきた結果である。また、扶助費においては、新型コロナウイルス</a:t>
          </a:r>
          <a:r>
            <a:rPr kumimoji="1" lang="ja-JP" altLang="en-US" sz="1100">
              <a:solidFill>
                <a:schemeClr val="tx1"/>
              </a:solidFill>
              <a:effectLst/>
              <a:latin typeface="+mn-lt"/>
              <a:ea typeface="+mn-ea"/>
              <a:cs typeface="+mn-cs"/>
            </a:rPr>
            <a:t>感染症</a:t>
          </a:r>
          <a:r>
            <a:rPr kumimoji="1" lang="ja-JP" altLang="ja-JP" sz="1100">
              <a:solidFill>
                <a:schemeClr val="tx1"/>
              </a:solidFill>
              <a:effectLst/>
              <a:latin typeface="+mn-lt"/>
              <a:ea typeface="+mn-ea"/>
              <a:cs typeface="+mn-cs"/>
            </a:rPr>
            <a:t>対策である子育て世帯</a:t>
          </a:r>
          <a:r>
            <a:rPr kumimoji="1" lang="ja-JP" altLang="en-US" sz="1100">
              <a:solidFill>
                <a:schemeClr val="tx1"/>
              </a:solidFill>
              <a:effectLst/>
              <a:latin typeface="+mn-lt"/>
              <a:ea typeface="+mn-ea"/>
              <a:cs typeface="+mn-cs"/>
            </a:rPr>
            <a:t>への臨時特別給付金給付事業</a:t>
          </a:r>
          <a:r>
            <a:rPr kumimoji="1" lang="ja-JP" altLang="ja-JP" sz="1100">
              <a:solidFill>
                <a:schemeClr val="tx1"/>
              </a:solidFill>
              <a:effectLst/>
              <a:latin typeface="+mn-lt"/>
              <a:ea typeface="+mn-ea"/>
              <a:cs typeface="+mn-cs"/>
            </a:rPr>
            <a:t>及び住民税非課税世帯</a:t>
          </a:r>
          <a:r>
            <a:rPr kumimoji="1" lang="ja-JP" altLang="en-US" sz="1100">
              <a:solidFill>
                <a:schemeClr val="tx1"/>
              </a:solidFill>
              <a:effectLst/>
              <a:latin typeface="+mn-lt"/>
              <a:ea typeface="+mn-ea"/>
              <a:cs typeface="+mn-cs"/>
            </a:rPr>
            <a:t>等に対する</a:t>
          </a:r>
          <a:r>
            <a:rPr kumimoji="1" lang="ja-JP" altLang="ja-JP" sz="1100">
              <a:solidFill>
                <a:schemeClr val="tx1"/>
              </a:solidFill>
              <a:effectLst/>
              <a:latin typeface="+mn-lt"/>
              <a:ea typeface="+mn-ea"/>
              <a:cs typeface="+mn-cs"/>
            </a:rPr>
            <a:t>臨時特別給付金給付事業</a:t>
          </a:r>
          <a:r>
            <a:rPr kumimoji="1" lang="ja-JP" altLang="en-US" sz="1100">
              <a:solidFill>
                <a:schemeClr val="tx1"/>
              </a:solidFill>
              <a:effectLst/>
              <a:latin typeface="+mn-lt"/>
              <a:ea typeface="+mn-ea"/>
              <a:cs typeface="+mn-cs"/>
            </a:rPr>
            <a:t>があったこと</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障害者自立支援給付費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障害児通所給付費の増加などにより、増加</a:t>
          </a:r>
          <a:r>
            <a:rPr kumimoji="1" lang="ja-JP" altLang="en-US" sz="1100">
              <a:solidFill>
                <a:schemeClr val="tx1"/>
              </a:solidFill>
              <a:effectLst/>
              <a:latin typeface="+mn-lt"/>
              <a:ea typeface="+mn-ea"/>
              <a:cs typeface="+mn-cs"/>
            </a:rPr>
            <a:t>している</a:t>
          </a:r>
          <a:r>
            <a:rPr kumimoji="1" lang="ja-JP" altLang="ja-JP" sz="1100">
              <a:solidFill>
                <a:schemeClr val="tx1"/>
              </a:solidFill>
              <a:effectLst/>
              <a:latin typeface="+mn-lt"/>
              <a:ea typeface="+mn-ea"/>
              <a:cs typeface="+mn-cs"/>
            </a:rPr>
            <a:t>。さらに、時津中央第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区画整理事業や</a:t>
          </a:r>
          <a:r>
            <a:rPr kumimoji="1" lang="ja-JP" altLang="en-US" sz="1100">
              <a:solidFill>
                <a:schemeClr val="tx1"/>
              </a:solidFill>
              <a:effectLst/>
              <a:latin typeface="+mn-lt"/>
              <a:ea typeface="+mn-ea"/>
              <a:cs typeface="+mn-cs"/>
            </a:rPr>
            <a:t>日並左底線</a:t>
          </a:r>
          <a:r>
            <a:rPr kumimoji="1" lang="ja-JP" altLang="ja-JP" sz="1100">
              <a:solidFill>
                <a:schemeClr val="tx1"/>
              </a:solidFill>
              <a:effectLst/>
              <a:latin typeface="+mn-lt"/>
              <a:ea typeface="+mn-ea"/>
              <a:cs typeface="+mn-cs"/>
            </a:rPr>
            <a:t>道路事業、学校給食センター整備事業</a:t>
          </a: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時津北小学校</a:t>
          </a:r>
          <a:r>
            <a:rPr lang="ja-JP" altLang="en-US" sz="1100">
              <a:solidFill>
                <a:schemeClr val="tx1"/>
              </a:solidFill>
              <a:effectLst/>
              <a:latin typeface="+mn-lt"/>
              <a:ea typeface="+mn-ea"/>
              <a:cs typeface="+mn-cs"/>
            </a:rPr>
            <a:t>校舎増築事業</a:t>
          </a:r>
          <a:r>
            <a:rPr kumimoji="1" lang="ja-JP" altLang="ja-JP" sz="1100">
              <a:solidFill>
                <a:schemeClr val="tx1"/>
              </a:solidFill>
              <a:effectLst/>
              <a:latin typeface="+mn-lt"/>
              <a:ea typeface="+mn-ea"/>
              <a:cs typeface="+mn-cs"/>
            </a:rPr>
            <a:t>など、大型のインフラ整備工事を進めているため、普通建設事業費（うち新規整備）が類似団体を上回っている。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29,473
29,327
20.94
14,771,742
13,882,138
576,951
6,506,132
11,912,519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133604</xdr:rowOff>
    </xdr:from>
    <xdr:to>
      <xdr:col>24</xdr:col>
      <xdr:colOff>63500</xdr:colOff>
      <xdr:row>34</xdr:row>
      <xdr:rowOff>154178</xdr:rowOff>
    </xdr:to>
    <xdr:cxnSp macro="">
      <xdr:nvCxnSpPr>
        <xdr:cNvPr id="61" name="直線コネクタ 60"/>
        <xdr:cNvCxnSpPr/>
      </xdr:nvCxnSpPr>
      <xdr:spPr>
        <a:xfrm>
          <a:off x="3797300" y="596290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77978</xdr:rowOff>
    </xdr:from>
    <xdr:to>
      <xdr:col>19</xdr:col>
      <xdr:colOff>177800</xdr:colOff>
      <xdr:row>34</xdr:row>
      <xdr:rowOff>133604</xdr:rowOff>
    </xdr:to>
    <xdr:cxnSp macro="">
      <xdr:nvCxnSpPr>
        <xdr:cNvPr id="64" name="直線コネクタ 63"/>
        <xdr:cNvCxnSpPr/>
      </xdr:nvCxnSpPr>
      <xdr:spPr>
        <a:xfrm>
          <a:off x="2908300" y="5907278"/>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75692</xdr:rowOff>
    </xdr:from>
    <xdr:to>
      <xdr:col>15</xdr:col>
      <xdr:colOff>50800</xdr:colOff>
      <xdr:row>34</xdr:row>
      <xdr:rowOff>77978</xdr:rowOff>
    </xdr:to>
    <xdr:cxnSp macro="">
      <xdr:nvCxnSpPr>
        <xdr:cNvPr id="67" name="直線コネクタ 66"/>
        <xdr:cNvCxnSpPr/>
      </xdr:nvCxnSpPr>
      <xdr:spPr>
        <a:xfrm>
          <a:off x="2019300" y="59049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70739</xdr:rowOff>
    </xdr:from>
    <xdr:to>
      <xdr:col>10</xdr:col>
      <xdr:colOff>114300</xdr:colOff>
      <xdr:row>34</xdr:row>
      <xdr:rowOff>75692</xdr:rowOff>
    </xdr:to>
    <xdr:cxnSp macro="">
      <xdr:nvCxnSpPr>
        <xdr:cNvPr id="70" name="直線コネクタ 69"/>
        <xdr:cNvCxnSpPr/>
      </xdr:nvCxnSpPr>
      <xdr:spPr>
        <a:xfrm>
          <a:off x="1130300" y="590003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103378</xdr:rowOff>
    </xdr:from>
    <xdr:to>
      <xdr:col>24</xdr:col>
      <xdr:colOff>114300</xdr:colOff>
      <xdr:row>35</xdr:row>
      <xdr:rowOff>33528</xdr:rowOff>
    </xdr:to>
    <xdr:sp macro="" textlink="">
      <xdr:nvSpPr>
        <xdr:cNvPr id="80" name="楕円 79"/>
        <xdr:cNvSpPr/>
      </xdr:nvSpPr>
      <xdr:spPr>
        <a:xfrm>
          <a:off x="45847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126255</xdr:rowOff>
    </xdr:from>
    <xdr:ext cx="469744" cy="259045"/>
    <xdr:sp macro="" textlink="">
      <xdr:nvSpPr>
        <xdr:cNvPr id="81" name="議会費該当値テキスト"/>
        <xdr:cNvSpPr txBox="1"/>
      </xdr:nvSpPr>
      <xdr:spPr>
        <a:xfrm>
          <a:off x="4686300"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82804</xdr:rowOff>
    </xdr:from>
    <xdr:to>
      <xdr:col>20</xdr:col>
      <xdr:colOff>38100</xdr:colOff>
      <xdr:row>35</xdr:row>
      <xdr:rowOff>12954</xdr:rowOff>
    </xdr:to>
    <xdr:sp macro="" textlink="">
      <xdr:nvSpPr>
        <xdr:cNvPr id="82" name="楕円 81"/>
        <xdr:cNvSpPr/>
      </xdr:nvSpPr>
      <xdr:spPr>
        <a:xfrm>
          <a:off x="3746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29481</xdr:rowOff>
    </xdr:from>
    <xdr:ext cx="469744" cy="259045"/>
    <xdr:sp macro="" textlink="">
      <xdr:nvSpPr>
        <xdr:cNvPr id="83" name="テキスト ボックス 82"/>
        <xdr:cNvSpPr txBox="1"/>
      </xdr:nvSpPr>
      <xdr:spPr>
        <a:xfrm>
          <a:off x="3562428" y="568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27178</xdr:rowOff>
    </xdr:from>
    <xdr:to>
      <xdr:col>15</xdr:col>
      <xdr:colOff>101600</xdr:colOff>
      <xdr:row>34</xdr:row>
      <xdr:rowOff>128778</xdr:rowOff>
    </xdr:to>
    <xdr:sp macro="" textlink="">
      <xdr:nvSpPr>
        <xdr:cNvPr id="84" name="楕円 83"/>
        <xdr:cNvSpPr/>
      </xdr:nvSpPr>
      <xdr:spPr>
        <a:xfrm>
          <a:off x="2857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145305</xdr:rowOff>
    </xdr:from>
    <xdr:ext cx="469744" cy="259045"/>
    <xdr:sp macro="" textlink="">
      <xdr:nvSpPr>
        <xdr:cNvPr id="85" name="テキスト ボックス 84"/>
        <xdr:cNvSpPr txBox="1"/>
      </xdr:nvSpPr>
      <xdr:spPr>
        <a:xfrm>
          <a:off x="2673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24892</xdr:rowOff>
    </xdr:from>
    <xdr:to>
      <xdr:col>10</xdr:col>
      <xdr:colOff>165100</xdr:colOff>
      <xdr:row>34</xdr:row>
      <xdr:rowOff>126492</xdr:rowOff>
    </xdr:to>
    <xdr:sp macro="" textlink="">
      <xdr:nvSpPr>
        <xdr:cNvPr id="86" name="楕円 85"/>
        <xdr:cNvSpPr/>
      </xdr:nvSpPr>
      <xdr:spPr>
        <a:xfrm>
          <a:off x="1968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143019</xdr:rowOff>
    </xdr:from>
    <xdr:ext cx="469744" cy="259045"/>
    <xdr:sp macro="" textlink="">
      <xdr:nvSpPr>
        <xdr:cNvPr id="87" name="テキスト ボックス 86"/>
        <xdr:cNvSpPr txBox="1"/>
      </xdr:nvSpPr>
      <xdr:spPr>
        <a:xfrm>
          <a:off x="1784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19939</xdr:rowOff>
    </xdr:from>
    <xdr:to>
      <xdr:col>6</xdr:col>
      <xdr:colOff>38100</xdr:colOff>
      <xdr:row>34</xdr:row>
      <xdr:rowOff>121539</xdr:rowOff>
    </xdr:to>
    <xdr:sp macro="" textlink="">
      <xdr:nvSpPr>
        <xdr:cNvPr id="88" name="楕円 87"/>
        <xdr:cNvSpPr/>
      </xdr:nvSpPr>
      <xdr:spPr>
        <a:xfrm>
          <a:off x="1079500" y="5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138066</xdr:rowOff>
    </xdr:from>
    <xdr:ext cx="469744" cy="259045"/>
    <xdr:sp macro="" textlink="">
      <xdr:nvSpPr>
        <xdr:cNvPr id="89" name="テキスト ボックス 88"/>
        <xdr:cNvSpPr txBox="1"/>
      </xdr:nvSpPr>
      <xdr:spPr>
        <a:xfrm>
          <a:off x="895428" y="562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49582</xdr:rowOff>
    </xdr:from>
    <xdr:to>
      <xdr:col>24</xdr:col>
      <xdr:colOff>63500</xdr:colOff>
      <xdr:row>58</xdr:row>
      <xdr:rowOff>95276</xdr:rowOff>
    </xdr:to>
    <xdr:cxnSp macro="">
      <xdr:nvCxnSpPr>
        <xdr:cNvPr id="118" name="直線コネクタ 117"/>
        <xdr:cNvCxnSpPr/>
      </xdr:nvCxnSpPr>
      <xdr:spPr>
        <a:xfrm>
          <a:off x="3797300" y="9650782"/>
          <a:ext cx="838200" cy="3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49582</xdr:rowOff>
    </xdr:from>
    <xdr:to>
      <xdr:col>19</xdr:col>
      <xdr:colOff>177800</xdr:colOff>
      <xdr:row>58</xdr:row>
      <xdr:rowOff>78397</xdr:rowOff>
    </xdr:to>
    <xdr:cxnSp macro="">
      <xdr:nvCxnSpPr>
        <xdr:cNvPr id="121" name="直線コネクタ 120"/>
        <xdr:cNvCxnSpPr/>
      </xdr:nvCxnSpPr>
      <xdr:spPr>
        <a:xfrm flipV="1">
          <a:off x="2908300" y="9650782"/>
          <a:ext cx="889000" cy="3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78397</xdr:rowOff>
    </xdr:from>
    <xdr:to>
      <xdr:col>15</xdr:col>
      <xdr:colOff>50800</xdr:colOff>
      <xdr:row>58</xdr:row>
      <xdr:rowOff>93599</xdr:rowOff>
    </xdr:to>
    <xdr:cxnSp macro="">
      <xdr:nvCxnSpPr>
        <xdr:cNvPr id="124" name="直線コネクタ 123"/>
        <xdr:cNvCxnSpPr/>
      </xdr:nvCxnSpPr>
      <xdr:spPr>
        <a:xfrm flipV="1">
          <a:off x="2019300" y="10022497"/>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93599</xdr:rowOff>
    </xdr:from>
    <xdr:to>
      <xdr:col>10</xdr:col>
      <xdr:colOff>114300</xdr:colOff>
      <xdr:row>58</xdr:row>
      <xdr:rowOff>97249</xdr:rowOff>
    </xdr:to>
    <xdr:cxnSp macro="">
      <xdr:nvCxnSpPr>
        <xdr:cNvPr id="127" name="直線コネクタ 126"/>
        <xdr:cNvCxnSpPr/>
      </xdr:nvCxnSpPr>
      <xdr:spPr>
        <a:xfrm flipV="1">
          <a:off x="1130300" y="10037699"/>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44476</xdr:rowOff>
    </xdr:from>
    <xdr:to>
      <xdr:col>24</xdr:col>
      <xdr:colOff>114300</xdr:colOff>
      <xdr:row>58</xdr:row>
      <xdr:rowOff>146076</xdr:rowOff>
    </xdr:to>
    <xdr:sp macro="" textlink="">
      <xdr:nvSpPr>
        <xdr:cNvPr id="137" name="楕円 136"/>
        <xdr:cNvSpPr/>
      </xdr:nvSpPr>
      <xdr:spPr>
        <a:xfrm>
          <a:off x="4584700" y="99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130853</xdr:rowOff>
    </xdr:from>
    <xdr:ext cx="534377" cy="259045"/>
    <xdr:sp macro="" textlink="">
      <xdr:nvSpPr>
        <xdr:cNvPr id="138" name="総務費該当値テキスト"/>
        <xdr:cNvSpPr txBox="1"/>
      </xdr:nvSpPr>
      <xdr:spPr>
        <a:xfrm>
          <a:off x="4686300" y="99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170232</xdr:rowOff>
    </xdr:from>
    <xdr:to>
      <xdr:col>20</xdr:col>
      <xdr:colOff>38100</xdr:colOff>
      <xdr:row>56</xdr:row>
      <xdr:rowOff>100382</xdr:rowOff>
    </xdr:to>
    <xdr:sp macro="" textlink="">
      <xdr:nvSpPr>
        <xdr:cNvPr id="139" name="楕円 138"/>
        <xdr:cNvSpPr/>
      </xdr:nvSpPr>
      <xdr:spPr>
        <a:xfrm>
          <a:off x="3746500" y="95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91509</xdr:rowOff>
    </xdr:from>
    <xdr:ext cx="599010" cy="259045"/>
    <xdr:sp macro="" textlink="">
      <xdr:nvSpPr>
        <xdr:cNvPr id="140" name="テキスト ボックス 139"/>
        <xdr:cNvSpPr txBox="1"/>
      </xdr:nvSpPr>
      <xdr:spPr>
        <a:xfrm>
          <a:off x="3497795" y="969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27597</xdr:rowOff>
    </xdr:from>
    <xdr:to>
      <xdr:col>15</xdr:col>
      <xdr:colOff>101600</xdr:colOff>
      <xdr:row>58</xdr:row>
      <xdr:rowOff>129197</xdr:rowOff>
    </xdr:to>
    <xdr:sp macro="" textlink="">
      <xdr:nvSpPr>
        <xdr:cNvPr id="141" name="楕円 140"/>
        <xdr:cNvSpPr/>
      </xdr:nvSpPr>
      <xdr:spPr>
        <a:xfrm>
          <a:off x="2857500" y="99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120324</xdr:rowOff>
    </xdr:from>
    <xdr:ext cx="534377" cy="259045"/>
    <xdr:sp macro="" textlink="">
      <xdr:nvSpPr>
        <xdr:cNvPr id="142" name="テキスト ボックス 141"/>
        <xdr:cNvSpPr txBox="1"/>
      </xdr:nvSpPr>
      <xdr:spPr>
        <a:xfrm>
          <a:off x="2641111" y="100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42799</xdr:rowOff>
    </xdr:from>
    <xdr:to>
      <xdr:col>10</xdr:col>
      <xdr:colOff>165100</xdr:colOff>
      <xdr:row>58</xdr:row>
      <xdr:rowOff>144399</xdr:rowOff>
    </xdr:to>
    <xdr:sp macro="" textlink="">
      <xdr:nvSpPr>
        <xdr:cNvPr id="143" name="楕円 142"/>
        <xdr:cNvSpPr/>
      </xdr:nvSpPr>
      <xdr:spPr>
        <a:xfrm>
          <a:off x="1968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135526</xdr:rowOff>
    </xdr:from>
    <xdr:ext cx="534377" cy="259045"/>
    <xdr:sp macro="" textlink="">
      <xdr:nvSpPr>
        <xdr:cNvPr id="144" name="テキスト ボックス 143"/>
        <xdr:cNvSpPr txBox="1"/>
      </xdr:nvSpPr>
      <xdr:spPr>
        <a:xfrm>
          <a:off x="1752111" y="100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46449</xdr:rowOff>
    </xdr:from>
    <xdr:to>
      <xdr:col>6</xdr:col>
      <xdr:colOff>38100</xdr:colOff>
      <xdr:row>58</xdr:row>
      <xdr:rowOff>148049</xdr:rowOff>
    </xdr:to>
    <xdr:sp macro="" textlink="">
      <xdr:nvSpPr>
        <xdr:cNvPr id="145" name="楕円 144"/>
        <xdr:cNvSpPr/>
      </xdr:nvSpPr>
      <xdr:spPr>
        <a:xfrm>
          <a:off x="1079500" y="99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139176</xdr:rowOff>
    </xdr:from>
    <xdr:ext cx="534377" cy="259045"/>
    <xdr:sp macro="" textlink="">
      <xdr:nvSpPr>
        <xdr:cNvPr id="146" name="テキスト ボックス 145"/>
        <xdr:cNvSpPr txBox="1"/>
      </xdr:nvSpPr>
      <xdr:spPr>
        <a:xfrm>
          <a:off x="863111" y="100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160282</xdr:rowOff>
    </xdr:from>
    <xdr:to>
      <xdr:col>24</xdr:col>
      <xdr:colOff>63500</xdr:colOff>
      <xdr:row>77</xdr:row>
      <xdr:rowOff>37912</xdr:rowOff>
    </xdr:to>
    <xdr:cxnSp macro="">
      <xdr:nvCxnSpPr>
        <xdr:cNvPr id="176" name="直線コネクタ 175"/>
        <xdr:cNvCxnSpPr/>
      </xdr:nvCxnSpPr>
      <xdr:spPr>
        <a:xfrm flipV="1">
          <a:off x="3797300" y="13019032"/>
          <a:ext cx="838200" cy="2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37912</xdr:rowOff>
    </xdr:from>
    <xdr:to>
      <xdr:col>19</xdr:col>
      <xdr:colOff>177800</xdr:colOff>
      <xdr:row>77</xdr:row>
      <xdr:rowOff>104442</xdr:rowOff>
    </xdr:to>
    <xdr:cxnSp macro="">
      <xdr:nvCxnSpPr>
        <xdr:cNvPr id="179" name="直線コネクタ 178"/>
        <xdr:cNvCxnSpPr/>
      </xdr:nvCxnSpPr>
      <xdr:spPr>
        <a:xfrm flipV="1">
          <a:off x="2908300" y="13239562"/>
          <a:ext cx="889000" cy="6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104442</xdr:rowOff>
    </xdr:from>
    <xdr:to>
      <xdr:col>15</xdr:col>
      <xdr:colOff>50800</xdr:colOff>
      <xdr:row>77</xdr:row>
      <xdr:rowOff>133367</xdr:rowOff>
    </xdr:to>
    <xdr:cxnSp macro="">
      <xdr:nvCxnSpPr>
        <xdr:cNvPr id="182" name="直線コネクタ 181"/>
        <xdr:cNvCxnSpPr/>
      </xdr:nvCxnSpPr>
      <xdr:spPr>
        <a:xfrm flipV="1">
          <a:off x="2019300" y="13306092"/>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133367</xdr:rowOff>
    </xdr:from>
    <xdr:to>
      <xdr:col>10</xdr:col>
      <xdr:colOff>114300</xdr:colOff>
      <xdr:row>78</xdr:row>
      <xdr:rowOff>21803</xdr:rowOff>
    </xdr:to>
    <xdr:cxnSp macro="">
      <xdr:nvCxnSpPr>
        <xdr:cNvPr id="185" name="直線コネクタ 184"/>
        <xdr:cNvCxnSpPr/>
      </xdr:nvCxnSpPr>
      <xdr:spPr>
        <a:xfrm flipV="1">
          <a:off x="1130300" y="13335017"/>
          <a:ext cx="889000" cy="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109482</xdr:rowOff>
    </xdr:from>
    <xdr:to>
      <xdr:col>24</xdr:col>
      <xdr:colOff>114300</xdr:colOff>
      <xdr:row>76</xdr:row>
      <xdr:rowOff>39632</xdr:rowOff>
    </xdr:to>
    <xdr:sp macro="" textlink="">
      <xdr:nvSpPr>
        <xdr:cNvPr id="195" name="楕円 194"/>
        <xdr:cNvSpPr/>
      </xdr:nvSpPr>
      <xdr:spPr>
        <a:xfrm>
          <a:off x="4584700" y="129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132359</xdr:rowOff>
    </xdr:from>
    <xdr:ext cx="599010" cy="259045"/>
    <xdr:sp macro="" textlink="">
      <xdr:nvSpPr>
        <xdr:cNvPr id="196" name="民生費該当値テキスト"/>
        <xdr:cNvSpPr txBox="1"/>
      </xdr:nvSpPr>
      <xdr:spPr>
        <a:xfrm>
          <a:off x="4686300" y="1281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158562</xdr:rowOff>
    </xdr:from>
    <xdr:to>
      <xdr:col>20</xdr:col>
      <xdr:colOff>38100</xdr:colOff>
      <xdr:row>77</xdr:row>
      <xdr:rowOff>88712</xdr:rowOff>
    </xdr:to>
    <xdr:sp macro="" textlink="">
      <xdr:nvSpPr>
        <xdr:cNvPr id="197" name="楕円 196"/>
        <xdr:cNvSpPr/>
      </xdr:nvSpPr>
      <xdr:spPr>
        <a:xfrm>
          <a:off x="3746500" y="131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105239</xdr:rowOff>
    </xdr:from>
    <xdr:ext cx="599010" cy="259045"/>
    <xdr:sp macro="" textlink="">
      <xdr:nvSpPr>
        <xdr:cNvPr id="198" name="テキスト ボックス 197"/>
        <xdr:cNvSpPr txBox="1"/>
      </xdr:nvSpPr>
      <xdr:spPr>
        <a:xfrm>
          <a:off x="3497795" y="1296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53642</xdr:rowOff>
    </xdr:from>
    <xdr:to>
      <xdr:col>15</xdr:col>
      <xdr:colOff>101600</xdr:colOff>
      <xdr:row>77</xdr:row>
      <xdr:rowOff>155242</xdr:rowOff>
    </xdr:to>
    <xdr:sp macro="" textlink="">
      <xdr:nvSpPr>
        <xdr:cNvPr id="199" name="楕円 198"/>
        <xdr:cNvSpPr/>
      </xdr:nvSpPr>
      <xdr:spPr>
        <a:xfrm>
          <a:off x="2857500" y="132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319</xdr:rowOff>
    </xdr:from>
    <xdr:ext cx="599010" cy="259045"/>
    <xdr:sp macro="" textlink="">
      <xdr:nvSpPr>
        <xdr:cNvPr id="200" name="テキスト ボックス 199"/>
        <xdr:cNvSpPr txBox="1"/>
      </xdr:nvSpPr>
      <xdr:spPr>
        <a:xfrm>
          <a:off x="2608795" y="130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82567</xdr:rowOff>
    </xdr:from>
    <xdr:to>
      <xdr:col>10</xdr:col>
      <xdr:colOff>165100</xdr:colOff>
      <xdr:row>78</xdr:row>
      <xdr:rowOff>12717</xdr:rowOff>
    </xdr:to>
    <xdr:sp macro="" textlink="">
      <xdr:nvSpPr>
        <xdr:cNvPr id="201" name="楕円 200"/>
        <xdr:cNvSpPr/>
      </xdr:nvSpPr>
      <xdr:spPr>
        <a:xfrm>
          <a:off x="1968500" y="132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29244</xdr:rowOff>
    </xdr:from>
    <xdr:ext cx="599010" cy="259045"/>
    <xdr:sp macro="" textlink="">
      <xdr:nvSpPr>
        <xdr:cNvPr id="202" name="テキスト ボックス 201"/>
        <xdr:cNvSpPr txBox="1"/>
      </xdr:nvSpPr>
      <xdr:spPr>
        <a:xfrm>
          <a:off x="1719795" y="1305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142453</xdr:rowOff>
    </xdr:from>
    <xdr:to>
      <xdr:col>6</xdr:col>
      <xdr:colOff>38100</xdr:colOff>
      <xdr:row>78</xdr:row>
      <xdr:rowOff>72603</xdr:rowOff>
    </xdr:to>
    <xdr:sp macro="" textlink="">
      <xdr:nvSpPr>
        <xdr:cNvPr id="203" name="楕円 202"/>
        <xdr:cNvSpPr/>
      </xdr:nvSpPr>
      <xdr:spPr>
        <a:xfrm>
          <a:off x="1079500" y="133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89130</xdr:rowOff>
    </xdr:from>
    <xdr:ext cx="599010" cy="259045"/>
    <xdr:sp macro="" textlink="">
      <xdr:nvSpPr>
        <xdr:cNvPr id="204" name="テキスト ボックス 203"/>
        <xdr:cNvSpPr txBox="1"/>
      </xdr:nvSpPr>
      <xdr:spPr>
        <a:xfrm>
          <a:off x="830795" y="1311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27212</xdr:rowOff>
    </xdr:from>
    <xdr:to>
      <xdr:col>24</xdr:col>
      <xdr:colOff>63500</xdr:colOff>
      <xdr:row>98</xdr:row>
      <xdr:rowOff>169680</xdr:rowOff>
    </xdr:to>
    <xdr:cxnSp macro="">
      <xdr:nvCxnSpPr>
        <xdr:cNvPr id="236" name="直線コネクタ 235"/>
        <xdr:cNvCxnSpPr/>
      </xdr:nvCxnSpPr>
      <xdr:spPr>
        <a:xfrm flipV="1">
          <a:off x="3797300" y="16829312"/>
          <a:ext cx="838200" cy="1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169680</xdr:rowOff>
    </xdr:from>
    <xdr:to>
      <xdr:col>19</xdr:col>
      <xdr:colOff>177800</xdr:colOff>
      <xdr:row>99</xdr:row>
      <xdr:rowOff>30364</xdr:rowOff>
    </xdr:to>
    <xdr:cxnSp macro="">
      <xdr:nvCxnSpPr>
        <xdr:cNvPr id="239" name="直線コネクタ 238"/>
        <xdr:cNvCxnSpPr/>
      </xdr:nvCxnSpPr>
      <xdr:spPr>
        <a:xfrm flipV="1">
          <a:off x="2908300" y="16971780"/>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30364</xdr:rowOff>
    </xdr:from>
    <xdr:to>
      <xdr:col>15</xdr:col>
      <xdr:colOff>50800</xdr:colOff>
      <xdr:row>99</xdr:row>
      <xdr:rowOff>48456</xdr:rowOff>
    </xdr:to>
    <xdr:cxnSp macro="">
      <xdr:nvCxnSpPr>
        <xdr:cNvPr id="242" name="直線コネクタ 241"/>
        <xdr:cNvCxnSpPr/>
      </xdr:nvCxnSpPr>
      <xdr:spPr>
        <a:xfrm flipV="1">
          <a:off x="2019300" y="17003914"/>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48456</xdr:rowOff>
    </xdr:from>
    <xdr:to>
      <xdr:col>10</xdr:col>
      <xdr:colOff>114300</xdr:colOff>
      <xdr:row>99</xdr:row>
      <xdr:rowOff>65911</xdr:rowOff>
    </xdr:to>
    <xdr:cxnSp macro="">
      <xdr:nvCxnSpPr>
        <xdr:cNvPr id="245" name="直線コネクタ 244"/>
        <xdr:cNvCxnSpPr/>
      </xdr:nvCxnSpPr>
      <xdr:spPr>
        <a:xfrm flipV="1">
          <a:off x="1130300" y="17022006"/>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147862</xdr:rowOff>
    </xdr:from>
    <xdr:to>
      <xdr:col>24</xdr:col>
      <xdr:colOff>114300</xdr:colOff>
      <xdr:row>98</xdr:row>
      <xdr:rowOff>78012</xdr:rowOff>
    </xdr:to>
    <xdr:sp macro="" textlink="">
      <xdr:nvSpPr>
        <xdr:cNvPr id="255" name="楕円 254"/>
        <xdr:cNvSpPr/>
      </xdr:nvSpPr>
      <xdr:spPr>
        <a:xfrm>
          <a:off x="4584700" y="167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62789</xdr:rowOff>
    </xdr:from>
    <xdr:ext cx="534377" cy="259045"/>
    <xdr:sp macro="" textlink="">
      <xdr:nvSpPr>
        <xdr:cNvPr id="256" name="衛生費該当値テキスト"/>
        <xdr:cNvSpPr txBox="1"/>
      </xdr:nvSpPr>
      <xdr:spPr>
        <a:xfrm>
          <a:off x="4686300" y="1669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118880</xdr:rowOff>
    </xdr:from>
    <xdr:to>
      <xdr:col>20</xdr:col>
      <xdr:colOff>38100</xdr:colOff>
      <xdr:row>99</xdr:row>
      <xdr:rowOff>49030</xdr:rowOff>
    </xdr:to>
    <xdr:sp macro="" textlink="">
      <xdr:nvSpPr>
        <xdr:cNvPr id="257" name="楕円 256"/>
        <xdr:cNvSpPr/>
      </xdr:nvSpPr>
      <xdr:spPr>
        <a:xfrm>
          <a:off x="3746500" y="16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40157</xdr:rowOff>
    </xdr:from>
    <xdr:ext cx="534377" cy="259045"/>
    <xdr:sp macro="" textlink="">
      <xdr:nvSpPr>
        <xdr:cNvPr id="258" name="テキスト ボックス 257"/>
        <xdr:cNvSpPr txBox="1"/>
      </xdr:nvSpPr>
      <xdr:spPr>
        <a:xfrm>
          <a:off x="3530111" y="170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151014</xdr:rowOff>
    </xdr:from>
    <xdr:to>
      <xdr:col>15</xdr:col>
      <xdr:colOff>101600</xdr:colOff>
      <xdr:row>99</xdr:row>
      <xdr:rowOff>81164</xdr:rowOff>
    </xdr:to>
    <xdr:sp macro="" textlink="">
      <xdr:nvSpPr>
        <xdr:cNvPr id="259" name="楕円 258"/>
        <xdr:cNvSpPr/>
      </xdr:nvSpPr>
      <xdr:spPr>
        <a:xfrm>
          <a:off x="2857500" y="169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72291</xdr:rowOff>
    </xdr:from>
    <xdr:ext cx="534377" cy="259045"/>
    <xdr:sp macro="" textlink="">
      <xdr:nvSpPr>
        <xdr:cNvPr id="260" name="テキスト ボックス 259"/>
        <xdr:cNvSpPr txBox="1"/>
      </xdr:nvSpPr>
      <xdr:spPr>
        <a:xfrm>
          <a:off x="2641111" y="1704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169106</xdr:rowOff>
    </xdr:from>
    <xdr:to>
      <xdr:col>10</xdr:col>
      <xdr:colOff>165100</xdr:colOff>
      <xdr:row>99</xdr:row>
      <xdr:rowOff>99256</xdr:rowOff>
    </xdr:to>
    <xdr:sp macro="" textlink="">
      <xdr:nvSpPr>
        <xdr:cNvPr id="261" name="楕円 260"/>
        <xdr:cNvSpPr/>
      </xdr:nvSpPr>
      <xdr:spPr>
        <a:xfrm>
          <a:off x="1968500" y="169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90383</xdr:rowOff>
    </xdr:from>
    <xdr:ext cx="534377" cy="259045"/>
    <xdr:sp macro="" textlink="">
      <xdr:nvSpPr>
        <xdr:cNvPr id="262" name="テキスト ボックス 261"/>
        <xdr:cNvSpPr txBox="1"/>
      </xdr:nvSpPr>
      <xdr:spPr>
        <a:xfrm>
          <a:off x="1752111" y="170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15111</xdr:rowOff>
    </xdr:from>
    <xdr:to>
      <xdr:col>6</xdr:col>
      <xdr:colOff>38100</xdr:colOff>
      <xdr:row>99</xdr:row>
      <xdr:rowOff>116711</xdr:rowOff>
    </xdr:to>
    <xdr:sp macro="" textlink="">
      <xdr:nvSpPr>
        <xdr:cNvPr id="263" name="楕円 262"/>
        <xdr:cNvSpPr/>
      </xdr:nvSpPr>
      <xdr:spPr>
        <a:xfrm>
          <a:off x="1079500" y="169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107838</xdr:rowOff>
    </xdr:from>
    <xdr:ext cx="534377" cy="259045"/>
    <xdr:sp macro="" textlink="">
      <xdr:nvSpPr>
        <xdr:cNvPr id="264" name="テキスト ボックス 263"/>
        <xdr:cNvSpPr txBox="1"/>
      </xdr:nvSpPr>
      <xdr:spPr>
        <a:xfrm>
          <a:off x="863111" y="170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23114</xdr:rowOff>
    </xdr:from>
    <xdr:to>
      <xdr:col>55</xdr:col>
      <xdr:colOff>0</xdr:colOff>
      <xdr:row>39</xdr:row>
      <xdr:rowOff>23440</xdr:rowOff>
    </xdr:to>
    <xdr:cxnSp macro="">
      <xdr:nvCxnSpPr>
        <xdr:cNvPr id="295" name="直線コネクタ 294"/>
        <xdr:cNvCxnSpPr/>
      </xdr:nvCxnSpPr>
      <xdr:spPr>
        <a:xfrm flipV="1">
          <a:off x="9639300" y="6709664"/>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23440</xdr:rowOff>
    </xdr:from>
    <xdr:to>
      <xdr:col>50</xdr:col>
      <xdr:colOff>114300</xdr:colOff>
      <xdr:row>39</xdr:row>
      <xdr:rowOff>26053</xdr:rowOff>
    </xdr:to>
    <xdr:cxnSp macro="">
      <xdr:nvCxnSpPr>
        <xdr:cNvPr id="298" name="直線コネクタ 297"/>
        <xdr:cNvCxnSpPr/>
      </xdr:nvCxnSpPr>
      <xdr:spPr>
        <a:xfrm flipV="1">
          <a:off x="8750300" y="670999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26053</xdr:rowOff>
    </xdr:from>
    <xdr:to>
      <xdr:col>45</xdr:col>
      <xdr:colOff>177800</xdr:colOff>
      <xdr:row>39</xdr:row>
      <xdr:rowOff>27360</xdr:rowOff>
    </xdr:to>
    <xdr:cxnSp macro="">
      <xdr:nvCxnSpPr>
        <xdr:cNvPr id="301" name="直線コネクタ 300"/>
        <xdr:cNvCxnSpPr/>
      </xdr:nvCxnSpPr>
      <xdr:spPr>
        <a:xfrm flipV="1">
          <a:off x="7861300" y="671260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27360</xdr:rowOff>
    </xdr:from>
    <xdr:to>
      <xdr:col>41</xdr:col>
      <xdr:colOff>50800</xdr:colOff>
      <xdr:row>39</xdr:row>
      <xdr:rowOff>27360</xdr:rowOff>
    </xdr:to>
    <xdr:cxnSp macro="">
      <xdr:nvCxnSpPr>
        <xdr:cNvPr id="304" name="直線コネクタ 303"/>
        <xdr:cNvCxnSpPr/>
      </xdr:nvCxnSpPr>
      <xdr:spPr>
        <a:xfrm>
          <a:off x="6972300" y="671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143764</xdr:rowOff>
    </xdr:from>
    <xdr:to>
      <xdr:col>55</xdr:col>
      <xdr:colOff>50800</xdr:colOff>
      <xdr:row>39</xdr:row>
      <xdr:rowOff>73914</xdr:rowOff>
    </xdr:to>
    <xdr:sp macro="" textlink="">
      <xdr:nvSpPr>
        <xdr:cNvPr id="314" name="楕円 313"/>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144090</xdr:rowOff>
    </xdr:from>
    <xdr:to>
      <xdr:col>50</xdr:col>
      <xdr:colOff>165100</xdr:colOff>
      <xdr:row>39</xdr:row>
      <xdr:rowOff>74240</xdr:rowOff>
    </xdr:to>
    <xdr:sp macro="" textlink="">
      <xdr:nvSpPr>
        <xdr:cNvPr id="316" name="楕円 315"/>
        <xdr:cNvSpPr/>
      </xdr:nvSpPr>
      <xdr:spPr>
        <a:xfrm>
          <a:off x="95885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65367</xdr:rowOff>
    </xdr:from>
    <xdr:ext cx="378565" cy="259045"/>
    <xdr:sp macro="" textlink="">
      <xdr:nvSpPr>
        <xdr:cNvPr id="317" name="テキスト ボックス 316"/>
        <xdr:cNvSpPr txBox="1"/>
      </xdr:nvSpPr>
      <xdr:spPr>
        <a:xfrm>
          <a:off x="9450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146703</xdr:rowOff>
    </xdr:from>
    <xdr:to>
      <xdr:col>46</xdr:col>
      <xdr:colOff>38100</xdr:colOff>
      <xdr:row>39</xdr:row>
      <xdr:rowOff>76853</xdr:rowOff>
    </xdr:to>
    <xdr:sp macro="" textlink="">
      <xdr:nvSpPr>
        <xdr:cNvPr id="318" name="楕円 317"/>
        <xdr:cNvSpPr/>
      </xdr:nvSpPr>
      <xdr:spPr>
        <a:xfrm>
          <a:off x="8699500" y="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67980</xdr:rowOff>
    </xdr:from>
    <xdr:ext cx="378565" cy="259045"/>
    <xdr:sp macro="" textlink="">
      <xdr:nvSpPr>
        <xdr:cNvPr id="319" name="テキスト ボックス 318"/>
        <xdr:cNvSpPr txBox="1"/>
      </xdr:nvSpPr>
      <xdr:spPr>
        <a:xfrm>
          <a:off x="8561017" y="675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148010</xdr:rowOff>
    </xdr:from>
    <xdr:to>
      <xdr:col>41</xdr:col>
      <xdr:colOff>101600</xdr:colOff>
      <xdr:row>39</xdr:row>
      <xdr:rowOff>78160</xdr:rowOff>
    </xdr:to>
    <xdr:sp macro="" textlink="">
      <xdr:nvSpPr>
        <xdr:cNvPr id="320" name="楕円 319"/>
        <xdr:cNvSpPr/>
      </xdr:nvSpPr>
      <xdr:spPr>
        <a:xfrm>
          <a:off x="7810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69287</xdr:rowOff>
    </xdr:from>
    <xdr:ext cx="378565" cy="259045"/>
    <xdr:sp macro="" textlink="">
      <xdr:nvSpPr>
        <xdr:cNvPr id="321" name="テキスト ボックス 320"/>
        <xdr:cNvSpPr txBox="1"/>
      </xdr:nvSpPr>
      <xdr:spPr>
        <a:xfrm>
          <a:off x="7672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148010</xdr:rowOff>
    </xdr:from>
    <xdr:to>
      <xdr:col>36</xdr:col>
      <xdr:colOff>165100</xdr:colOff>
      <xdr:row>39</xdr:row>
      <xdr:rowOff>78160</xdr:rowOff>
    </xdr:to>
    <xdr:sp macro="" textlink="">
      <xdr:nvSpPr>
        <xdr:cNvPr id="322" name="楕円 321"/>
        <xdr:cNvSpPr/>
      </xdr:nvSpPr>
      <xdr:spPr>
        <a:xfrm>
          <a:off x="6921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69287</xdr:rowOff>
    </xdr:from>
    <xdr:ext cx="378565" cy="259045"/>
    <xdr:sp macro="" textlink="">
      <xdr:nvSpPr>
        <xdr:cNvPr id="323" name="テキスト ボックス 322"/>
        <xdr:cNvSpPr txBox="1"/>
      </xdr:nvSpPr>
      <xdr:spPr>
        <a:xfrm>
          <a:off x="6783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45974</xdr:rowOff>
    </xdr:from>
    <xdr:to>
      <xdr:col>55</xdr:col>
      <xdr:colOff>0</xdr:colOff>
      <xdr:row>59</xdr:row>
      <xdr:rowOff>47182</xdr:rowOff>
    </xdr:to>
    <xdr:cxnSp macro="">
      <xdr:nvCxnSpPr>
        <xdr:cNvPr id="354" name="直線コネクタ 353"/>
        <xdr:cNvCxnSpPr/>
      </xdr:nvCxnSpPr>
      <xdr:spPr>
        <a:xfrm>
          <a:off x="9639300" y="10161524"/>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45974</xdr:rowOff>
    </xdr:from>
    <xdr:to>
      <xdr:col>50</xdr:col>
      <xdr:colOff>114300</xdr:colOff>
      <xdr:row>59</xdr:row>
      <xdr:rowOff>48489</xdr:rowOff>
    </xdr:to>
    <xdr:cxnSp macro="">
      <xdr:nvCxnSpPr>
        <xdr:cNvPr id="357" name="直線コネクタ 356"/>
        <xdr:cNvCxnSpPr/>
      </xdr:nvCxnSpPr>
      <xdr:spPr>
        <a:xfrm flipV="1">
          <a:off x="8750300" y="1016152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40798</xdr:rowOff>
    </xdr:from>
    <xdr:to>
      <xdr:col>45</xdr:col>
      <xdr:colOff>177800</xdr:colOff>
      <xdr:row>59</xdr:row>
      <xdr:rowOff>48489</xdr:rowOff>
    </xdr:to>
    <xdr:cxnSp macro="">
      <xdr:nvCxnSpPr>
        <xdr:cNvPr id="360" name="直線コネクタ 359"/>
        <xdr:cNvCxnSpPr/>
      </xdr:nvCxnSpPr>
      <xdr:spPr>
        <a:xfrm>
          <a:off x="7861300" y="10156348"/>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36079</xdr:rowOff>
    </xdr:from>
    <xdr:to>
      <xdr:col>41</xdr:col>
      <xdr:colOff>50800</xdr:colOff>
      <xdr:row>59</xdr:row>
      <xdr:rowOff>40798</xdr:rowOff>
    </xdr:to>
    <xdr:cxnSp macro="">
      <xdr:nvCxnSpPr>
        <xdr:cNvPr id="363" name="直線コネクタ 362"/>
        <xdr:cNvCxnSpPr/>
      </xdr:nvCxnSpPr>
      <xdr:spPr>
        <a:xfrm>
          <a:off x="6972300" y="10151629"/>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167832</xdr:rowOff>
    </xdr:from>
    <xdr:to>
      <xdr:col>55</xdr:col>
      <xdr:colOff>50800</xdr:colOff>
      <xdr:row>59</xdr:row>
      <xdr:rowOff>97982</xdr:rowOff>
    </xdr:to>
    <xdr:sp macro="" textlink="">
      <xdr:nvSpPr>
        <xdr:cNvPr id="373" name="楕円 372"/>
        <xdr:cNvSpPr/>
      </xdr:nvSpPr>
      <xdr:spPr>
        <a:xfrm>
          <a:off x="10426700" y="101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82759</xdr:rowOff>
    </xdr:from>
    <xdr:ext cx="469744" cy="259045"/>
    <xdr:sp macro="" textlink="">
      <xdr:nvSpPr>
        <xdr:cNvPr id="374" name="農林水産業費該当値テキスト"/>
        <xdr:cNvSpPr txBox="1"/>
      </xdr:nvSpPr>
      <xdr:spPr>
        <a:xfrm>
          <a:off x="10528300" y="1002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166624</xdr:rowOff>
    </xdr:from>
    <xdr:to>
      <xdr:col>50</xdr:col>
      <xdr:colOff>165100</xdr:colOff>
      <xdr:row>59</xdr:row>
      <xdr:rowOff>96774</xdr:rowOff>
    </xdr:to>
    <xdr:sp macro="" textlink="">
      <xdr:nvSpPr>
        <xdr:cNvPr id="375" name="楕円 374"/>
        <xdr:cNvSpPr/>
      </xdr:nvSpPr>
      <xdr:spPr>
        <a:xfrm>
          <a:off x="9588500" y="101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87901</xdr:rowOff>
    </xdr:from>
    <xdr:ext cx="469744" cy="259045"/>
    <xdr:sp macro="" textlink="">
      <xdr:nvSpPr>
        <xdr:cNvPr id="376" name="テキスト ボックス 375"/>
        <xdr:cNvSpPr txBox="1"/>
      </xdr:nvSpPr>
      <xdr:spPr>
        <a:xfrm>
          <a:off x="9404428"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169139</xdr:rowOff>
    </xdr:from>
    <xdr:to>
      <xdr:col>46</xdr:col>
      <xdr:colOff>38100</xdr:colOff>
      <xdr:row>59</xdr:row>
      <xdr:rowOff>99289</xdr:rowOff>
    </xdr:to>
    <xdr:sp macro="" textlink="">
      <xdr:nvSpPr>
        <xdr:cNvPr id="377" name="楕円 376"/>
        <xdr:cNvSpPr/>
      </xdr:nvSpPr>
      <xdr:spPr>
        <a:xfrm>
          <a:off x="8699500" y="101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90416</xdr:rowOff>
    </xdr:from>
    <xdr:ext cx="469744" cy="259045"/>
    <xdr:sp macro="" textlink="">
      <xdr:nvSpPr>
        <xdr:cNvPr id="378" name="テキスト ボックス 377"/>
        <xdr:cNvSpPr txBox="1"/>
      </xdr:nvSpPr>
      <xdr:spPr>
        <a:xfrm>
          <a:off x="8515428" y="1020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161448</xdr:rowOff>
    </xdr:from>
    <xdr:to>
      <xdr:col>41</xdr:col>
      <xdr:colOff>101600</xdr:colOff>
      <xdr:row>59</xdr:row>
      <xdr:rowOff>91598</xdr:rowOff>
    </xdr:to>
    <xdr:sp macro="" textlink="">
      <xdr:nvSpPr>
        <xdr:cNvPr id="379" name="楕円 378"/>
        <xdr:cNvSpPr/>
      </xdr:nvSpPr>
      <xdr:spPr>
        <a:xfrm>
          <a:off x="7810500" y="101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82725</xdr:rowOff>
    </xdr:from>
    <xdr:ext cx="469744" cy="259045"/>
    <xdr:sp macro="" textlink="">
      <xdr:nvSpPr>
        <xdr:cNvPr id="380" name="テキスト ボックス 379"/>
        <xdr:cNvSpPr txBox="1"/>
      </xdr:nvSpPr>
      <xdr:spPr>
        <a:xfrm>
          <a:off x="7626428" y="101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156729</xdr:rowOff>
    </xdr:from>
    <xdr:to>
      <xdr:col>36</xdr:col>
      <xdr:colOff>165100</xdr:colOff>
      <xdr:row>59</xdr:row>
      <xdr:rowOff>86879</xdr:rowOff>
    </xdr:to>
    <xdr:sp macro="" textlink="">
      <xdr:nvSpPr>
        <xdr:cNvPr id="381" name="楕円 380"/>
        <xdr:cNvSpPr/>
      </xdr:nvSpPr>
      <xdr:spPr>
        <a:xfrm>
          <a:off x="6921500" y="101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78006</xdr:rowOff>
    </xdr:from>
    <xdr:ext cx="469744" cy="259045"/>
    <xdr:sp macro="" textlink="">
      <xdr:nvSpPr>
        <xdr:cNvPr id="382" name="テキスト ボックス 381"/>
        <xdr:cNvSpPr txBox="1"/>
      </xdr:nvSpPr>
      <xdr:spPr>
        <a:xfrm>
          <a:off x="6737428" y="101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123378</xdr:rowOff>
    </xdr:from>
    <xdr:to>
      <xdr:col>55</xdr:col>
      <xdr:colOff>0</xdr:colOff>
      <xdr:row>74</xdr:row>
      <xdr:rowOff>13878</xdr:rowOff>
    </xdr:to>
    <xdr:cxnSp macro="">
      <xdr:nvCxnSpPr>
        <xdr:cNvPr id="409" name="直線コネクタ 408"/>
        <xdr:cNvCxnSpPr/>
      </xdr:nvCxnSpPr>
      <xdr:spPr>
        <a:xfrm flipV="1">
          <a:off x="9639300" y="12296328"/>
          <a:ext cx="838200" cy="4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13878</xdr:rowOff>
    </xdr:from>
    <xdr:to>
      <xdr:col>50</xdr:col>
      <xdr:colOff>114300</xdr:colOff>
      <xdr:row>77</xdr:row>
      <xdr:rowOff>57815</xdr:rowOff>
    </xdr:to>
    <xdr:cxnSp macro="">
      <xdr:nvCxnSpPr>
        <xdr:cNvPr id="412" name="直線コネクタ 411"/>
        <xdr:cNvCxnSpPr/>
      </xdr:nvCxnSpPr>
      <xdr:spPr>
        <a:xfrm flipV="1">
          <a:off x="8750300" y="12701178"/>
          <a:ext cx="889000" cy="55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148295</xdr:rowOff>
    </xdr:from>
    <xdr:to>
      <xdr:col>45</xdr:col>
      <xdr:colOff>177800</xdr:colOff>
      <xdr:row>77</xdr:row>
      <xdr:rowOff>57815</xdr:rowOff>
    </xdr:to>
    <xdr:cxnSp macro="">
      <xdr:nvCxnSpPr>
        <xdr:cNvPr id="415" name="直線コネクタ 414"/>
        <xdr:cNvCxnSpPr/>
      </xdr:nvCxnSpPr>
      <xdr:spPr>
        <a:xfrm>
          <a:off x="7861300" y="13007045"/>
          <a:ext cx="889000" cy="25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129276</xdr:rowOff>
    </xdr:from>
    <xdr:to>
      <xdr:col>41</xdr:col>
      <xdr:colOff>50800</xdr:colOff>
      <xdr:row>75</xdr:row>
      <xdr:rowOff>148295</xdr:rowOff>
    </xdr:to>
    <xdr:cxnSp macro="">
      <xdr:nvCxnSpPr>
        <xdr:cNvPr id="418" name="直線コネクタ 417"/>
        <xdr:cNvCxnSpPr/>
      </xdr:nvCxnSpPr>
      <xdr:spPr>
        <a:xfrm>
          <a:off x="6972300" y="12645126"/>
          <a:ext cx="889000" cy="36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72578</xdr:rowOff>
    </xdr:from>
    <xdr:to>
      <xdr:col>55</xdr:col>
      <xdr:colOff>50800</xdr:colOff>
      <xdr:row>72</xdr:row>
      <xdr:rowOff>2728</xdr:rowOff>
    </xdr:to>
    <xdr:sp macro="" textlink="">
      <xdr:nvSpPr>
        <xdr:cNvPr id="428" name="楕円 427"/>
        <xdr:cNvSpPr/>
      </xdr:nvSpPr>
      <xdr:spPr>
        <a:xfrm>
          <a:off x="10426700" y="122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95455</xdr:rowOff>
    </xdr:from>
    <xdr:ext cx="534377" cy="259045"/>
    <xdr:sp macro="" textlink="">
      <xdr:nvSpPr>
        <xdr:cNvPr id="429" name="商工費該当値テキスト"/>
        <xdr:cNvSpPr txBox="1"/>
      </xdr:nvSpPr>
      <xdr:spPr>
        <a:xfrm>
          <a:off x="10528300" y="12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134528</xdr:rowOff>
    </xdr:from>
    <xdr:to>
      <xdr:col>50</xdr:col>
      <xdr:colOff>165100</xdr:colOff>
      <xdr:row>74</xdr:row>
      <xdr:rowOff>64678</xdr:rowOff>
    </xdr:to>
    <xdr:sp macro="" textlink="">
      <xdr:nvSpPr>
        <xdr:cNvPr id="430" name="楕円 429"/>
        <xdr:cNvSpPr/>
      </xdr:nvSpPr>
      <xdr:spPr>
        <a:xfrm>
          <a:off x="9588500" y="126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81205</xdr:rowOff>
    </xdr:from>
    <xdr:ext cx="534377" cy="259045"/>
    <xdr:sp macro="" textlink="">
      <xdr:nvSpPr>
        <xdr:cNvPr id="431" name="テキスト ボックス 430"/>
        <xdr:cNvSpPr txBox="1"/>
      </xdr:nvSpPr>
      <xdr:spPr>
        <a:xfrm>
          <a:off x="9372111" y="124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7015</xdr:rowOff>
    </xdr:from>
    <xdr:to>
      <xdr:col>46</xdr:col>
      <xdr:colOff>38100</xdr:colOff>
      <xdr:row>77</xdr:row>
      <xdr:rowOff>108615</xdr:rowOff>
    </xdr:to>
    <xdr:sp macro="" textlink="">
      <xdr:nvSpPr>
        <xdr:cNvPr id="432" name="楕円 431"/>
        <xdr:cNvSpPr/>
      </xdr:nvSpPr>
      <xdr:spPr>
        <a:xfrm>
          <a:off x="8699500" y="132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99742</xdr:rowOff>
    </xdr:from>
    <xdr:ext cx="469744" cy="259045"/>
    <xdr:sp macro="" textlink="">
      <xdr:nvSpPr>
        <xdr:cNvPr id="433" name="テキスト ボックス 432"/>
        <xdr:cNvSpPr txBox="1"/>
      </xdr:nvSpPr>
      <xdr:spPr>
        <a:xfrm>
          <a:off x="8515428" y="133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97496</xdr:rowOff>
    </xdr:from>
    <xdr:to>
      <xdr:col>41</xdr:col>
      <xdr:colOff>101600</xdr:colOff>
      <xdr:row>76</xdr:row>
      <xdr:rowOff>27645</xdr:rowOff>
    </xdr:to>
    <xdr:sp macro="" textlink="">
      <xdr:nvSpPr>
        <xdr:cNvPr id="434" name="楕円 433"/>
        <xdr:cNvSpPr/>
      </xdr:nvSpPr>
      <xdr:spPr>
        <a:xfrm>
          <a:off x="7810500" y="12956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44173</xdr:rowOff>
    </xdr:from>
    <xdr:ext cx="534377" cy="259045"/>
    <xdr:sp macro="" textlink="">
      <xdr:nvSpPr>
        <xdr:cNvPr id="435" name="テキスト ボックス 434"/>
        <xdr:cNvSpPr txBox="1"/>
      </xdr:nvSpPr>
      <xdr:spPr>
        <a:xfrm>
          <a:off x="7594111" y="1273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78476</xdr:rowOff>
    </xdr:from>
    <xdr:to>
      <xdr:col>36</xdr:col>
      <xdr:colOff>165100</xdr:colOff>
      <xdr:row>74</xdr:row>
      <xdr:rowOff>8626</xdr:rowOff>
    </xdr:to>
    <xdr:sp macro="" textlink="">
      <xdr:nvSpPr>
        <xdr:cNvPr id="436" name="楕円 435"/>
        <xdr:cNvSpPr/>
      </xdr:nvSpPr>
      <xdr:spPr>
        <a:xfrm>
          <a:off x="6921500" y="1259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25153</xdr:rowOff>
    </xdr:from>
    <xdr:ext cx="534377" cy="259045"/>
    <xdr:sp macro="" textlink="">
      <xdr:nvSpPr>
        <xdr:cNvPr id="437" name="テキスト ボックス 436"/>
        <xdr:cNvSpPr txBox="1"/>
      </xdr:nvSpPr>
      <xdr:spPr>
        <a:xfrm>
          <a:off x="6705111" y="1236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120552</xdr:rowOff>
    </xdr:from>
    <xdr:to>
      <xdr:col>54</xdr:col>
      <xdr:colOff>189865</xdr:colOff>
      <xdr:row>98</xdr:row>
      <xdr:rowOff>107925</xdr:rowOff>
    </xdr:to>
    <xdr:cxnSp macro="">
      <xdr:nvCxnSpPr>
        <xdr:cNvPr id="463" name="直線コネクタ 462"/>
        <xdr:cNvCxnSpPr/>
      </xdr:nvCxnSpPr>
      <xdr:spPr>
        <a:xfrm flipV="1">
          <a:off x="10475595" y="15893952"/>
          <a:ext cx="1270" cy="101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111752</xdr:rowOff>
    </xdr:from>
    <xdr:ext cx="534377" cy="259045"/>
    <xdr:sp macro="" textlink="">
      <xdr:nvSpPr>
        <xdr:cNvPr id="464" name="土木費最小値テキスト"/>
        <xdr:cNvSpPr txBox="1"/>
      </xdr:nvSpPr>
      <xdr:spPr>
        <a:xfrm>
          <a:off x="10528300" y="169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107925</xdr:rowOff>
    </xdr:from>
    <xdr:to>
      <xdr:col>55</xdr:col>
      <xdr:colOff>88900</xdr:colOff>
      <xdr:row>98</xdr:row>
      <xdr:rowOff>107925</xdr:rowOff>
    </xdr:to>
    <xdr:cxnSp macro="">
      <xdr:nvCxnSpPr>
        <xdr:cNvPr id="465" name="直線コネクタ 464"/>
        <xdr:cNvCxnSpPr/>
      </xdr:nvCxnSpPr>
      <xdr:spPr>
        <a:xfrm>
          <a:off x="10388600" y="169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67229</xdr:rowOff>
    </xdr:from>
    <xdr:ext cx="599010" cy="259045"/>
    <xdr:sp macro="" textlink="">
      <xdr:nvSpPr>
        <xdr:cNvPr id="466" name="土木費最大値テキスト"/>
        <xdr:cNvSpPr txBox="1"/>
      </xdr:nvSpPr>
      <xdr:spPr>
        <a:xfrm>
          <a:off x="10528300" y="1566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120552</xdr:rowOff>
    </xdr:from>
    <xdr:to>
      <xdr:col>55</xdr:col>
      <xdr:colOff>88900</xdr:colOff>
      <xdr:row>92</xdr:row>
      <xdr:rowOff>120552</xdr:rowOff>
    </xdr:to>
    <xdr:cxnSp macro="">
      <xdr:nvCxnSpPr>
        <xdr:cNvPr id="467" name="直線コネクタ 466"/>
        <xdr:cNvCxnSpPr/>
      </xdr:nvCxnSpPr>
      <xdr:spPr>
        <a:xfrm>
          <a:off x="10388600" y="1589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51864</xdr:rowOff>
    </xdr:from>
    <xdr:to>
      <xdr:col>55</xdr:col>
      <xdr:colOff>0</xdr:colOff>
      <xdr:row>92</xdr:row>
      <xdr:rowOff>120552</xdr:rowOff>
    </xdr:to>
    <xdr:cxnSp macro="">
      <xdr:nvCxnSpPr>
        <xdr:cNvPr id="468" name="直線コネクタ 467"/>
        <xdr:cNvCxnSpPr/>
      </xdr:nvCxnSpPr>
      <xdr:spPr>
        <a:xfrm>
          <a:off x="9639300" y="15653814"/>
          <a:ext cx="838200" cy="2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99854</xdr:rowOff>
    </xdr:from>
    <xdr:ext cx="534377" cy="259045"/>
    <xdr:sp macro="" textlink="">
      <xdr:nvSpPr>
        <xdr:cNvPr id="469" name="土木費平均値テキスト"/>
        <xdr:cNvSpPr txBox="1"/>
      </xdr:nvSpPr>
      <xdr:spPr>
        <a:xfrm>
          <a:off x="10528300" y="16559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121427</xdr:rowOff>
    </xdr:from>
    <xdr:to>
      <xdr:col>55</xdr:col>
      <xdr:colOff>50800</xdr:colOff>
      <xdr:row>97</xdr:row>
      <xdr:rowOff>51577</xdr:rowOff>
    </xdr:to>
    <xdr:sp macro="" textlink="">
      <xdr:nvSpPr>
        <xdr:cNvPr id="470" name="フローチャート: 判断 469"/>
        <xdr:cNvSpPr/>
      </xdr:nvSpPr>
      <xdr:spPr>
        <a:xfrm>
          <a:off x="104267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51864</xdr:rowOff>
    </xdr:from>
    <xdr:to>
      <xdr:col>50</xdr:col>
      <xdr:colOff>114300</xdr:colOff>
      <xdr:row>93</xdr:row>
      <xdr:rowOff>130676</xdr:rowOff>
    </xdr:to>
    <xdr:cxnSp macro="">
      <xdr:nvCxnSpPr>
        <xdr:cNvPr id="471" name="直線コネクタ 470"/>
        <xdr:cNvCxnSpPr/>
      </xdr:nvCxnSpPr>
      <xdr:spPr>
        <a:xfrm flipV="1">
          <a:off x="8750300" y="15653814"/>
          <a:ext cx="889000" cy="42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127795</xdr:rowOff>
    </xdr:from>
    <xdr:to>
      <xdr:col>50</xdr:col>
      <xdr:colOff>165100</xdr:colOff>
      <xdr:row>97</xdr:row>
      <xdr:rowOff>57945</xdr:rowOff>
    </xdr:to>
    <xdr:sp macro="" textlink="">
      <xdr:nvSpPr>
        <xdr:cNvPr id="472" name="フローチャート: 判断 471"/>
        <xdr:cNvSpPr/>
      </xdr:nvSpPr>
      <xdr:spPr>
        <a:xfrm>
          <a:off x="9588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49072</xdr:rowOff>
    </xdr:from>
    <xdr:ext cx="534377" cy="259045"/>
    <xdr:sp macro="" textlink="">
      <xdr:nvSpPr>
        <xdr:cNvPr id="473" name="テキスト ボックス 472"/>
        <xdr:cNvSpPr txBox="1"/>
      </xdr:nvSpPr>
      <xdr:spPr>
        <a:xfrm>
          <a:off x="9372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130676</xdr:rowOff>
    </xdr:from>
    <xdr:to>
      <xdr:col>45</xdr:col>
      <xdr:colOff>177800</xdr:colOff>
      <xdr:row>94</xdr:row>
      <xdr:rowOff>53355</xdr:rowOff>
    </xdr:to>
    <xdr:cxnSp macro="">
      <xdr:nvCxnSpPr>
        <xdr:cNvPr id="474" name="直線コネクタ 473"/>
        <xdr:cNvCxnSpPr/>
      </xdr:nvCxnSpPr>
      <xdr:spPr>
        <a:xfrm flipV="1">
          <a:off x="7861300" y="16075526"/>
          <a:ext cx="889000" cy="9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137843</xdr:rowOff>
    </xdr:from>
    <xdr:to>
      <xdr:col>46</xdr:col>
      <xdr:colOff>38100</xdr:colOff>
      <xdr:row>97</xdr:row>
      <xdr:rowOff>67993</xdr:rowOff>
    </xdr:to>
    <xdr:sp macro="" textlink="">
      <xdr:nvSpPr>
        <xdr:cNvPr id="475" name="フローチャート: 判断 474"/>
        <xdr:cNvSpPr/>
      </xdr:nvSpPr>
      <xdr:spPr>
        <a:xfrm>
          <a:off x="8699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59120</xdr:rowOff>
    </xdr:from>
    <xdr:ext cx="534377" cy="259045"/>
    <xdr:sp macro="" textlink="">
      <xdr:nvSpPr>
        <xdr:cNvPr id="476" name="テキスト ボックス 475"/>
        <xdr:cNvSpPr txBox="1"/>
      </xdr:nvSpPr>
      <xdr:spPr>
        <a:xfrm>
          <a:off x="8483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53355</xdr:rowOff>
    </xdr:from>
    <xdr:to>
      <xdr:col>41</xdr:col>
      <xdr:colOff>50800</xdr:colOff>
      <xdr:row>94</xdr:row>
      <xdr:rowOff>87764</xdr:rowOff>
    </xdr:to>
    <xdr:cxnSp macro="">
      <xdr:nvCxnSpPr>
        <xdr:cNvPr id="477" name="直線コネクタ 476"/>
        <xdr:cNvCxnSpPr/>
      </xdr:nvCxnSpPr>
      <xdr:spPr>
        <a:xfrm flipV="1">
          <a:off x="6972300" y="16169655"/>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129656</xdr:rowOff>
    </xdr:from>
    <xdr:to>
      <xdr:col>41</xdr:col>
      <xdr:colOff>101600</xdr:colOff>
      <xdr:row>97</xdr:row>
      <xdr:rowOff>59806</xdr:rowOff>
    </xdr:to>
    <xdr:sp macro="" textlink="">
      <xdr:nvSpPr>
        <xdr:cNvPr id="478" name="フローチャート: 判断 477"/>
        <xdr:cNvSpPr/>
      </xdr:nvSpPr>
      <xdr:spPr>
        <a:xfrm>
          <a:off x="7810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50933</xdr:rowOff>
    </xdr:from>
    <xdr:ext cx="534377" cy="259045"/>
    <xdr:sp macro="" textlink="">
      <xdr:nvSpPr>
        <xdr:cNvPr id="479" name="テキスト ボックス 478"/>
        <xdr:cNvSpPr txBox="1"/>
      </xdr:nvSpPr>
      <xdr:spPr>
        <a:xfrm>
          <a:off x="7594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117377</xdr:rowOff>
    </xdr:from>
    <xdr:to>
      <xdr:col>36</xdr:col>
      <xdr:colOff>165100</xdr:colOff>
      <xdr:row>97</xdr:row>
      <xdr:rowOff>47527</xdr:rowOff>
    </xdr:to>
    <xdr:sp macro="" textlink="">
      <xdr:nvSpPr>
        <xdr:cNvPr id="480" name="フローチャート: 判断 479"/>
        <xdr:cNvSpPr/>
      </xdr:nvSpPr>
      <xdr:spPr>
        <a:xfrm>
          <a:off x="6921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38654</xdr:rowOff>
    </xdr:from>
    <xdr:ext cx="534377" cy="259045"/>
    <xdr:sp macro="" textlink="">
      <xdr:nvSpPr>
        <xdr:cNvPr id="481" name="テキスト ボックス 480"/>
        <xdr:cNvSpPr txBox="1"/>
      </xdr:nvSpPr>
      <xdr:spPr>
        <a:xfrm>
          <a:off x="6705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69752</xdr:rowOff>
    </xdr:from>
    <xdr:to>
      <xdr:col>55</xdr:col>
      <xdr:colOff>50800</xdr:colOff>
      <xdr:row>92</xdr:row>
      <xdr:rowOff>171352</xdr:rowOff>
    </xdr:to>
    <xdr:sp macro="" textlink="">
      <xdr:nvSpPr>
        <xdr:cNvPr id="487" name="楕円 486"/>
        <xdr:cNvSpPr/>
      </xdr:nvSpPr>
      <xdr:spPr>
        <a:xfrm>
          <a:off x="10426700" y="158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22779</xdr:rowOff>
    </xdr:from>
    <xdr:ext cx="599010" cy="259045"/>
    <xdr:sp macro="" textlink="">
      <xdr:nvSpPr>
        <xdr:cNvPr id="488" name="土木費該当値テキスト"/>
        <xdr:cNvSpPr txBox="1"/>
      </xdr:nvSpPr>
      <xdr:spPr>
        <a:xfrm>
          <a:off x="10528300" y="1579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1064</xdr:rowOff>
    </xdr:from>
    <xdr:to>
      <xdr:col>50</xdr:col>
      <xdr:colOff>165100</xdr:colOff>
      <xdr:row>91</xdr:row>
      <xdr:rowOff>102664</xdr:rowOff>
    </xdr:to>
    <xdr:sp macro="" textlink="">
      <xdr:nvSpPr>
        <xdr:cNvPr id="489" name="楕円 488"/>
        <xdr:cNvSpPr/>
      </xdr:nvSpPr>
      <xdr:spPr>
        <a:xfrm>
          <a:off x="9588500" y="156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119191</xdr:rowOff>
    </xdr:from>
    <xdr:ext cx="599010" cy="259045"/>
    <xdr:sp macro="" textlink="">
      <xdr:nvSpPr>
        <xdr:cNvPr id="490" name="テキスト ボックス 489"/>
        <xdr:cNvSpPr txBox="1"/>
      </xdr:nvSpPr>
      <xdr:spPr>
        <a:xfrm>
          <a:off x="9339795" y="1537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79876</xdr:rowOff>
    </xdr:from>
    <xdr:to>
      <xdr:col>46</xdr:col>
      <xdr:colOff>38100</xdr:colOff>
      <xdr:row>94</xdr:row>
      <xdr:rowOff>10026</xdr:rowOff>
    </xdr:to>
    <xdr:sp macro="" textlink="">
      <xdr:nvSpPr>
        <xdr:cNvPr id="491" name="楕円 490"/>
        <xdr:cNvSpPr/>
      </xdr:nvSpPr>
      <xdr:spPr>
        <a:xfrm>
          <a:off x="8699500" y="160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26553</xdr:rowOff>
    </xdr:from>
    <xdr:ext cx="534377" cy="259045"/>
    <xdr:sp macro="" textlink="">
      <xdr:nvSpPr>
        <xdr:cNvPr id="492" name="テキスト ボックス 491"/>
        <xdr:cNvSpPr txBox="1"/>
      </xdr:nvSpPr>
      <xdr:spPr>
        <a:xfrm>
          <a:off x="8483111" y="157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2555</xdr:rowOff>
    </xdr:from>
    <xdr:to>
      <xdr:col>41</xdr:col>
      <xdr:colOff>101600</xdr:colOff>
      <xdr:row>94</xdr:row>
      <xdr:rowOff>104155</xdr:rowOff>
    </xdr:to>
    <xdr:sp macro="" textlink="">
      <xdr:nvSpPr>
        <xdr:cNvPr id="493" name="楕円 492"/>
        <xdr:cNvSpPr/>
      </xdr:nvSpPr>
      <xdr:spPr>
        <a:xfrm>
          <a:off x="7810500" y="161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120682</xdr:rowOff>
    </xdr:from>
    <xdr:ext cx="534377" cy="259045"/>
    <xdr:sp macro="" textlink="">
      <xdr:nvSpPr>
        <xdr:cNvPr id="494" name="テキスト ボックス 493"/>
        <xdr:cNvSpPr txBox="1"/>
      </xdr:nvSpPr>
      <xdr:spPr>
        <a:xfrm>
          <a:off x="7594111" y="158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36964</xdr:rowOff>
    </xdr:from>
    <xdr:to>
      <xdr:col>36</xdr:col>
      <xdr:colOff>165100</xdr:colOff>
      <xdr:row>94</xdr:row>
      <xdr:rowOff>138564</xdr:rowOff>
    </xdr:to>
    <xdr:sp macro="" textlink="">
      <xdr:nvSpPr>
        <xdr:cNvPr id="495" name="楕円 494"/>
        <xdr:cNvSpPr/>
      </xdr:nvSpPr>
      <xdr:spPr>
        <a:xfrm>
          <a:off x="6921500" y="161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155091</xdr:rowOff>
    </xdr:from>
    <xdr:ext cx="534377" cy="259045"/>
    <xdr:sp macro="" textlink="">
      <xdr:nvSpPr>
        <xdr:cNvPr id="496" name="テキスト ボックス 495"/>
        <xdr:cNvSpPr txBox="1"/>
      </xdr:nvSpPr>
      <xdr:spPr>
        <a:xfrm>
          <a:off x="6705111" y="159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0" name="直線コネクタ 519"/>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1"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2" name="直線コネクタ 521"/>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3"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4" name="直線コネクタ 523"/>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9322</xdr:rowOff>
    </xdr:from>
    <xdr:to>
      <xdr:col>85</xdr:col>
      <xdr:colOff>127000</xdr:colOff>
      <xdr:row>38</xdr:row>
      <xdr:rowOff>26638</xdr:rowOff>
    </xdr:to>
    <xdr:cxnSp macro="">
      <xdr:nvCxnSpPr>
        <xdr:cNvPr id="525" name="直線コネクタ 524"/>
        <xdr:cNvCxnSpPr/>
      </xdr:nvCxnSpPr>
      <xdr:spPr>
        <a:xfrm flipV="1">
          <a:off x="15481300" y="6524422"/>
          <a:ext cx="8382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6"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7" name="フローチャート: 判断 526"/>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26638</xdr:rowOff>
    </xdr:from>
    <xdr:to>
      <xdr:col>81</xdr:col>
      <xdr:colOff>50800</xdr:colOff>
      <xdr:row>38</xdr:row>
      <xdr:rowOff>29896</xdr:rowOff>
    </xdr:to>
    <xdr:cxnSp macro="">
      <xdr:nvCxnSpPr>
        <xdr:cNvPr id="528" name="直線コネクタ 527"/>
        <xdr:cNvCxnSpPr/>
      </xdr:nvCxnSpPr>
      <xdr:spPr>
        <a:xfrm flipV="1">
          <a:off x="14592300" y="6541738"/>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29" name="フローチャート: 判断 528"/>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0" name="テキスト ボックス 529"/>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29896</xdr:rowOff>
    </xdr:from>
    <xdr:to>
      <xdr:col>76</xdr:col>
      <xdr:colOff>114300</xdr:colOff>
      <xdr:row>38</xdr:row>
      <xdr:rowOff>44355</xdr:rowOff>
    </xdr:to>
    <xdr:cxnSp macro="">
      <xdr:nvCxnSpPr>
        <xdr:cNvPr id="531" name="直線コネクタ 530"/>
        <xdr:cNvCxnSpPr/>
      </xdr:nvCxnSpPr>
      <xdr:spPr>
        <a:xfrm flipV="1">
          <a:off x="13703300" y="6544996"/>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2" name="フローチャート: 判断 531"/>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3" name="テキスト ボックス 532"/>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9531</xdr:rowOff>
    </xdr:from>
    <xdr:to>
      <xdr:col>71</xdr:col>
      <xdr:colOff>177800</xdr:colOff>
      <xdr:row>38</xdr:row>
      <xdr:rowOff>44355</xdr:rowOff>
    </xdr:to>
    <xdr:cxnSp macro="">
      <xdr:nvCxnSpPr>
        <xdr:cNvPr id="534" name="直線コネクタ 533"/>
        <xdr:cNvCxnSpPr/>
      </xdr:nvCxnSpPr>
      <xdr:spPr>
        <a:xfrm>
          <a:off x="12814300" y="6524631"/>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5" name="フローチャート: 判断 534"/>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6" name="テキスト ボックス 535"/>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7" name="フローチャート: 判断 536"/>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38" name="テキスト ボックス 537"/>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129972</xdr:rowOff>
    </xdr:from>
    <xdr:to>
      <xdr:col>85</xdr:col>
      <xdr:colOff>177800</xdr:colOff>
      <xdr:row>38</xdr:row>
      <xdr:rowOff>60122</xdr:rowOff>
    </xdr:to>
    <xdr:sp macro="" textlink="">
      <xdr:nvSpPr>
        <xdr:cNvPr id="544" name="楕円 543"/>
        <xdr:cNvSpPr/>
      </xdr:nvSpPr>
      <xdr:spPr>
        <a:xfrm>
          <a:off x="16268700" y="64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44899</xdr:rowOff>
    </xdr:from>
    <xdr:ext cx="534377" cy="259045"/>
    <xdr:sp macro="" textlink="">
      <xdr:nvSpPr>
        <xdr:cNvPr id="545" name="消防費該当値テキスト"/>
        <xdr:cNvSpPr txBox="1"/>
      </xdr:nvSpPr>
      <xdr:spPr>
        <a:xfrm>
          <a:off x="16370300" y="638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147288</xdr:rowOff>
    </xdr:from>
    <xdr:to>
      <xdr:col>81</xdr:col>
      <xdr:colOff>101600</xdr:colOff>
      <xdr:row>38</xdr:row>
      <xdr:rowOff>77439</xdr:rowOff>
    </xdr:to>
    <xdr:sp macro="" textlink="">
      <xdr:nvSpPr>
        <xdr:cNvPr id="546" name="楕円 545"/>
        <xdr:cNvSpPr/>
      </xdr:nvSpPr>
      <xdr:spPr>
        <a:xfrm>
          <a:off x="15430500" y="6490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68565</xdr:rowOff>
    </xdr:from>
    <xdr:ext cx="469744" cy="259045"/>
    <xdr:sp macro="" textlink="">
      <xdr:nvSpPr>
        <xdr:cNvPr id="547" name="テキスト ボックス 546"/>
        <xdr:cNvSpPr txBox="1"/>
      </xdr:nvSpPr>
      <xdr:spPr>
        <a:xfrm>
          <a:off x="15246428" y="658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150546</xdr:rowOff>
    </xdr:from>
    <xdr:to>
      <xdr:col>76</xdr:col>
      <xdr:colOff>165100</xdr:colOff>
      <xdr:row>38</xdr:row>
      <xdr:rowOff>80696</xdr:rowOff>
    </xdr:to>
    <xdr:sp macro="" textlink="">
      <xdr:nvSpPr>
        <xdr:cNvPr id="548" name="楕円 547"/>
        <xdr:cNvSpPr/>
      </xdr:nvSpPr>
      <xdr:spPr>
        <a:xfrm>
          <a:off x="14541500" y="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71823</xdr:rowOff>
    </xdr:from>
    <xdr:ext cx="469744" cy="259045"/>
    <xdr:sp macro="" textlink="">
      <xdr:nvSpPr>
        <xdr:cNvPr id="549" name="テキスト ボックス 548"/>
        <xdr:cNvSpPr txBox="1"/>
      </xdr:nvSpPr>
      <xdr:spPr>
        <a:xfrm>
          <a:off x="14357428" y="65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165005</xdr:rowOff>
    </xdr:from>
    <xdr:to>
      <xdr:col>72</xdr:col>
      <xdr:colOff>38100</xdr:colOff>
      <xdr:row>38</xdr:row>
      <xdr:rowOff>95155</xdr:rowOff>
    </xdr:to>
    <xdr:sp macro="" textlink="">
      <xdr:nvSpPr>
        <xdr:cNvPr id="550" name="楕円 549"/>
        <xdr:cNvSpPr/>
      </xdr:nvSpPr>
      <xdr:spPr>
        <a:xfrm>
          <a:off x="13652500" y="65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86282</xdr:rowOff>
    </xdr:from>
    <xdr:ext cx="469744" cy="259045"/>
    <xdr:sp macro="" textlink="">
      <xdr:nvSpPr>
        <xdr:cNvPr id="551" name="テキスト ボックス 550"/>
        <xdr:cNvSpPr txBox="1"/>
      </xdr:nvSpPr>
      <xdr:spPr>
        <a:xfrm>
          <a:off x="13468428" y="660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130181</xdr:rowOff>
    </xdr:from>
    <xdr:to>
      <xdr:col>67</xdr:col>
      <xdr:colOff>101600</xdr:colOff>
      <xdr:row>38</xdr:row>
      <xdr:rowOff>60331</xdr:rowOff>
    </xdr:to>
    <xdr:sp macro="" textlink="">
      <xdr:nvSpPr>
        <xdr:cNvPr id="552" name="楕円 551"/>
        <xdr:cNvSpPr/>
      </xdr:nvSpPr>
      <xdr:spPr>
        <a:xfrm>
          <a:off x="12763500" y="64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51458</xdr:rowOff>
    </xdr:from>
    <xdr:ext cx="534377" cy="259045"/>
    <xdr:sp macro="" textlink="">
      <xdr:nvSpPr>
        <xdr:cNvPr id="553" name="テキスト ボックス 552"/>
        <xdr:cNvSpPr txBox="1"/>
      </xdr:nvSpPr>
      <xdr:spPr>
        <a:xfrm>
          <a:off x="12547111" y="65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5" name="直線コネクタ 574"/>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6"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7" name="直線コネクタ 576"/>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78"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79" name="直線コネクタ 578"/>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12292</xdr:rowOff>
    </xdr:from>
    <xdr:to>
      <xdr:col>85</xdr:col>
      <xdr:colOff>127000</xdr:colOff>
      <xdr:row>57</xdr:row>
      <xdr:rowOff>110782</xdr:rowOff>
    </xdr:to>
    <xdr:cxnSp macro="">
      <xdr:nvCxnSpPr>
        <xdr:cNvPr id="580" name="直線コネクタ 579"/>
        <xdr:cNvCxnSpPr/>
      </xdr:nvCxnSpPr>
      <xdr:spPr>
        <a:xfrm>
          <a:off x="15481300" y="9784942"/>
          <a:ext cx="838200" cy="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1"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2" name="フローチャート: 判断 581"/>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12292</xdr:rowOff>
    </xdr:from>
    <xdr:to>
      <xdr:col>81</xdr:col>
      <xdr:colOff>50800</xdr:colOff>
      <xdr:row>57</xdr:row>
      <xdr:rowOff>77064</xdr:rowOff>
    </xdr:to>
    <xdr:cxnSp macro="">
      <xdr:nvCxnSpPr>
        <xdr:cNvPr id="583" name="直線コネクタ 582"/>
        <xdr:cNvCxnSpPr/>
      </xdr:nvCxnSpPr>
      <xdr:spPr>
        <a:xfrm flipV="1">
          <a:off x="14592300" y="9784942"/>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4" name="フローチャート: 判断 583"/>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5" name="テキスト ボックス 584"/>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64070</xdr:rowOff>
    </xdr:from>
    <xdr:to>
      <xdr:col>76</xdr:col>
      <xdr:colOff>114300</xdr:colOff>
      <xdr:row>57</xdr:row>
      <xdr:rowOff>77064</xdr:rowOff>
    </xdr:to>
    <xdr:cxnSp macro="">
      <xdr:nvCxnSpPr>
        <xdr:cNvPr id="586" name="直線コネクタ 585"/>
        <xdr:cNvCxnSpPr/>
      </xdr:nvCxnSpPr>
      <xdr:spPr>
        <a:xfrm>
          <a:off x="13703300" y="9836720"/>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7" name="フローチャート: 判断 586"/>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88" name="テキスト ボックス 587"/>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64070</xdr:rowOff>
    </xdr:from>
    <xdr:to>
      <xdr:col>71</xdr:col>
      <xdr:colOff>177800</xdr:colOff>
      <xdr:row>57</xdr:row>
      <xdr:rowOff>124599</xdr:rowOff>
    </xdr:to>
    <xdr:cxnSp macro="">
      <xdr:nvCxnSpPr>
        <xdr:cNvPr id="589" name="直線コネクタ 588"/>
        <xdr:cNvCxnSpPr/>
      </xdr:nvCxnSpPr>
      <xdr:spPr>
        <a:xfrm flipV="1">
          <a:off x="12814300" y="9836720"/>
          <a:ext cx="889000" cy="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0" name="フローチャート: 判断 589"/>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1" name="テキスト ボックス 590"/>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2" name="フローチャート: 判断 591"/>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3" name="テキスト ボックス 592"/>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59982</xdr:rowOff>
    </xdr:from>
    <xdr:to>
      <xdr:col>85</xdr:col>
      <xdr:colOff>177800</xdr:colOff>
      <xdr:row>57</xdr:row>
      <xdr:rowOff>161582</xdr:rowOff>
    </xdr:to>
    <xdr:sp macro="" textlink="">
      <xdr:nvSpPr>
        <xdr:cNvPr id="599" name="楕円 598"/>
        <xdr:cNvSpPr/>
      </xdr:nvSpPr>
      <xdr:spPr>
        <a:xfrm>
          <a:off x="16268700" y="98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0" name="教育費該当値テキスト"/>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132942</xdr:rowOff>
    </xdr:from>
    <xdr:to>
      <xdr:col>81</xdr:col>
      <xdr:colOff>101600</xdr:colOff>
      <xdr:row>57</xdr:row>
      <xdr:rowOff>63092</xdr:rowOff>
    </xdr:to>
    <xdr:sp macro="" textlink="">
      <xdr:nvSpPr>
        <xdr:cNvPr id="601" name="楕円 600"/>
        <xdr:cNvSpPr/>
      </xdr:nvSpPr>
      <xdr:spPr>
        <a:xfrm>
          <a:off x="15430500" y="97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79619</xdr:rowOff>
    </xdr:from>
    <xdr:ext cx="534377" cy="259045"/>
    <xdr:sp macro="" textlink="">
      <xdr:nvSpPr>
        <xdr:cNvPr id="602" name="テキスト ボックス 601"/>
        <xdr:cNvSpPr txBox="1"/>
      </xdr:nvSpPr>
      <xdr:spPr>
        <a:xfrm>
          <a:off x="15214111" y="95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26264</xdr:rowOff>
    </xdr:from>
    <xdr:to>
      <xdr:col>76</xdr:col>
      <xdr:colOff>165100</xdr:colOff>
      <xdr:row>57</xdr:row>
      <xdr:rowOff>127864</xdr:rowOff>
    </xdr:to>
    <xdr:sp macro="" textlink="">
      <xdr:nvSpPr>
        <xdr:cNvPr id="603" name="楕円 602"/>
        <xdr:cNvSpPr/>
      </xdr:nvSpPr>
      <xdr:spPr>
        <a:xfrm>
          <a:off x="14541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144391</xdr:rowOff>
    </xdr:from>
    <xdr:ext cx="534377" cy="259045"/>
    <xdr:sp macro="" textlink="">
      <xdr:nvSpPr>
        <xdr:cNvPr id="604" name="テキスト ボックス 603"/>
        <xdr:cNvSpPr txBox="1"/>
      </xdr:nvSpPr>
      <xdr:spPr>
        <a:xfrm>
          <a:off x="14325111" y="95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13270</xdr:rowOff>
    </xdr:from>
    <xdr:to>
      <xdr:col>72</xdr:col>
      <xdr:colOff>38100</xdr:colOff>
      <xdr:row>57</xdr:row>
      <xdr:rowOff>114870</xdr:rowOff>
    </xdr:to>
    <xdr:sp macro="" textlink="">
      <xdr:nvSpPr>
        <xdr:cNvPr id="605" name="楕円 604"/>
        <xdr:cNvSpPr/>
      </xdr:nvSpPr>
      <xdr:spPr>
        <a:xfrm>
          <a:off x="13652500" y="97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131397</xdr:rowOff>
    </xdr:from>
    <xdr:ext cx="534377" cy="259045"/>
    <xdr:sp macro="" textlink="">
      <xdr:nvSpPr>
        <xdr:cNvPr id="606" name="テキスト ボックス 605"/>
        <xdr:cNvSpPr txBox="1"/>
      </xdr:nvSpPr>
      <xdr:spPr>
        <a:xfrm>
          <a:off x="13436111" y="95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73799</xdr:rowOff>
    </xdr:from>
    <xdr:to>
      <xdr:col>67</xdr:col>
      <xdr:colOff>101600</xdr:colOff>
      <xdr:row>58</xdr:row>
      <xdr:rowOff>3949</xdr:rowOff>
    </xdr:to>
    <xdr:sp macro="" textlink="">
      <xdr:nvSpPr>
        <xdr:cNvPr id="607" name="楕円 606"/>
        <xdr:cNvSpPr/>
      </xdr:nvSpPr>
      <xdr:spPr>
        <a:xfrm>
          <a:off x="12763500" y="98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166526</xdr:rowOff>
    </xdr:from>
    <xdr:ext cx="534377" cy="259045"/>
    <xdr:sp macro="" textlink="">
      <xdr:nvSpPr>
        <xdr:cNvPr id="608" name="テキスト ボックス 607"/>
        <xdr:cNvSpPr txBox="1"/>
      </xdr:nvSpPr>
      <xdr:spPr>
        <a:xfrm>
          <a:off x="12547111" y="99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2" name="直線コネクタ 631"/>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3"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5"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6" name="直線コネクタ 635"/>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18568</xdr:rowOff>
    </xdr:from>
    <xdr:to>
      <xdr:col>85</xdr:col>
      <xdr:colOff>127000</xdr:colOff>
      <xdr:row>79</xdr:row>
      <xdr:rowOff>38773</xdr:rowOff>
    </xdr:to>
    <xdr:cxnSp macro="">
      <xdr:nvCxnSpPr>
        <xdr:cNvPr id="637" name="直線コネクタ 636"/>
        <xdr:cNvCxnSpPr/>
      </xdr:nvCxnSpPr>
      <xdr:spPr>
        <a:xfrm>
          <a:off x="15481300" y="13563118"/>
          <a:ext cx="8382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38"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39" name="フローチャート: 判断 638"/>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18568</xdr:rowOff>
    </xdr:from>
    <xdr:to>
      <xdr:col>81</xdr:col>
      <xdr:colOff>50800</xdr:colOff>
      <xdr:row>79</xdr:row>
      <xdr:rowOff>39751</xdr:rowOff>
    </xdr:to>
    <xdr:cxnSp macro="">
      <xdr:nvCxnSpPr>
        <xdr:cNvPr id="640" name="直線コネクタ 639"/>
        <xdr:cNvCxnSpPr/>
      </xdr:nvCxnSpPr>
      <xdr:spPr>
        <a:xfrm flipV="1">
          <a:off x="14592300" y="13563118"/>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1" name="フローチャート: 判断 640"/>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2" name="テキスト ボックス 641"/>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39751</xdr:rowOff>
    </xdr:from>
    <xdr:to>
      <xdr:col>76</xdr:col>
      <xdr:colOff>114300</xdr:colOff>
      <xdr:row>79</xdr:row>
      <xdr:rowOff>40526</xdr:rowOff>
    </xdr:to>
    <xdr:cxnSp macro="">
      <xdr:nvCxnSpPr>
        <xdr:cNvPr id="643" name="直線コネクタ 642"/>
        <xdr:cNvCxnSpPr/>
      </xdr:nvCxnSpPr>
      <xdr:spPr>
        <a:xfrm flipV="1">
          <a:off x="13703300" y="13584301"/>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4" name="フローチャート: 判断 643"/>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5" name="テキスト ボックス 644"/>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40526</xdr:rowOff>
    </xdr:from>
    <xdr:to>
      <xdr:col>71</xdr:col>
      <xdr:colOff>177800</xdr:colOff>
      <xdr:row>79</xdr:row>
      <xdr:rowOff>44235</xdr:rowOff>
    </xdr:to>
    <xdr:cxnSp macro="">
      <xdr:nvCxnSpPr>
        <xdr:cNvPr id="646" name="直線コネクタ 645"/>
        <xdr:cNvCxnSpPr/>
      </xdr:nvCxnSpPr>
      <xdr:spPr>
        <a:xfrm flipV="1">
          <a:off x="12814300" y="13585076"/>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7" name="フローチャート: 判断 646"/>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48" name="テキスト ボックス 647"/>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49" name="フローチャート: 判断 648"/>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0" name="テキスト ボックス 649"/>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159423</xdr:rowOff>
    </xdr:from>
    <xdr:to>
      <xdr:col>85</xdr:col>
      <xdr:colOff>177800</xdr:colOff>
      <xdr:row>79</xdr:row>
      <xdr:rowOff>89573</xdr:rowOff>
    </xdr:to>
    <xdr:sp macro="" textlink="">
      <xdr:nvSpPr>
        <xdr:cNvPr id="656" name="楕円 655"/>
        <xdr:cNvSpPr/>
      </xdr:nvSpPr>
      <xdr:spPr>
        <a:xfrm>
          <a:off x="162687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7" name="災害復旧費該当値テキスト"/>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139218</xdr:rowOff>
    </xdr:from>
    <xdr:to>
      <xdr:col>81</xdr:col>
      <xdr:colOff>101600</xdr:colOff>
      <xdr:row>79</xdr:row>
      <xdr:rowOff>69368</xdr:rowOff>
    </xdr:to>
    <xdr:sp macro="" textlink="">
      <xdr:nvSpPr>
        <xdr:cNvPr id="658" name="楕円 657"/>
        <xdr:cNvSpPr/>
      </xdr:nvSpPr>
      <xdr:spPr>
        <a:xfrm>
          <a:off x="15430500" y="135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85895</xdr:rowOff>
    </xdr:from>
    <xdr:ext cx="469744" cy="259045"/>
    <xdr:sp macro="" textlink="">
      <xdr:nvSpPr>
        <xdr:cNvPr id="659" name="テキスト ボックス 658"/>
        <xdr:cNvSpPr txBox="1"/>
      </xdr:nvSpPr>
      <xdr:spPr>
        <a:xfrm>
          <a:off x="15246428" y="1328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160401</xdr:rowOff>
    </xdr:from>
    <xdr:to>
      <xdr:col>76</xdr:col>
      <xdr:colOff>165100</xdr:colOff>
      <xdr:row>79</xdr:row>
      <xdr:rowOff>90551</xdr:rowOff>
    </xdr:to>
    <xdr:sp macro="" textlink="">
      <xdr:nvSpPr>
        <xdr:cNvPr id="660" name="楕円 659"/>
        <xdr:cNvSpPr/>
      </xdr:nvSpPr>
      <xdr:spPr>
        <a:xfrm>
          <a:off x="14541500" y="135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81678</xdr:rowOff>
    </xdr:from>
    <xdr:ext cx="378565" cy="259045"/>
    <xdr:sp macro="" textlink="">
      <xdr:nvSpPr>
        <xdr:cNvPr id="661" name="テキスト ボックス 660"/>
        <xdr:cNvSpPr txBox="1"/>
      </xdr:nvSpPr>
      <xdr:spPr>
        <a:xfrm>
          <a:off x="14403017" y="1362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161176</xdr:rowOff>
    </xdr:from>
    <xdr:to>
      <xdr:col>72</xdr:col>
      <xdr:colOff>38100</xdr:colOff>
      <xdr:row>79</xdr:row>
      <xdr:rowOff>91326</xdr:rowOff>
    </xdr:to>
    <xdr:sp macro="" textlink="">
      <xdr:nvSpPr>
        <xdr:cNvPr id="662" name="楕円 661"/>
        <xdr:cNvSpPr/>
      </xdr:nvSpPr>
      <xdr:spPr>
        <a:xfrm>
          <a:off x="13652500" y="135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82453</xdr:rowOff>
    </xdr:from>
    <xdr:ext cx="378565" cy="259045"/>
    <xdr:sp macro="" textlink="">
      <xdr:nvSpPr>
        <xdr:cNvPr id="663" name="テキスト ボックス 662"/>
        <xdr:cNvSpPr txBox="1"/>
      </xdr:nvSpPr>
      <xdr:spPr>
        <a:xfrm>
          <a:off x="13514017" y="1362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164885</xdr:rowOff>
    </xdr:from>
    <xdr:to>
      <xdr:col>67</xdr:col>
      <xdr:colOff>101600</xdr:colOff>
      <xdr:row>79</xdr:row>
      <xdr:rowOff>95035</xdr:rowOff>
    </xdr:to>
    <xdr:sp macro="" textlink="">
      <xdr:nvSpPr>
        <xdr:cNvPr id="664" name="楕円 663"/>
        <xdr:cNvSpPr/>
      </xdr:nvSpPr>
      <xdr:spPr>
        <a:xfrm>
          <a:off x="12763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86162</xdr:rowOff>
    </xdr:from>
    <xdr:ext cx="313932" cy="259045"/>
    <xdr:sp macro="" textlink="">
      <xdr:nvSpPr>
        <xdr:cNvPr id="665" name="テキスト ボックス 664"/>
        <xdr:cNvSpPr txBox="1"/>
      </xdr:nvSpPr>
      <xdr:spPr>
        <a:xfrm>
          <a:off x="12657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1" name="直線コネクタ 690"/>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2"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3" name="直線コネクタ 692"/>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4"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5" name="直線コネクタ 694"/>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85489</xdr:rowOff>
    </xdr:from>
    <xdr:to>
      <xdr:col>85</xdr:col>
      <xdr:colOff>127000</xdr:colOff>
      <xdr:row>96</xdr:row>
      <xdr:rowOff>93343</xdr:rowOff>
    </xdr:to>
    <xdr:cxnSp macro="">
      <xdr:nvCxnSpPr>
        <xdr:cNvPr id="696" name="直線コネクタ 695"/>
        <xdr:cNvCxnSpPr/>
      </xdr:nvCxnSpPr>
      <xdr:spPr>
        <a:xfrm flipV="1">
          <a:off x="15481300" y="16544689"/>
          <a:ext cx="8382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7"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698" name="フローチャート: 判断 697"/>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93343</xdr:rowOff>
    </xdr:from>
    <xdr:to>
      <xdr:col>81</xdr:col>
      <xdr:colOff>50800</xdr:colOff>
      <xdr:row>96</xdr:row>
      <xdr:rowOff>137218</xdr:rowOff>
    </xdr:to>
    <xdr:cxnSp macro="">
      <xdr:nvCxnSpPr>
        <xdr:cNvPr id="699" name="直線コネクタ 698"/>
        <xdr:cNvCxnSpPr/>
      </xdr:nvCxnSpPr>
      <xdr:spPr>
        <a:xfrm flipV="1">
          <a:off x="14592300" y="16552543"/>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0" name="フローチャート: 判断 699"/>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1" name="テキスト ボックス 700"/>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133119</xdr:rowOff>
    </xdr:from>
    <xdr:to>
      <xdr:col>76</xdr:col>
      <xdr:colOff>114300</xdr:colOff>
      <xdr:row>96</xdr:row>
      <xdr:rowOff>137218</xdr:rowOff>
    </xdr:to>
    <xdr:cxnSp macro="">
      <xdr:nvCxnSpPr>
        <xdr:cNvPr id="702" name="直線コネクタ 701"/>
        <xdr:cNvCxnSpPr/>
      </xdr:nvCxnSpPr>
      <xdr:spPr>
        <a:xfrm>
          <a:off x="13703300" y="16592319"/>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3" name="フローチャート: 判断 702"/>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4" name="テキスト ボックス 703"/>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133119</xdr:rowOff>
    </xdr:from>
    <xdr:to>
      <xdr:col>71</xdr:col>
      <xdr:colOff>177800</xdr:colOff>
      <xdr:row>96</xdr:row>
      <xdr:rowOff>154837</xdr:rowOff>
    </xdr:to>
    <xdr:cxnSp macro="">
      <xdr:nvCxnSpPr>
        <xdr:cNvPr id="705" name="直線コネクタ 704"/>
        <xdr:cNvCxnSpPr/>
      </xdr:nvCxnSpPr>
      <xdr:spPr>
        <a:xfrm flipV="1">
          <a:off x="12814300" y="1659231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6" name="フローチャート: 判断 705"/>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7" name="テキスト ボックス 706"/>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08" name="フローチャート: 判断 707"/>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09" name="テキスト ボックス 708"/>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34689</xdr:rowOff>
    </xdr:from>
    <xdr:to>
      <xdr:col>85</xdr:col>
      <xdr:colOff>177800</xdr:colOff>
      <xdr:row>96</xdr:row>
      <xdr:rowOff>136289</xdr:rowOff>
    </xdr:to>
    <xdr:sp macro="" textlink="">
      <xdr:nvSpPr>
        <xdr:cNvPr id="715" name="楕円 714"/>
        <xdr:cNvSpPr/>
      </xdr:nvSpPr>
      <xdr:spPr>
        <a:xfrm>
          <a:off x="16268700" y="164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13116</xdr:rowOff>
    </xdr:from>
    <xdr:ext cx="534377" cy="259045"/>
    <xdr:sp macro="" textlink="">
      <xdr:nvSpPr>
        <xdr:cNvPr id="716" name="公債費該当値テキスト"/>
        <xdr:cNvSpPr txBox="1"/>
      </xdr:nvSpPr>
      <xdr:spPr>
        <a:xfrm>
          <a:off x="16370300" y="164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42543</xdr:rowOff>
    </xdr:from>
    <xdr:to>
      <xdr:col>81</xdr:col>
      <xdr:colOff>101600</xdr:colOff>
      <xdr:row>96</xdr:row>
      <xdr:rowOff>144143</xdr:rowOff>
    </xdr:to>
    <xdr:sp macro="" textlink="">
      <xdr:nvSpPr>
        <xdr:cNvPr id="717" name="楕円 716"/>
        <xdr:cNvSpPr/>
      </xdr:nvSpPr>
      <xdr:spPr>
        <a:xfrm>
          <a:off x="15430500" y="165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160670</xdr:rowOff>
    </xdr:from>
    <xdr:ext cx="534377" cy="259045"/>
    <xdr:sp macro="" textlink="">
      <xdr:nvSpPr>
        <xdr:cNvPr id="718" name="テキスト ボックス 717"/>
        <xdr:cNvSpPr txBox="1"/>
      </xdr:nvSpPr>
      <xdr:spPr>
        <a:xfrm>
          <a:off x="15214111" y="1627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86418</xdr:rowOff>
    </xdr:from>
    <xdr:to>
      <xdr:col>76</xdr:col>
      <xdr:colOff>165100</xdr:colOff>
      <xdr:row>97</xdr:row>
      <xdr:rowOff>16568</xdr:rowOff>
    </xdr:to>
    <xdr:sp macro="" textlink="">
      <xdr:nvSpPr>
        <xdr:cNvPr id="719" name="楕円 718"/>
        <xdr:cNvSpPr/>
      </xdr:nvSpPr>
      <xdr:spPr>
        <a:xfrm>
          <a:off x="14541500" y="165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7695</xdr:rowOff>
    </xdr:from>
    <xdr:ext cx="534377" cy="259045"/>
    <xdr:sp macro="" textlink="">
      <xdr:nvSpPr>
        <xdr:cNvPr id="720" name="テキスト ボックス 719"/>
        <xdr:cNvSpPr txBox="1"/>
      </xdr:nvSpPr>
      <xdr:spPr>
        <a:xfrm>
          <a:off x="14325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82319</xdr:rowOff>
    </xdr:from>
    <xdr:to>
      <xdr:col>72</xdr:col>
      <xdr:colOff>38100</xdr:colOff>
      <xdr:row>97</xdr:row>
      <xdr:rowOff>12469</xdr:rowOff>
    </xdr:to>
    <xdr:sp macro="" textlink="">
      <xdr:nvSpPr>
        <xdr:cNvPr id="721" name="楕円 720"/>
        <xdr:cNvSpPr/>
      </xdr:nvSpPr>
      <xdr:spPr>
        <a:xfrm>
          <a:off x="13652500" y="165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3596</xdr:rowOff>
    </xdr:from>
    <xdr:ext cx="534377" cy="259045"/>
    <xdr:sp macro="" textlink="">
      <xdr:nvSpPr>
        <xdr:cNvPr id="722" name="テキスト ボックス 721"/>
        <xdr:cNvSpPr txBox="1"/>
      </xdr:nvSpPr>
      <xdr:spPr>
        <a:xfrm>
          <a:off x="13436111" y="166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104037</xdr:rowOff>
    </xdr:from>
    <xdr:to>
      <xdr:col>67</xdr:col>
      <xdr:colOff>101600</xdr:colOff>
      <xdr:row>97</xdr:row>
      <xdr:rowOff>34187</xdr:rowOff>
    </xdr:to>
    <xdr:sp macro="" textlink="">
      <xdr:nvSpPr>
        <xdr:cNvPr id="723" name="楕円 722"/>
        <xdr:cNvSpPr/>
      </xdr:nvSpPr>
      <xdr:spPr>
        <a:xfrm>
          <a:off x="12763500" y="165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25314</xdr:rowOff>
    </xdr:from>
    <xdr:ext cx="534377" cy="259045"/>
    <xdr:sp macro="" textlink="">
      <xdr:nvSpPr>
        <xdr:cNvPr id="724" name="テキスト ボックス 723"/>
        <xdr:cNvSpPr txBox="1"/>
      </xdr:nvSpPr>
      <xdr:spPr>
        <a:xfrm>
          <a:off x="12547111" y="166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48" name="直線コネクタ 747"/>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49"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1"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2" name="直線コネクタ 751"/>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4"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5" name="フローチャート: 判断 754"/>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7" name="フローチャート: 判断 756"/>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58" name="テキスト ボックス 757"/>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0" name="フローチャート: 判断 759"/>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1" name="テキスト ボックス 760"/>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3" name="フローチャート: 判断 762"/>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4" name="テキスト ボックス 763"/>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5" name="フローチャート: 判断 764"/>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6" name="テキスト ボックス 765"/>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3"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民生費は</a:t>
          </a:r>
          <a:r>
            <a:rPr kumimoji="1" lang="ja-JP" altLang="ja-JP" sz="1100">
              <a:solidFill>
                <a:schemeClr val="tx1"/>
              </a:solidFill>
              <a:effectLst/>
              <a:latin typeface="+mn-lt"/>
              <a:ea typeface="+mn-ea"/>
              <a:cs typeface="+mn-cs"/>
            </a:rPr>
            <a:t>子育て世帯への臨時特別給付金給付事業及び住民税非課税世帯等に対する臨時特別給付金給付事業</a:t>
          </a:r>
          <a:r>
            <a:rPr kumimoji="1" lang="ja-JP" altLang="en-US" sz="1100">
              <a:solidFill>
                <a:schemeClr val="tx1"/>
              </a:solidFill>
              <a:effectLst/>
              <a:latin typeface="+mn-lt"/>
              <a:ea typeface="+mn-ea"/>
              <a:cs typeface="+mn-cs"/>
            </a:rPr>
            <a:t>による増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衛生費は新型コロナウイルスワクチン接種事業による増と、</a:t>
          </a:r>
          <a:r>
            <a:rPr kumimoji="1" lang="ja-JP" altLang="ja-JP" sz="1100">
              <a:solidFill>
                <a:schemeClr val="tx1"/>
              </a:solidFill>
              <a:effectLst/>
              <a:latin typeface="+mn-lt"/>
              <a:ea typeface="+mn-ea"/>
              <a:cs typeface="+mn-cs"/>
            </a:rPr>
            <a:t>新型コロナウイルス感染症対策によ</a:t>
          </a:r>
          <a:r>
            <a:rPr kumimoji="1" lang="ja-JP" altLang="en-US" sz="1100">
              <a:solidFill>
                <a:schemeClr val="tx1"/>
              </a:solidFill>
              <a:effectLst/>
              <a:latin typeface="+mn-lt"/>
              <a:ea typeface="+mn-ea"/>
              <a:cs typeface="+mn-cs"/>
            </a:rPr>
            <a:t>るものが主な増加要因となっている。</a:t>
          </a:r>
          <a:r>
            <a:rPr kumimoji="1" lang="ja-JP" altLang="ja-JP" sz="1100">
              <a:solidFill>
                <a:schemeClr val="tx1"/>
              </a:solidFill>
              <a:effectLst/>
              <a:latin typeface="+mn-lt"/>
              <a:ea typeface="+mn-ea"/>
              <a:cs typeface="+mn-cs"/>
            </a:rPr>
            <a:t>商工費について</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、新型コロナウイルス感染症対策である営業時間短縮要請協力金などにより増額となっている。土木費の金額が類似団体平均よりも高いのは、時津中央第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土地区画整理事業や</a:t>
          </a:r>
          <a:r>
            <a:rPr kumimoji="1" lang="ja-JP" altLang="en-US" sz="1100">
              <a:solidFill>
                <a:schemeClr val="tx1"/>
              </a:solidFill>
              <a:effectLst/>
              <a:latin typeface="+mn-lt"/>
              <a:ea typeface="+mn-ea"/>
              <a:cs typeface="+mn-cs"/>
            </a:rPr>
            <a:t>西時津小島田線（打越工区）</a:t>
          </a:r>
          <a:r>
            <a:rPr kumimoji="1" lang="ja-JP" altLang="ja-JP" sz="1100">
              <a:solidFill>
                <a:schemeClr val="tx1"/>
              </a:solidFill>
              <a:effectLst/>
              <a:latin typeface="+mn-lt"/>
              <a:ea typeface="+mn-ea"/>
              <a:cs typeface="+mn-cs"/>
            </a:rPr>
            <a:t>道路事業、</a:t>
          </a:r>
          <a:r>
            <a:rPr kumimoji="1" lang="ja-JP" altLang="en-US" sz="1100">
              <a:solidFill>
                <a:schemeClr val="tx1"/>
              </a:solidFill>
              <a:effectLst/>
              <a:latin typeface="+mn-lt"/>
              <a:ea typeface="+mn-ea"/>
              <a:cs typeface="+mn-cs"/>
            </a:rPr>
            <a:t>日並左底</a:t>
          </a:r>
          <a:r>
            <a:rPr kumimoji="1" lang="ja-JP" altLang="ja-JP" sz="1100">
              <a:solidFill>
                <a:schemeClr val="tx1"/>
              </a:solidFill>
              <a:effectLst/>
              <a:latin typeface="+mn-lt"/>
              <a:ea typeface="+mn-ea"/>
              <a:cs typeface="+mn-cs"/>
            </a:rPr>
            <a:t>線道路事業など、大型のインフラ整備工事を進めているためである。</a:t>
          </a:r>
          <a:r>
            <a:rPr kumimoji="1" lang="ja-JP" altLang="en-US" sz="1100">
              <a:solidFill>
                <a:schemeClr val="tx1"/>
              </a:solidFill>
              <a:effectLst/>
              <a:latin typeface="+mn-lt"/>
              <a:ea typeface="+mn-ea"/>
              <a:cs typeface="+mn-cs"/>
            </a:rPr>
            <a:t>消防費は、消防団第</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分団格納庫移設事業があったことにより令和</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年度は昨年度より増額となった。</a:t>
          </a:r>
          <a:r>
            <a:rPr kumimoji="1" lang="ja-JP" altLang="ja-JP" sz="1100">
              <a:solidFill>
                <a:schemeClr val="tx1"/>
              </a:solidFill>
              <a:effectLst/>
              <a:latin typeface="+mn-lt"/>
              <a:ea typeface="+mn-ea"/>
              <a:cs typeface="+mn-cs"/>
            </a:rPr>
            <a:t>教育費は、平成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年度に時津北小学校屋内運動場改築工事、令和元年度に町立小中学校空調設備設置工事、令和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年度は学校給食センター用地取得や町立小中学校トイレ改修工事、</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人</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台端末整備事業における</a:t>
          </a:r>
          <a:r>
            <a:rPr kumimoji="1" lang="en-US" altLang="ja-JP" sz="1100">
              <a:solidFill>
                <a:schemeClr val="tx1"/>
              </a:solidFill>
              <a:effectLst/>
              <a:latin typeface="+mn-lt"/>
              <a:ea typeface="+mn-ea"/>
              <a:cs typeface="+mn-cs"/>
            </a:rPr>
            <a:t>PC</a:t>
          </a:r>
          <a:r>
            <a:rPr kumimoji="1" lang="ja-JP" altLang="ja-JP" sz="1100">
              <a:solidFill>
                <a:schemeClr val="tx1"/>
              </a:solidFill>
              <a:effectLst/>
              <a:latin typeface="+mn-lt"/>
              <a:ea typeface="+mn-ea"/>
              <a:cs typeface="+mn-cs"/>
            </a:rPr>
            <a:t>端末購入などの大規模事業を行ったため、類似団体平均を上回って</a:t>
          </a:r>
          <a:r>
            <a:rPr kumimoji="1" lang="ja-JP" altLang="en-US" sz="1100">
              <a:solidFill>
                <a:schemeClr val="tx1"/>
              </a:solidFill>
              <a:effectLst/>
              <a:latin typeface="+mn-lt"/>
              <a:ea typeface="+mn-ea"/>
              <a:cs typeface="+mn-cs"/>
            </a:rPr>
            <a:t>いた</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tx1"/>
              </a:solidFill>
              <a:effectLst/>
              <a:latin typeface="+mn-ea"/>
              <a:ea typeface="+mn-ea"/>
              <a:cs typeface="+mn-cs"/>
            </a:rPr>
            <a:t>　財政調整基金は平成</a:t>
          </a:r>
          <a:r>
            <a:rPr kumimoji="1" lang="en-US" altLang="ja-JP" sz="1000">
              <a:solidFill>
                <a:schemeClr val="tx1"/>
              </a:solidFill>
              <a:effectLst/>
              <a:latin typeface="+mn-ea"/>
              <a:ea typeface="+mn-ea"/>
              <a:cs typeface="+mn-cs"/>
            </a:rPr>
            <a:t>29</a:t>
          </a:r>
          <a:r>
            <a:rPr kumimoji="1" lang="ja-JP" altLang="ja-JP" sz="1000">
              <a:solidFill>
                <a:schemeClr val="tx1"/>
              </a:solidFill>
              <a:effectLst/>
              <a:latin typeface="+mn-ea"/>
              <a:ea typeface="+mn-ea"/>
              <a:cs typeface="+mn-cs"/>
            </a:rPr>
            <a:t>年度以降</a:t>
          </a:r>
          <a:r>
            <a:rPr kumimoji="1" lang="ja-JP" altLang="en-US" sz="1000">
              <a:solidFill>
                <a:schemeClr val="tx1"/>
              </a:solidFill>
              <a:effectLst/>
              <a:latin typeface="+mn-ea"/>
              <a:ea typeface="+mn-ea"/>
              <a:cs typeface="+mn-cs"/>
            </a:rPr>
            <a:t>増加傾向にある</a:t>
          </a:r>
          <a:r>
            <a:rPr kumimoji="1" lang="ja-JP" altLang="ja-JP" sz="1000">
              <a:solidFill>
                <a:schemeClr val="tx1"/>
              </a:solidFill>
              <a:effectLst/>
              <a:latin typeface="+mn-ea"/>
              <a:ea typeface="+mn-ea"/>
              <a:cs typeface="+mn-cs"/>
            </a:rPr>
            <a:t>。実質収支額は令和</a:t>
          </a:r>
          <a:r>
            <a:rPr kumimoji="1" lang="en-US" altLang="ja-JP" sz="1000">
              <a:solidFill>
                <a:schemeClr val="tx1"/>
              </a:solidFill>
              <a:effectLst/>
              <a:latin typeface="+mn-ea"/>
              <a:ea typeface="+mn-ea"/>
              <a:cs typeface="+mn-cs"/>
            </a:rPr>
            <a:t>2</a:t>
          </a:r>
          <a:r>
            <a:rPr kumimoji="1" lang="ja-JP" altLang="ja-JP" sz="1000">
              <a:solidFill>
                <a:schemeClr val="tx1"/>
              </a:solidFill>
              <a:effectLst/>
              <a:latin typeface="+mn-ea"/>
              <a:ea typeface="+mn-ea"/>
              <a:cs typeface="+mn-cs"/>
            </a:rPr>
            <a:t>年度</a:t>
          </a:r>
          <a:r>
            <a:rPr kumimoji="1" lang="ja-JP" altLang="en-US" sz="1000">
              <a:solidFill>
                <a:schemeClr val="tx1"/>
              </a:solidFill>
              <a:effectLst/>
              <a:latin typeface="+mn-ea"/>
              <a:ea typeface="+mn-ea"/>
              <a:cs typeface="+mn-cs"/>
            </a:rPr>
            <a:t>まで減少傾向にあったが、令和</a:t>
          </a:r>
          <a:r>
            <a:rPr kumimoji="1" lang="en-US" altLang="ja-JP" sz="1000">
              <a:solidFill>
                <a:schemeClr val="tx1"/>
              </a:solidFill>
              <a:effectLst/>
              <a:latin typeface="+mn-ea"/>
              <a:ea typeface="+mn-ea"/>
              <a:cs typeface="+mn-cs"/>
            </a:rPr>
            <a:t>3</a:t>
          </a:r>
          <a:r>
            <a:rPr kumimoji="1" lang="ja-JP" altLang="en-US" sz="1000">
              <a:solidFill>
                <a:schemeClr val="tx1"/>
              </a:solidFill>
              <a:effectLst/>
              <a:latin typeface="+mn-ea"/>
              <a:ea typeface="+mn-ea"/>
              <a:cs typeface="+mn-cs"/>
            </a:rPr>
            <a:t>年度の歳入において、町税収入が予算よりも増加したことや普通交付税追加交付等により地方交付税が増となったこと、また、歳出</a:t>
          </a:r>
          <a:r>
            <a:rPr kumimoji="1" lang="ja-JP" altLang="ja-JP" sz="1000">
              <a:solidFill>
                <a:schemeClr val="tx1"/>
              </a:solidFill>
              <a:effectLst/>
              <a:latin typeface="+mn-ea"/>
              <a:ea typeface="+mn-ea"/>
              <a:cs typeface="+mn-cs"/>
            </a:rPr>
            <a:t>において</a:t>
          </a:r>
          <a:r>
            <a:rPr kumimoji="1" lang="ja-JP" altLang="en-US" sz="1000">
              <a:solidFill>
                <a:schemeClr val="tx1"/>
              </a:solidFill>
              <a:effectLst/>
              <a:latin typeface="+mn-ea"/>
              <a:ea typeface="+mn-ea"/>
              <a:cs typeface="+mn-cs"/>
            </a:rPr>
            <a:t>区画整理事業が令和</a:t>
          </a:r>
          <a:r>
            <a:rPr kumimoji="1" lang="en-US" altLang="ja-JP" sz="1000">
              <a:solidFill>
                <a:schemeClr val="tx1"/>
              </a:solidFill>
              <a:effectLst/>
              <a:latin typeface="+mn-ea"/>
              <a:ea typeface="+mn-ea"/>
              <a:cs typeface="+mn-cs"/>
            </a:rPr>
            <a:t>2</a:t>
          </a:r>
          <a:r>
            <a:rPr kumimoji="1" lang="ja-JP" altLang="en-US" sz="1000">
              <a:solidFill>
                <a:schemeClr val="tx1"/>
              </a:solidFill>
              <a:effectLst/>
              <a:latin typeface="+mn-ea"/>
              <a:ea typeface="+mn-ea"/>
              <a:cs typeface="+mn-cs"/>
            </a:rPr>
            <a:t>年度のピークを過ぎたことにより普通建設事業費が減となった</a:t>
          </a:r>
          <a:r>
            <a:rPr kumimoji="1" lang="ja-JP" altLang="ja-JP" sz="1000">
              <a:solidFill>
                <a:schemeClr val="tx1"/>
              </a:solidFill>
              <a:effectLst/>
              <a:latin typeface="+mn-ea"/>
              <a:ea typeface="+mn-ea"/>
              <a:cs typeface="+mn-cs"/>
            </a:rPr>
            <a:t>こと等の理由により、実質収支</a:t>
          </a:r>
          <a:r>
            <a:rPr kumimoji="1" lang="ja-JP" altLang="en-US" sz="1000">
              <a:solidFill>
                <a:schemeClr val="tx1"/>
              </a:solidFill>
              <a:effectLst/>
              <a:latin typeface="+mn-ea"/>
              <a:ea typeface="+mn-ea"/>
              <a:cs typeface="+mn-cs"/>
            </a:rPr>
            <a:t>比率が前年と比べ</a:t>
          </a:r>
          <a:r>
            <a:rPr kumimoji="1" lang="en-US" altLang="ja-JP" sz="1000">
              <a:solidFill>
                <a:schemeClr val="tx1"/>
              </a:solidFill>
              <a:effectLst/>
              <a:latin typeface="+mn-ea"/>
              <a:ea typeface="+mn-ea"/>
              <a:cs typeface="+mn-cs"/>
            </a:rPr>
            <a:t>4.79</a:t>
          </a:r>
          <a:r>
            <a:rPr kumimoji="1" lang="ja-JP" altLang="en-US" sz="1000">
              <a:solidFill>
                <a:schemeClr val="tx1"/>
              </a:solidFill>
              <a:effectLst/>
              <a:latin typeface="+mn-ea"/>
              <a:ea typeface="+mn-ea"/>
              <a:cs typeface="+mn-cs"/>
            </a:rPr>
            <a:t>％増加し、</a:t>
          </a:r>
          <a:r>
            <a:rPr kumimoji="1" lang="en-US" altLang="ja-JP" sz="1000">
              <a:solidFill>
                <a:schemeClr val="tx1"/>
              </a:solidFill>
              <a:effectLst/>
              <a:latin typeface="+mn-ea"/>
              <a:ea typeface="+mn-ea"/>
              <a:cs typeface="+mn-cs"/>
            </a:rPr>
            <a:t>8.9</a:t>
          </a:r>
          <a:r>
            <a:rPr kumimoji="1" lang="ja-JP" altLang="en-US" sz="1000">
              <a:solidFill>
                <a:schemeClr val="tx1"/>
              </a:solidFill>
              <a:effectLst/>
              <a:latin typeface="+mn-ea"/>
              <a:ea typeface="+mn-ea"/>
              <a:cs typeface="+mn-cs"/>
            </a:rPr>
            <a:t>％と過去最高の数値となった</a:t>
          </a:r>
          <a:r>
            <a:rPr kumimoji="1" lang="ja-JP" altLang="ja-JP" sz="1000">
              <a:solidFill>
                <a:schemeClr val="tx1"/>
              </a:solidFill>
              <a:effectLst/>
              <a:latin typeface="+mn-ea"/>
              <a:ea typeface="+mn-ea"/>
              <a:cs typeface="+mn-cs"/>
            </a:rPr>
            <a:t>。実質単年度収支は、平成</a:t>
          </a:r>
          <a:r>
            <a:rPr kumimoji="1" lang="en-US" altLang="ja-JP" sz="1000">
              <a:solidFill>
                <a:schemeClr val="tx1"/>
              </a:solidFill>
              <a:effectLst/>
              <a:latin typeface="+mn-ea"/>
              <a:ea typeface="+mn-ea"/>
              <a:cs typeface="+mn-cs"/>
            </a:rPr>
            <a:t>30</a:t>
          </a:r>
          <a:r>
            <a:rPr kumimoji="1" lang="ja-JP" altLang="ja-JP" sz="1000">
              <a:solidFill>
                <a:schemeClr val="tx1"/>
              </a:solidFill>
              <a:effectLst/>
              <a:latin typeface="+mn-ea"/>
              <a:ea typeface="+mn-ea"/>
              <a:cs typeface="+mn-cs"/>
            </a:rPr>
            <a:t>年度</a:t>
          </a:r>
          <a:r>
            <a:rPr kumimoji="1" lang="ja-JP" altLang="en-US" sz="1000">
              <a:solidFill>
                <a:schemeClr val="tx1"/>
              </a:solidFill>
              <a:effectLst/>
              <a:latin typeface="+mn-ea"/>
              <a:ea typeface="+mn-ea"/>
              <a:cs typeface="+mn-cs"/>
            </a:rPr>
            <a:t>から令和</a:t>
          </a:r>
          <a:r>
            <a:rPr kumimoji="1" lang="en-US" altLang="ja-JP" sz="1000">
              <a:solidFill>
                <a:schemeClr val="tx1"/>
              </a:solidFill>
              <a:effectLst/>
              <a:latin typeface="+mn-ea"/>
              <a:ea typeface="+mn-ea"/>
              <a:cs typeface="+mn-cs"/>
            </a:rPr>
            <a:t>2</a:t>
          </a:r>
          <a:r>
            <a:rPr kumimoji="1" lang="ja-JP" altLang="en-US" sz="1000">
              <a:solidFill>
                <a:schemeClr val="tx1"/>
              </a:solidFill>
              <a:effectLst/>
              <a:latin typeface="+mn-ea"/>
              <a:ea typeface="+mn-ea"/>
              <a:cs typeface="+mn-cs"/>
            </a:rPr>
            <a:t>年度</a:t>
          </a:r>
          <a:r>
            <a:rPr kumimoji="1" lang="ja-JP" altLang="ja-JP" sz="1000">
              <a:solidFill>
                <a:schemeClr val="tx1"/>
              </a:solidFill>
              <a:effectLst/>
              <a:latin typeface="+mn-ea"/>
              <a:ea typeface="+mn-ea"/>
              <a:cs typeface="+mn-cs"/>
            </a:rPr>
            <a:t>は赤字</a:t>
          </a:r>
          <a:r>
            <a:rPr kumimoji="1" lang="ja-JP" altLang="en-US" sz="1000">
              <a:solidFill>
                <a:schemeClr val="tx1"/>
              </a:solidFill>
              <a:effectLst/>
              <a:latin typeface="+mn-ea"/>
              <a:ea typeface="+mn-ea"/>
              <a:cs typeface="+mn-cs"/>
            </a:rPr>
            <a:t>だったが、</a:t>
          </a:r>
          <a:r>
            <a:rPr kumimoji="1" lang="ja-JP" altLang="ja-JP" sz="1000">
              <a:solidFill>
                <a:schemeClr val="dk1"/>
              </a:solidFill>
              <a:effectLst/>
              <a:latin typeface="+mn-ea"/>
              <a:ea typeface="+mn-ea"/>
              <a:cs typeface="+mn-cs"/>
            </a:rPr>
            <a:t>令和</a:t>
          </a:r>
          <a:r>
            <a:rPr kumimoji="1" lang="en-US" altLang="ja-JP" sz="1000">
              <a:solidFill>
                <a:schemeClr val="dk1"/>
              </a:solidFill>
              <a:effectLst/>
              <a:latin typeface="+mn-ea"/>
              <a:ea typeface="+mn-ea"/>
              <a:cs typeface="+mn-cs"/>
            </a:rPr>
            <a:t>3</a:t>
          </a:r>
          <a:r>
            <a:rPr kumimoji="1" lang="ja-JP" altLang="ja-JP" sz="1000">
              <a:solidFill>
                <a:schemeClr val="dk1"/>
              </a:solidFill>
              <a:effectLst/>
              <a:latin typeface="+mn-ea"/>
              <a:ea typeface="+mn-ea"/>
              <a:cs typeface="+mn-cs"/>
            </a:rPr>
            <a:t>年度は町税収入が予算よりも増</a:t>
          </a:r>
          <a:r>
            <a:rPr kumimoji="1" lang="ja-JP" altLang="en-US" sz="1000">
              <a:solidFill>
                <a:schemeClr val="dk1"/>
              </a:solidFill>
              <a:effectLst/>
              <a:latin typeface="+mn-ea"/>
              <a:ea typeface="+mn-ea"/>
              <a:cs typeface="+mn-cs"/>
            </a:rPr>
            <a:t>えたことなどにより決算剰余金が</a:t>
          </a:r>
          <a:r>
            <a:rPr kumimoji="1" lang="en-US" altLang="ja-JP" sz="1000">
              <a:solidFill>
                <a:schemeClr val="dk1"/>
              </a:solidFill>
              <a:effectLst/>
              <a:latin typeface="+mn-ea"/>
              <a:ea typeface="+mn-ea"/>
              <a:cs typeface="+mn-cs"/>
            </a:rPr>
            <a:t>5</a:t>
          </a:r>
          <a:r>
            <a:rPr kumimoji="1" lang="ja-JP" altLang="en-US" sz="1000">
              <a:solidFill>
                <a:schemeClr val="dk1"/>
              </a:solidFill>
              <a:effectLst/>
              <a:latin typeface="+mn-ea"/>
              <a:ea typeface="+mn-ea"/>
              <a:cs typeface="+mn-cs"/>
            </a:rPr>
            <a:t>億</a:t>
          </a:r>
          <a:r>
            <a:rPr kumimoji="1" lang="en-US" altLang="ja-JP" sz="1000">
              <a:solidFill>
                <a:schemeClr val="dk1"/>
              </a:solidFill>
              <a:effectLst/>
              <a:latin typeface="+mn-ea"/>
              <a:ea typeface="+mn-ea"/>
              <a:cs typeface="+mn-cs"/>
            </a:rPr>
            <a:t>7,695</a:t>
          </a:r>
          <a:r>
            <a:rPr kumimoji="1" lang="ja-JP" altLang="en-US" sz="1000">
              <a:solidFill>
                <a:schemeClr val="dk1"/>
              </a:solidFill>
              <a:effectLst/>
              <a:latin typeface="+mn-ea"/>
              <a:ea typeface="+mn-ea"/>
              <a:cs typeface="+mn-cs"/>
            </a:rPr>
            <a:t>万</a:t>
          </a:r>
          <a:r>
            <a:rPr kumimoji="1" lang="en-US" altLang="ja-JP" sz="1000">
              <a:solidFill>
                <a:schemeClr val="dk1"/>
              </a:solidFill>
              <a:effectLst/>
              <a:latin typeface="+mn-ea"/>
              <a:ea typeface="+mn-ea"/>
              <a:cs typeface="+mn-cs"/>
            </a:rPr>
            <a:t>1</a:t>
          </a:r>
          <a:r>
            <a:rPr kumimoji="1" lang="ja-JP" altLang="en-US" sz="1000">
              <a:solidFill>
                <a:schemeClr val="dk1"/>
              </a:solidFill>
              <a:effectLst/>
              <a:latin typeface="+mn-ea"/>
              <a:ea typeface="+mn-ea"/>
              <a:cs typeface="+mn-cs"/>
            </a:rPr>
            <a:t>千円生じ、単年度収支が黒字となったことに</a:t>
          </a:r>
          <a:r>
            <a:rPr kumimoji="1" lang="ja-JP" altLang="en-US" sz="1000">
              <a:solidFill>
                <a:schemeClr val="tx1"/>
              </a:solidFill>
              <a:effectLst/>
              <a:latin typeface="+mn-ea"/>
              <a:ea typeface="+mn-ea"/>
              <a:cs typeface="+mn-cs"/>
            </a:rPr>
            <a:t>伴い、実質単年度収支も黒字となっている</a:t>
          </a:r>
          <a:r>
            <a:rPr kumimoji="1" lang="ja-JP" altLang="ja-JP" sz="1000">
              <a:solidFill>
                <a:schemeClr val="tx1"/>
              </a:solidFill>
              <a:effectLst/>
              <a:latin typeface="+mn-ea"/>
              <a:ea typeface="+mn-ea"/>
              <a:cs typeface="+mn-cs"/>
            </a:rPr>
            <a:t>。</a:t>
          </a:r>
          <a:endParaRPr lang="ja-JP" altLang="ja-JP" sz="1000">
            <a:solidFill>
              <a:schemeClr val="tx1"/>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前年度と今年度いずれも全会計が黒字となった。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標準財政規模に対する比率は、平成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年度以降水道事業会計が最も高く、次いで一般会計</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下水道事業会計と続いている。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比率が最も高い水道事業会計においては、</a:t>
          </a:r>
          <a:r>
            <a:rPr kumimoji="1" lang="ja-JP" altLang="en-US" sz="1100">
              <a:solidFill>
                <a:schemeClr val="tx1"/>
              </a:solidFill>
              <a:effectLst/>
              <a:latin typeface="+mn-lt"/>
              <a:ea typeface="+mn-ea"/>
              <a:cs typeface="+mn-cs"/>
            </a:rPr>
            <a:t>前年度まで</a:t>
          </a:r>
          <a:r>
            <a:rPr kumimoji="1" lang="ja-JP" altLang="ja-JP" sz="1100">
              <a:solidFill>
                <a:schemeClr val="tx1"/>
              </a:solidFill>
              <a:effectLst/>
              <a:latin typeface="+mn-lt"/>
              <a:ea typeface="+mn-ea"/>
              <a:cs typeface="+mn-cs"/>
            </a:rPr>
            <a:t>コロナ禍による自宅滞在増加等の影響により増収</a:t>
          </a:r>
          <a:r>
            <a:rPr kumimoji="1" lang="ja-JP" altLang="en-US" sz="1100">
              <a:solidFill>
                <a:schemeClr val="tx1"/>
              </a:solidFill>
              <a:effectLst/>
              <a:latin typeface="+mn-lt"/>
              <a:ea typeface="+mn-ea"/>
              <a:cs typeface="+mn-cs"/>
            </a:rPr>
            <a:t>していた給水収益が、今年度はわずかに減少したものの、収支は継続して</a:t>
          </a:r>
          <a:r>
            <a:rPr kumimoji="1" lang="ja-JP" altLang="ja-JP" sz="1100">
              <a:solidFill>
                <a:schemeClr val="tx1"/>
              </a:solidFill>
              <a:effectLst/>
              <a:latin typeface="+mn-lt"/>
              <a:ea typeface="+mn-ea"/>
              <a:cs typeface="+mn-cs"/>
            </a:rPr>
            <a:t>黒字を維持している。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また、一般会計では、歳入において</a:t>
          </a:r>
          <a:r>
            <a:rPr kumimoji="1" lang="ja-JP" altLang="ja-JP" sz="1100">
              <a:solidFill>
                <a:schemeClr val="dk1"/>
              </a:solidFill>
              <a:effectLst/>
              <a:latin typeface="+mn-lt"/>
              <a:ea typeface="+mn-ea"/>
              <a:cs typeface="+mn-cs"/>
            </a:rPr>
            <a:t>町税収入が予算よりも増加したこと等の理由により</a:t>
          </a:r>
          <a:r>
            <a:rPr kumimoji="1" lang="ja-JP" altLang="en-US" sz="1100">
              <a:solidFill>
                <a:schemeClr val="dk1"/>
              </a:solidFill>
              <a:effectLst/>
              <a:latin typeface="+mn-lt"/>
              <a:ea typeface="+mn-ea"/>
              <a:cs typeface="+mn-cs"/>
            </a:rPr>
            <a:t>、決算剰余金が生じ、黒字幅が拡大している。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20445;&#31649;&#21336;&#20301;/030_&#20225;&#30011;&#36001;&#25919;&#35506;/e-&#12461;&#12515;&#12499;&#12493;&#12483;&#12488;/e-&#12461;&#12515;&#12499;&#12493;&#12483;&#12488;&#65295;2023&#20225;&#30011;&#36001;&#25919;&#35506;/430&#27770;&#31639;&#32113;&#35336;/370&#24029;&#31471;&#65295;&#27770;&#31639;&#32113;&#35336;/020&#35519;&#26619;&#12539;&#20381;&#38972;&#65295;&#27770;&#31639;&#32113;&#35336;/R3&#24180;&#24230;&#12288;&#36001;&#25919;&#29366;&#27841;&#36039;&#26009;&#38598;/2023-09-06%20&#20196;&#21644;&#65299;&#24180;&#24230;&#36001;&#25919;&#29366;&#27841;&#36039;&#26009;&#38598;&#12398;&#20316;&#25104;&#12395;&#12388;&#12356;&#12390;&#65288;2&#22238;&#30446;&#12539;&#22320;&#26041;&#20844;&#20250;&#35336;&#38306;&#20418;&#65289;/&#12304;&#36001;&#25919;&#29366;&#27841;&#36039;&#26009;&#38598;&#12305;_423084_&#26178;&#2794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53.9</v>
          </cell>
          <cell r="BX53">
            <v>55.2</v>
          </cell>
          <cell r="CF53">
            <v>56.3</v>
          </cell>
          <cell r="CN53">
            <v>57.4</v>
          </cell>
          <cell r="CV53">
            <v>58.5</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1</v>
          </cell>
          <cell r="BX75">
            <v>2.9</v>
          </cell>
          <cell r="CF75">
            <v>4.0999999999999996</v>
          </cell>
          <cell r="CN75">
            <v>4.9000000000000004</v>
          </cell>
          <cell r="CV75">
            <v>5.2</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14771742</v>
      </c>
      <c r="BO4" s="452"/>
      <c r="BP4" s="452"/>
      <c r="BQ4" s="452"/>
      <c r="BR4" s="452"/>
      <c r="BS4" s="452"/>
      <c r="BT4" s="452"/>
      <c r="BU4" s="453"/>
      <c r="BV4" s="451">
        <v>17486693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8.9</v>
      </c>
      <c r="CU4" s="592"/>
      <c r="CV4" s="592"/>
      <c r="CW4" s="592"/>
      <c r="CX4" s="592"/>
      <c r="CY4" s="592"/>
      <c r="CZ4" s="592"/>
      <c r="DA4" s="593"/>
      <c r="DB4" s="591">
        <v>4.0999999999999996</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13882138</v>
      </c>
      <c r="BO5" s="423"/>
      <c r="BP5" s="423"/>
      <c r="BQ5" s="423"/>
      <c r="BR5" s="423"/>
      <c r="BS5" s="423"/>
      <c r="BT5" s="423"/>
      <c r="BU5" s="424"/>
      <c r="BV5" s="422">
        <v>16864785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88</v>
      </c>
      <c r="CU5" s="420"/>
      <c r="CV5" s="420"/>
      <c r="CW5" s="420"/>
      <c r="CX5" s="420"/>
      <c r="CY5" s="420"/>
      <c r="CZ5" s="420"/>
      <c r="DA5" s="421"/>
      <c r="DB5" s="419">
        <v>92.7</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889604</v>
      </c>
      <c r="BO6" s="423"/>
      <c r="BP6" s="423"/>
      <c r="BQ6" s="423"/>
      <c r="BR6" s="423"/>
      <c r="BS6" s="423"/>
      <c r="BT6" s="423"/>
      <c r="BU6" s="424"/>
      <c r="BV6" s="422">
        <v>621908</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95.4</v>
      </c>
      <c r="CU6" s="566"/>
      <c r="CV6" s="566"/>
      <c r="CW6" s="566"/>
      <c r="CX6" s="566"/>
      <c r="CY6" s="566"/>
      <c r="CZ6" s="566"/>
      <c r="DA6" s="567"/>
      <c r="DB6" s="565">
        <v>98.4</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312653</v>
      </c>
      <c r="BO7" s="423"/>
      <c r="BP7" s="423"/>
      <c r="BQ7" s="423"/>
      <c r="BR7" s="423"/>
      <c r="BS7" s="423"/>
      <c r="BT7" s="423"/>
      <c r="BU7" s="424"/>
      <c r="BV7" s="422">
        <v>370780</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6506132</v>
      </c>
      <c r="CU7" s="423"/>
      <c r="CV7" s="423"/>
      <c r="CW7" s="423"/>
      <c r="CX7" s="423"/>
      <c r="CY7" s="423"/>
      <c r="CZ7" s="423"/>
      <c r="DA7" s="424"/>
      <c r="DB7" s="422">
        <v>6155926</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576951</v>
      </c>
      <c r="BO8" s="423"/>
      <c r="BP8" s="423"/>
      <c r="BQ8" s="423"/>
      <c r="BR8" s="423"/>
      <c r="BS8" s="423"/>
      <c r="BT8" s="423"/>
      <c r="BU8" s="424"/>
      <c r="BV8" s="422">
        <v>251128</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0.7</v>
      </c>
      <c r="CU8" s="526"/>
      <c r="CV8" s="526"/>
      <c r="CW8" s="526"/>
      <c r="CX8" s="526"/>
      <c r="CY8" s="526"/>
      <c r="CZ8" s="526"/>
      <c r="DA8" s="527"/>
      <c r="DB8" s="525">
        <v>0.72</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29339</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325823</v>
      </c>
      <c r="BO9" s="423"/>
      <c r="BP9" s="423"/>
      <c r="BQ9" s="423"/>
      <c r="BR9" s="423"/>
      <c r="BS9" s="423"/>
      <c r="BT9" s="423"/>
      <c r="BU9" s="424"/>
      <c r="BV9" s="422">
        <v>-77950</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11.6</v>
      </c>
      <c r="CU9" s="420"/>
      <c r="CV9" s="420"/>
      <c r="CW9" s="420"/>
      <c r="CX9" s="420"/>
      <c r="CY9" s="420"/>
      <c r="CZ9" s="420"/>
      <c r="DA9" s="421"/>
      <c r="DB9" s="419">
        <v>12.5</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29804</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115</v>
      </c>
      <c r="AV10" s="481"/>
      <c r="AW10" s="481"/>
      <c r="AX10" s="481"/>
      <c r="AY10" s="436" t="s">
        <v>120</v>
      </c>
      <c r="AZ10" s="437"/>
      <c r="BA10" s="437"/>
      <c r="BB10" s="437"/>
      <c r="BC10" s="437"/>
      <c r="BD10" s="437"/>
      <c r="BE10" s="437"/>
      <c r="BF10" s="437"/>
      <c r="BG10" s="437"/>
      <c r="BH10" s="437"/>
      <c r="BI10" s="437"/>
      <c r="BJ10" s="437"/>
      <c r="BK10" s="437"/>
      <c r="BL10" s="437"/>
      <c r="BM10" s="438"/>
      <c r="BN10" s="422">
        <v>14</v>
      </c>
      <c r="BO10" s="423"/>
      <c r="BP10" s="423"/>
      <c r="BQ10" s="423"/>
      <c r="BR10" s="423"/>
      <c r="BS10" s="423"/>
      <c r="BT10" s="423"/>
      <c r="BU10" s="424"/>
      <c r="BV10" s="422">
        <v>52</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29473</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29327</v>
      </c>
      <c r="S13" s="510"/>
      <c r="T13" s="510"/>
      <c r="U13" s="510"/>
      <c r="V13" s="511"/>
      <c r="W13" s="512" t="s">
        <v>139</v>
      </c>
      <c r="X13" s="408"/>
      <c r="Y13" s="408"/>
      <c r="Z13" s="408"/>
      <c r="AA13" s="408"/>
      <c r="AB13" s="409"/>
      <c r="AC13" s="375">
        <v>263</v>
      </c>
      <c r="AD13" s="376"/>
      <c r="AE13" s="376"/>
      <c r="AF13" s="376"/>
      <c r="AG13" s="377"/>
      <c r="AH13" s="375">
        <v>323</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325837</v>
      </c>
      <c r="BO13" s="423"/>
      <c r="BP13" s="423"/>
      <c r="BQ13" s="423"/>
      <c r="BR13" s="423"/>
      <c r="BS13" s="423"/>
      <c r="BT13" s="423"/>
      <c r="BU13" s="424"/>
      <c r="BV13" s="422">
        <v>-77898</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5.2</v>
      </c>
      <c r="CU13" s="420"/>
      <c r="CV13" s="420"/>
      <c r="CW13" s="420"/>
      <c r="CX13" s="420"/>
      <c r="CY13" s="420"/>
      <c r="CZ13" s="420"/>
      <c r="DA13" s="421"/>
      <c r="DB13" s="419">
        <v>4.9000000000000004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144</v>
      </c>
      <c r="M14" s="549"/>
      <c r="N14" s="549"/>
      <c r="O14" s="549"/>
      <c r="P14" s="549"/>
      <c r="Q14" s="550"/>
      <c r="R14" s="509">
        <v>29566</v>
      </c>
      <c r="S14" s="510"/>
      <c r="T14" s="510"/>
      <c r="U14" s="510"/>
      <c r="V14" s="511"/>
      <c r="W14" s="513"/>
      <c r="X14" s="411"/>
      <c r="Y14" s="411"/>
      <c r="Z14" s="411"/>
      <c r="AA14" s="411"/>
      <c r="AB14" s="412"/>
      <c r="AC14" s="502">
        <v>1.9</v>
      </c>
      <c r="AD14" s="503"/>
      <c r="AE14" s="503"/>
      <c r="AF14" s="503"/>
      <c r="AG14" s="504"/>
      <c r="AH14" s="502">
        <v>2.2999999999999998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t="s">
        <v>137</v>
      </c>
      <c r="CU14" s="520"/>
      <c r="CV14" s="520"/>
      <c r="CW14" s="520"/>
      <c r="CX14" s="520"/>
      <c r="CY14" s="520"/>
      <c r="CZ14" s="520"/>
      <c r="DA14" s="521"/>
      <c r="DB14" s="519" t="s">
        <v>128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29363</v>
      </c>
      <c r="S15" s="510"/>
      <c r="T15" s="510"/>
      <c r="U15" s="510"/>
      <c r="V15" s="511"/>
      <c r="W15" s="512" t="s">
        <v>147</v>
      </c>
      <c r="X15" s="408"/>
      <c r="Y15" s="408"/>
      <c r="Z15" s="408"/>
      <c r="AA15" s="408"/>
      <c r="AB15" s="409"/>
      <c r="AC15" s="375">
        <v>3064</v>
      </c>
      <c r="AD15" s="376"/>
      <c r="AE15" s="376"/>
      <c r="AF15" s="376"/>
      <c r="AG15" s="377"/>
      <c r="AH15" s="375">
        <v>3209</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3380888</v>
      </c>
      <c r="BO15" s="452"/>
      <c r="BP15" s="452"/>
      <c r="BQ15" s="452"/>
      <c r="BR15" s="452"/>
      <c r="BS15" s="452"/>
      <c r="BT15" s="452"/>
      <c r="BU15" s="453"/>
      <c r="BV15" s="451">
        <v>3497241</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22.1</v>
      </c>
      <c r="AD16" s="503"/>
      <c r="AE16" s="503"/>
      <c r="AF16" s="503"/>
      <c r="AG16" s="504"/>
      <c r="AH16" s="502">
        <v>23.3</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5092002</v>
      </c>
      <c r="BO16" s="423"/>
      <c r="BP16" s="423"/>
      <c r="BQ16" s="423"/>
      <c r="BR16" s="423"/>
      <c r="BS16" s="423"/>
      <c r="BT16" s="423"/>
      <c r="BU16" s="424"/>
      <c r="BV16" s="422">
        <v>4862888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10507</v>
      </c>
      <c r="AD17" s="376"/>
      <c r="AE17" s="376"/>
      <c r="AF17" s="376"/>
      <c r="AG17" s="377"/>
      <c r="AH17" s="375">
        <v>10255</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4267230</v>
      </c>
      <c r="BO17" s="423"/>
      <c r="BP17" s="423"/>
      <c r="BQ17" s="423"/>
      <c r="BR17" s="423"/>
      <c r="BS17" s="423"/>
      <c r="BT17" s="423"/>
      <c r="BU17" s="424"/>
      <c r="BV17" s="422">
        <v>4430390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20.94</v>
      </c>
      <c r="M18" s="475"/>
      <c r="N18" s="475"/>
      <c r="O18" s="475"/>
      <c r="P18" s="475"/>
      <c r="Q18" s="475"/>
      <c r="R18" s="476"/>
      <c r="S18" s="476"/>
      <c r="T18" s="476"/>
      <c r="U18" s="476"/>
      <c r="V18" s="477"/>
      <c r="W18" s="493"/>
      <c r="X18" s="494"/>
      <c r="Y18" s="494"/>
      <c r="Z18" s="494"/>
      <c r="AA18" s="494"/>
      <c r="AB18" s="518"/>
      <c r="AC18" s="392">
        <v>76</v>
      </c>
      <c r="AD18" s="393"/>
      <c r="AE18" s="393"/>
      <c r="AF18" s="393"/>
      <c r="AG18" s="478"/>
      <c r="AH18" s="392">
        <v>74.400000000000006</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5953316</v>
      </c>
      <c r="BO18" s="423"/>
      <c r="BP18" s="423"/>
      <c r="BQ18" s="423"/>
      <c r="BR18" s="423"/>
      <c r="BS18" s="423"/>
      <c r="BT18" s="423"/>
      <c r="BU18" s="424"/>
      <c r="BV18" s="422">
        <v>5776623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1401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8070484</v>
      </c>
      <c r="BO19" s="423"/>
      <c r="BP19" s="423"/>
      <c r="BQ19" s="423"/>
      <c r="BR19" s="423"/>
      <c r="BS19" s="423"/>
      <c r="BT19" s="423"/>
      <c r="BU19" s="424"/>
      <c r="BV19" s="422">
        <v>7432401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11435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11912519</v>
      </c>
      <c r="BO22" s="452"/>
      <c r="BP22" s="452"/>
      <c r="BQ22" s="452"/>
      <c r="BR22" s="452"/>
      <c r="BS22" s="452"/>
      <c r="BT22" s="452"/>
      <c r="BU22" s="453"/>
      <c r="BV22" s="451">
        <v>11255528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11099869</v>
      </c>
      <c r="BO23" s="423"/>
      <c r="BP23" s="423"/>
      <c r="BQ23" s="423"/>
      <c r="BR23" s="423"/>
      <c r="BS23" s="423"/>
      <c r="BT23" s="423"/>
      <c r="BU23" s="424"/>
      <c r="BV23" s="422">
        <v>10480378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8350</v>
      </c>
      <c r="R24" s="376"/>
      <c r="S24" s="376"/>
      <c r="T24" s="376"/>
      <c r="U24" s="376"/>
      <c r="V24" s="377"/>
      <c r="W24" s="465"/>
      <c r="X24" s="402"/>
      <c r="Y24" s="403"/>
      <c r="Z24" s="378" t="s">
        <v>172</v>
      </c>
      <c r="AA24" s="379"/>
      <c r="AB24" s="379"/>
      <c r="AC24" s="379"/>
      <c r="AD24" s="379"/>
      <c r="AE24" s="379"/>
      <c r="AF24" s="379"/>
      <c r="AG24" s="380"/>
      <c r="AH24" s="375">
        <v>142</v>
      </c>
      <c r="AI24" s="376"/>
      <c r="AJ24" s="376"/>
      <c r="AK24" s="376"/>
      <c r="AL24" s="377"/>
      <c r="AM24" s="375">
        <v>445596</v>
      </c>
      <c r="AN24" s="376"/>
      <c r="AO24" s="376"/>
      <c r="AP24" s="376"/>
      <c r="AQ24" s="376"/>
      <c r="AR24" s="377"/>
      <c r="AS24" s="375">
        <v>3138</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6935803</v>
      </c>
      <c r="BO24" s="423"/>
      <c r="BP24" s="423"/>
      <c r="BQ24" s="423"/>
      <c r="BR24" s="423"/>
      <c r="BS24" s="423"/>
      <c r="BT24" s="423"/>
      <c r="BU24" s="424"/>
      <c r="BV24" s="422">
        <v>6434790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6760</v>
      </c>
      <c r="R25" s="376"/>
      <c r="S25" s="376"/>
      <c r="T25" s="376"/>
      <c r="U25" s="376"/>
      <c r="V25" s="377"/>
      <c r="W25" s="465"/>
      <c r="X25" s="402"/>
      <c r="Y25" s="403"/>
      <c r="Z25" s="378" t="s">
        <v>175</v>
      </c>
      <c r="AA25" s="379"/>
      <c r="AB25" s="379"/>
      <c r="AC25" s="379"/>
      <c r="AD25" s="379"/>
      <c r="AE25" s="379"/>
      <c r="AF25" s="379"/>
      <c r="AG25" s="380"/>
      <c r="AH25" s="375" t="s">
        <v>128</v>
      </c>
      <c r="AI25" s="376"/>
      <c r="AJ25" s="376"/>
      <c r="AK25" s="376"/>
      <c r="AL25" s="377"/>
      <c r="AM25" s="375" t="s">
        <v>137</v>
      </c>
      <c r="AN25" s="376"/>
      <c r="AO25" s="376"/>
      <c r="AP25" s="376"/>
      <c r="AQ25" s="376"/>
      <c r="AR25" s="377"/>
      <c r="AS25" s="375" t="s">
        <v>176</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831923</v>
      </c>
      <c r="BO25" s="452"/>
      <c r="BP25" s="452"/>
      <c r="BQ25" s="452"/>
      <c r="BR25" s="452"/>
      <c r="BS25" s="452"/>
      <c r="BT25" s="452"/>
      <c r="BU25" s="453"/>
      <c r="BV25" s="451">
        <v>924436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6470</v>
      </c>
      <c r="R26" s="376"/>
      <c r="S26" s="376"/>
      <c r="T26" s="376"/>
      <c r="U26" s="376"/>
      <c r="V26" s="377"/>
      <c r="W26" s="465"/>
      <c r="X26" s="402"/>
      <c r="Y26" s="403"/>
      <c r="Z26" s="378" t="s">
        <v>179</v>
      </c>
      <c r="AA26" s="433"/>
      <c r="AB26" s="433"/>
      <c r="AC26" s="433"/>
      <c r="AD26" s="433"/>
      <c r="AE26" s="433"/>
      <c r="AF26" s="433"/>
      <c r="AG26" s="434"/>
      <c r="AH26" s="375" t="s">
        <v>137</v>
      </c>
      <c r="AI26" s="376"/>
      <c r="AJ26" s="376"/>
      <c r="AK26" s="376"/>
      <c r="AL26" s="377"/>
      <c r="AM26" s="375" t="s">
        <v>137</v>
      </c>
      <c r="AN26" s="376"/>
      <c r="AO26" s="376"/>
      <c r="AP26" s="376"/>
      <c r="AQ26" s="376"/>
      <c r="AR26" s="377"/>
      <c r="AS26" s="375" t="s">
        <v>137</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137</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181</v>
      </c>
      <c r="F27" s="379"/>
      <c r="G27" s="379"/>
      <c r="H27" s="379"/>
      <c r="I27" s="379"/>
      <c r="J27" s="379"/>
      <c r="K27" s="380"/>
      <c r="L27" s="375">
        <v>1</v>
      </c>
      <c r="M27" s="376"/>
      <c r="N27" s="376"/>
      <c r="O27" s="376"/>
      <c r="P27" s="377"/>
      <c r="Q27" s="375">
        <v>3340</v>
      </c>
      <c r="R27" s="376"/>
      <c r="S27" s="376"/>
      <c r="T27" s="376"/>
      <c r="U27" s="376"/>
      <c r="V27" s="377"/>
      <c r="W27" s="465"/>
      <c r="X27" s="402"/>
      <c r="Y27" s="403"/>
      <c r="Z27" s="378" t="s">
        <v>182</v>
      </c>
      <c r="AA27" s="379"/>
      <c r="AB27" s="379"/>
      <c r="AC27" s="379"/>
      <c r="AD27" s="379"/>
      <c r="AE27" s="379"/>
      <c r="AF27" s="379"/>
      <c r="AG27" s="380"/>
      <c r="AH27" s="375">
        <v>3</v>
      </c>
      <c r="AI27" s="376"/>
      <c r="AJ27" s="376"/>
      <c r="AK27" s="376"/>
      <c r="AL27" s="377"/>
      <c r="AM27" s="375">
        <v>12309</v>
      </c>
      <c r="AN27" s="376"/>
      <c r="AO27" s="376"/>
      <c r="AP27" s="376"/>
      <c r="AQ27" s="376"/>
      <c r="AR27" s="377"/>
      <c r="AS27" s="375">
        <v>4103</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307655</v>
      </c>
      <c r="BO27" s="457"/>
      <c r="BP27" s="457"/>
      <c r="BQ27" s="457"/>
      <c r="BR27" s="457"/>
      <c r="BS27" s="457"/>
      <c r="BT27" s="457"/>
      <c r="BU27" s="458"/>
      <c r="BV27" s="456">
        <v>307655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184</v>
      </c>
      <c r="F28" s="379"/>
      <c r="G28" s="379"/>
      <c r="H28" s="379"/>
      <c r="I28" s="379"/>
      <c r="J28" s="379"/>
      <c r="K28" s="380"/>
      <c r="L28" s="375">
        <v>1</v>
      </c>
      <c r="M28" s="376"/>
      <c r="N28" s="376"/>
      <c r="O28" s="376"/>
      <c r="P28" s="377"/>
      <c r="Q28" s="375">
        <v>2760</v>
      </c>
      <c r="R28" s="376"/>
      <c r="S28" s="376"/>
      <c r="T28" s="376"/>
      <c r="U28" s="376"/>
      <c r="V28" s="377"/>
      <c r="W28" s="465"/>
      <c r="X28" s="402"/>
      <c r="Y28" s="403"/>
      <c r="Z28" s="378" t="s">
        <v>185</v>
      </c>
      <c r="AA28" s="379"/>
      <c r="AB28" s="379"/>
      <c r="AC28" s="379"/>
      <c r="AD28" s="379"/>
      <c r="AE28" s="379"/>
      <c r="AF28" s="379"/>
      <c r="AG28" s="380"/>
      <c r="AH28" s="375" t="s">
        <v>137</v>
      </c>
      <c r="AI28" s="376"/>
      <c r="AJ28" s="376"/>
      <c r="AK28" s="376"/>
      <c r="AL28" s="377"/>
      <c r="AM28" s="375" t="s">
        <v>137</v>
      </c>
      <c r="AN28" s="376"/>
      <c r="AO28" s="376"/>
      <c r="AP28" s="376"/>
      <c r="AQ28" s="376"/>
      <c r="AR28" s="377"/>
      <c r="AS28" s="375" t="s">
        <v>137</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996794</v>
      </c>
      <c r="BO28" s="452"/>
      <c r="BP28" s="452"/>
      <c r="BQ28" s="452"/>
      <c r="BR28" s="452"/>
      <c r="BS28" s="452"/>
      <c r="BT28" s="452"/>
      <c r="BU28" s="453"/>
      <c r="BV28" s="451">
        <v>845652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187</v>
      </c>
      <c r="F29" s="379"/>
      <c r="G29" s="379"/>
      <c r="H29" s="379"/>
      <c r="I29" s="379"/>
      <c r="J29" s="379"/>
      <c r="K29" s="380"/>
      <c r="L29" s="375">
        <v>14</v>
      </c>
      <c r="M29" s="376"/>
      <c r="N29" s="376"/>
      <c r="O29" s="376"/>
      <c r="P29" s="377"/>
      <c r="Q29" s="375">
        <v>2510</v>
      </c>
      <c r="R29" s="376"/>
      <c r="S29" s="376"/>
      <c r="T29" s="376"/>
      <c r="U29" s="376"/>
      <c r="V29" s="377"/>
      <c r="W29" s="466"/>
      <c r="X29" s="467"/>
      <c r="Y29" s="468"/>
      <c r="Z29" s="378" t="s">
        <v>188</v>
      </c>
      <c r="AA29" s="379"/>
      <c r="AB29" s="379"/>
      <c r="AC29" s="379"/>
      <c r="AD29" s="379"/>
      <c r="AE29" s="379"/>
      <c r="AF29" s="379"/>
      <c r="AG29" s="380"/>
      <c r="AH29" s="375">
        <v>145</v>
      </c>
      <c r="AI29" s="376"/>
      <c r="AJ29" s="376"/>
      <c r="AK29" s="376"/>
      <c r="AL29" s="377"/>
      <c r="AM29" s="375">
        <v>457905</v>
      </c>
      <c r="AN29" s="376"/>
      <c r="AO29" s="376"/>
      <c r="AP29" s="376"/>
      <c r="AQ29" s="376"/>
      <c r="AR29" s="377"/>
      <c r="AS29" s="375">
        <v>3158</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1324553</v>
      </c>
      <c r="BO29" s="423"/>
      <c r="BP29" s="423"/>
      <c r="BQ29" s="423"/>
      <c r="BR29" s="423"/>
      <c r="BS29" s="423"/>
      <c r="BT29" s="423"/>
      <c r="BU29" s="424"/>
      <c r="BV29" s="422">
        <v>1324525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99.2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3021772</v>
      </c>
      <c r="BO30" s="457"/>
      <c r="BP30" s="457"/>
      <c r="BQ30" s="457"/>
      <c r="BR30" s="457"/>
      <c r="BS30" s="457"/>
      <c r="BT30" s="457"/>
      <c r="BU30" s="458"/>
      <c r="BV30" s="456">
        <v>2939824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198</v>
      </c>
      <c r="X33" s="373"/>
      <c r="Y33" s="373"/>
      <c r="Z33" s="373"/>
      <c r="AA33" s="373"/>
      <c r="AB33" s="373"/>
      <c r="AC33" s="373"/>
      <c r="AD33" s="373"/>
      <c r="AE33" s="373"/>
      <c r="AF33" s="373"/>
      <c r="AG33" s="373"/>
      <c r="AH33" s="373"/>
      <c r="AI33" s="373"/>
      <c r="AJ33" s="373"/>
      <c r="AK33" s="373"/>
      <c r="AL33" s="203"/>
      <c r="AM33" s="374" t="s">
        <v>199</v>
      </c>
      <c r="AN33" s="374"/>
      <c r="AO33" s="373" t="s">
        <v>198</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199</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水道事業会計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IF('各会計、関係団体の財政状況及び健全化判断比率'!B32="","",'各会計、関係団体の財政状況及び健全化判断比率'!B32)</f>
        <v>介護保険特別会計（保険事業勘定）</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IF('各会計、関係団体の財政状況及び健全化判断比率'!B34="","",'各会計、関係団体の財政状況及び健全化判断比率'!B34)</f>
        <v>後期高齢者医療特別会計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長崎県市町村総合事務組合</v>
      </c>
      <c r="BZ34" s="371"/>
      <c r="CA34" s="371"/>
      <c r="CB34" s="371"/>
      <c r="CC34" s="371"/>
      <c r="CD34" s="371"/>
      <c r="CE34" s="371"/>
      <c r="CF34" s="371"/>
      <c r="CG34" s="371"/>
      <c r="CH34" s="371"/>
      <c r="CI34" s="371"/>
      <c r="CJ34" s="371"/>
      <c r="CK34" s="371"/>
      <c r="CL34" s="371"/>
      <c r="CM34" s="371"/>
      <c r="CN34" s="178"/>
      <c r="CO34" s="370">
        <f>IF(CQ34="","",MAX(C34:D43,U34:V43,AM34:AN43,BE34:BF43,BW34:BX43)+1)</f>
        <v>12</v>
      </c>
      <c r="CP34" s="370"/>
      <c r="CQ34" s="371" t="str">
        <f>IF('各会計、関係団体の財政状況及び健全化判断比率'!BS7="","",'各会計、関係団体の財政状況及び健全化判断比率'!BS7)</f>
        <v>西彼中央土地開発公社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下水道事業会計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IF('各会計、関係団体の財政状況及び健全化判断比率'!B33="","",'各会計、関係団体の財政状況及び健全化判断比率'!B33)</f>
        <v>介護保険特別会計（介護サービス事業勘定）</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長崎県後期高齢者医療広域連合</v>
      </c>
      <c r="BZ35" s="371"/>
      <c r="CA35" s="371"/>
      <c r="CB35" s="371"/>
      <c r="CC35" s="371"/>
      <c r="CD35" s="371"/>
      <c r="CE35" s="371"/>
      <c r="CF35" s="371"/>
      <c r="CG35" s="371"/>
      <c r="CH35" s="371"/>
      <c r="CI35" s="371"/>
      <c r="CJ35" s="371"/>
      <c r="CK35" s="371"/>
      <c r="CL35" s="371"/>
      <c r="CM35" s="371"/>
      <c r="CN35" s="178"/>
      <c r="CO35" s="370">
        <f t="shared" ref="CO35:CO43" si="3">IF(CQ35="","",CO34+1)</f>
        <v>13</v>
      </c>
      <c r="CP35" s="370"/>
      <c r="CQ35" s="371" t="str">
        <f>IF('各会計、関係団体の財政状況及び健全化判断比率'!BS8="","",'各会計、関係団体の財政状況及び健全化判断比率'!BS8)</f>
        <v>長崎県林業公社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浄化槽整備事業特別会計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長与・時津環境施設組合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国民健康保険特別会計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585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77" t="s">
        <v>554</v>
      </c>
      <c r="D34" s="1177"/>
      <c r="E34" s="1178"/>
      <c r="F34" s="32">
        <v>52.24</v>
      </c>
      <c r="G34" s="33">
        <v>53.36</v>
      </c>
      <c r="H34" s="33">
        <v>56.48</v>
      </c>
      <c r="I34" s="33">
        <v>57.93</v>
      </c>
      <c r="J34" s="34">
        <v>57.71</v>
      </c>
      <c r="K34" s="22"/>
      <c r="L34" s="22"/>
      <c r="M34" s="22"/>
      <c r="N34" s="22"/>
      <c r="O34" s="22"/>
      <c r="P34" s="22"/>
    </row>
    <row r="35" spans="1:16" ht="39" customHeight="1" x14ac:dyDescent="0.15">
      <c r="A35" s="22"/>
      <c r="B35" s="35"/>
      <c r="C35" s="1171" t="s">
        <v>555</v>
      </c>
      <c r="D35" s="1172"/>
      <c r="E35" s="1173"/>
      <c r="F35" s="36">
        <v>7.13</v>
      </c>
      <c r="G35" s="37">
        <v>6.28</v>
      </c>
      <c r="H35" s="37">
        <v>5.56</v>
      </c>
      <c r="I35" s="37">
        <v>4.07</v>
      </c>
      <c r="J35" s="38">
        <v>8.86</v>
      </c>
      <c r="K35" s="22"/>
      <c r="L35" s="22"/>
      <c r="M35" s="22"/>
      <c r="N35" s="22"/>
      <c r="O35" s="22"/>
      <c r="P35" s="22"/>
    </row>
    <row r="36" spans="1:16" ht="39" customHeight="1" x14ac:dyDescent="0.15">
      <c r="A36" s="22"/>
      <c r="B36" s="35"/>
      <c r="C36" s="1171" t="s">
        <v>556</v>
      </c>
      <c r="D36" s="1172"/>
      <c r="E36" s="1173"/>
      <c r="F36" s="36">
        <v>7.93</v>
      </c>
      <c r="G36" s="37">
        <v>7.37</v>
      </c>
      <c r="H36" s="37">
        <v>7.2</v>
      </c>
      <c r="I36" s="37">
        <v>7.56</v>
      </c>
      <c r="J36" s="38">
        <v>7.76</v>
      </c>
      <c r="K36" s="22"/>
      <c r="L36" s="22"/>
      <c r="M36" s="22"/>
      <c r="N36" s="22"/>
      <c r="O36" s="22"/>
      <c r="P36" s="22"/>
    </row>
    <row r="37" spans="1:16" ht="39" customHeight="1" x14ac:dyDescent="0.15">
      <c r="A37" s="22"/>
      <c r="B37" s="35"/>
      <c r="C37" s="1171" t="s">
        <v>557</v>
      </c>
      <c r="D37" s="1172"/>
      <c r="E37" s="1173"/>
      <c r="F37" s="36">
        <v>2.42</v>
      </c>
      <c r="G37" s="37">
        <v>1.73</v>
      </c>
      <c r="H37" s="37">
        <v>1.8</v>
      </c>
      <c r="I37" s="37">
        <v>1.6</v>
      </c>
      <c r="J37" s="38">
        <v>1.08</v>
      </c>
      <c r="K37" s="22"/>
      <c r="L37" s="22"/>
      <c r="M37" s="22"/>
      <c r="N37" s="22"/>
      <c r="O37" s="22"/>
      <c r="P37" s="22"/>
    </row>
    <row r="38" spans="1:16" ht="39" customHeight="1" x14ac:dyDescent="0.15">
      <c r="A38" s="22"/>
      <c r="B38" s="35"/>
      <c r="C38" s="1171" t="s">
        <v>558</v>
      </c>
      <c r="D38" s="1172"/>
      <c r="E38" s="1173"/>
      <c r="F38" s="36">
        <v>0.67</v>
      </c>
      <c r="G38" s="37">
        <v>0</v>
      </c>
      <c r="H38" s="37">
        <v>0.27</v>
      </c>
      <c r="I38" s="37">
        <v>1.52</v>
      </c>
      <c r="J38" s="38">
        <v>1.04</v>
      </c>
      <c r="K38" s="22"/>
      <c r="L38" s="22"/>
      <c r="M38" s="22"/>
      <c r="N38" s="22"/>
      <c r="O38" s="22"/>
      <c r="P38" s="22"/>
    </row>
    <row r="39" spans="1:16" ht="39" customHeight="1" x14ac:dyDescent="0.15">
      <c r="A39" s="22"/>
      <c r="B39" s="35"/>
      <c r="C39" s="1171" t="s">
        <v>559</v>
      </c>
      <c r="D39" s="1172"/>
      <c r="E39" s="1173"/>
      <c r="F39" s="36">
        <v>0.15</v>
      </c>
      <c r="G39" s="37">
        <v>0.16</v>
      </c>
      <c r="H39" s="37">
        <v>0.02</v>
      </c>
      <c r="I39" s="37">
        <v>0.01</v>
      </c>
      <c r="J39" s="38">
        <v>0.06</v>
      </c>
      <c r="K39" s="22"/>
      <c r="L39" s="22"/>
      <c r="M39" s="22"/>
      <c r="N39" s="22"/>
      <c r="O39" s="22"/>
      <c r="P39" s="22"/>
    </row>
    <row r="40" spans="1:16" ht="39" customHeight="1" x14ac:dyDescent="0.15">
      <c r="A40" s="22"/>
      <c r="B40" s="35"/>
      <c r="C40" s="1171" t="s">
        <v>560</v>
      </c>
      <c r="D40" s="1172"/>
      <c r="E40" s="1173"/>
      <c r="F40" s="36">
        <v>0.03</v>
      </c>
      <c r="G40" s="37">
        <v>0.03</v>
      </c>
      <c r="H40" s="37">
        <v>0.01</v>
      </c>
      <c r="I40" s="37">
        <v>0.03</v>
      </c>
      <c r="J40" s="38">
        <v>0.02</v>
      </c>
      <c r="K40" s="22"/>
      <c r="L40" s="22"/>
      <c r="M40" s="22"/>
      <c r="N40" s="22"/>
      <c r="O40" s="22"/>
      <c r="P40" s="22"/>
    </row>
    <row r="41" spans="1:16" ht="39" customHeight="1" x14ac:dyDescent="0.15">
      <c r="A41" s="22"/>
      <c r="B41" s="35"/>
      <c r="C41" s="1171" t="s">
        <v>561</v>
      </c>
      <c r="D41" s="1172"/>
      <c r="E41" s="1173"/>
      <c r="F41" s="36">
        <v>0.01</v>
      </c>
      <c r="G41" s="37">
        <v>0.01</v>
      </c>
      <c r="H41" s="37">
        <v>0.01</v>
      </c>
      <c r="I41" s="37">
        <v>0.02</v>
      </c>
      <c r="J41" s="38">
        <v>0</v>
      </c>
      <c r="K41" s="22"/>
      <c r="L41" s="22"/>
      <c r="M41" s="22"/>
      <c r="N41" s="22"/>
      <c r="O41" s="22"/>
      <c r="P41" s="22"/>
    </row>
    <row r="42" spans="1:16" ht="39" customHeight="1" x14ac:dyDescent="0.15">
      <c r="A42" s="22"/>
      <c r="B42" s="39"/>
      <c r="C42" s="1171" t="s">
        <v>562</v>
      </c>
      <c r="D42" s="1172"/>
      <c r="E42" s="1173"/>
      <c r="F42" s="36" t="s">
        <v>504</v>
      </c>
      <c r="G42" s="37" t="s">
        <v>504</v>
      </c>
      <c r="H42" s="37" t="s">
        <v>504</v>
      </c>
      <c r="I42" s="37" t="s">
        <v>504</v>
      </c>
      <c r="J42" s="38" t="s">
        <v>504</v>
      </c>
      <c r="K42" s="22"/>
      <c r="L42" s="22"/>
      <c r="M42" s="22"/>
      <c r="N42" s="22"/>
      <c r="O42" s="22"/>
      <c r="P42" s="22"/>
    </row>
    <row r="43" spans="1:16" ht="39" customHeight="1" thickBot="1" x14ac:dyDescent="0.2">
      <c r="A43" s="22"/>
      <c r="B43" s="40"/>
      <c r="C43" s="1174" t="s">
        <v>563</v>
      </c>
      <c r="D43" s="1175"/>
      <c r="E43" s="1176"/>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97ucDBhtoo0qGRCs1/cgZnQ/hY9eyaHFGxv3kgP2hNn70r6SOIdtlNEntzV3vyRD40wzt37zvRk1U4WVLVyQ==" saltValue="5WDF+/bfPfK6/J9nfgmd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849</v>
      </c>
      <c r="L45" s="60">
        <v>883</v>
      </c>
      <c r="M45" s="60">
        <v>869</v>
      </c>
      <c r="N45" s="60">
        <v>941</v>
      </c>
      <c r="O45" s="61">
        <v>953</v>
      </c>
      <c r="P45" s="48"/>
      <c r="Q45" s="48"/>
      <c r="R45" s="48"/>
      <c r="S45" s="48"/>
      <c r="T45" s="48"/>
      <c r="U45" s="48"/>
    </row>
    <row r="46" spans="1:21" ht="30.75" customHeight="1" x14ac:dyDescent="0.15">
      <c r="A46" s="48"/>
      <c r="B46" s="1199"/>
      <c r="C46" s="1200"/>
      <c r="D46" s="62"/>
      <c r="E46" s="1181" t="s">
        <v>13</v>
      </c>
      <c r="F46" s="1181"/>
      <c r="G46" s="1181"/>
      <c r="H46" s="1181"/>
      <c r="I46" s="1181"/>
      <c r="J46" s="1182"/>
      <c r="K46" s="63" t="s">
        <v>504</v>
      </c>
      <c r="L46" s="64" t="s">
        <v>504</v>
      </c>
      <c r="M46" s="64" t="s">
        <v>504</v>
      </c>
      <c r="N46" s="64" t="s">
        <v>504</v>
      </c>
      <c r="O46" s="65" t="s">
        <v>504</v>
      </c>
      <c r="P46" s="48"/>
      <c r="Q46" s="48"/>
      <c r="R46" s="48"/>
      <c r="S46" s="48"/>
      <c r="T46" s="48"/>
      <c r="U46" s="48"/>
    </row>
    <row r="47" spans="1:21" ht="30.75" customHeight="1" x14ac:dyDescent="0.15">
      <c r="A47" s="48"/>
      <c r="B47" s="1199"/>
      <c r="C47" s="1200"/>
      <c r="D47" s="62"/>
      <c r="E47" s="1181" t="s">
        <v>14</v>
      </c>
      <c r="F47" s="1181"/>
      <c r="G47" s="1181"/>
      <c r="H47" s="1181"/>
      <c r="I47" s="1181"/>
      <c r="J47" s="1182"/>
      <c r="K47" s="63" t="s">
        <v>504</v>
      </c>
      <c r="L47" s="64" t="s">
        <v>504</v>
      </c>
      <c r="M47" s="64" t="s">
        <v>504</v>
      </c>
      <c r="N47" s="64" t="s">
        <v>504</v>
      </c>
      <c r="O47" s="65" t="s">
        <v>504</v>
      </c>
      <c r="P47" s="48"/>
      <c r="Q47" s="48"/>
      <c r="R47" s="48"/>
      <c r="S47" s="48"/>
      <c r="T47" s="48"/>
      <c r="U47" s="48"/>
    </row>
    <row r="48" spans="1:21" ht="30.75" customHeight="1" x14ac:dyDescent="0.15">
      <c r="A48" s="48"/>
      <c r="B48" s="1199"/>
      <c r="C48" s="1200"/>
      <c r="D48" s="62"/>
      <c r="E48" s="1181" t="s">
        <v>15</v>
      </c>
      <c r="F48" s="1181"/>
      <c r="G48" s="1181"/>
      <c r="H48" s="1181"/>
      <c r="I48" s="1181"/>
      <c r="J48" s="1182"/>
      <c r="K48" s="63">
        <v>250</v>
      </c>
      <c r="L48" s="64">
        <v>221</v>
      </c>
      <c r="M48" s="64">
        <v>211</v>
      </c>
      <c r="N48" s="64">
        <v>205</v>
      </c>
      <c r="O48" s="65">
        <v>187</v>
      </c>
      <c r="P48" s="48"/>
      <c r="Q48" s="48"/>
      <c r="R48" s="48"/>
      <c r="S48" s="48"/>
      <c r="T48" s="48"/>
      <c r="U48" s="48"/>
    </row>
    <row r="49" spans="1:21" ht="30.75" customHeight="1" x14ac:dyDescent="0.15">
      <c r="A49" s="48"/>
      <c r="B49" s="1199"/>
      <c r="C49" s="1200"/>
      <c r="D49" s="62"/>
      <c r="E49" s="1181" t="s">
        <v>16</v>
      </c>
      <c r="F49" s="1181"/>
      <c r="G49" s="1181"/>
      <c r="H49" s="1181"/>
      <c r="I49" s="1181"/>
      <c r="J49" s="1182"/>
      <c r="K49" s="63">
        <v>27</v>
      </c>
      <c r="L49" s="64">
        <v>63</v>
      </c>
      <c r="M49" s="64">
        <v>65</v>
      </c>
      <c r="N49" s="64">
        <v>69</v>
      </c>
      <c r="O49" s="65">
        <v>67</v>
      </c>
      <c r="P49" s="48"/>
      <c r="Q49" s="48"/>
      <c r="R49" s="48"/>
      <c r="S49" s="48"/>
      <c r="T49" s="48"/>
      <c r="U49" s="48"/>
    </row>
    <row r="50" spans="1:21" ht="30.75" customHeight="1" x14ac:dyDescent="0.15">
      <c r="A50" s="48"/>
      <c r="B50" s="1199"/>
      <c r="C50" s="1200"/>
      <c r="D50" s="62"/>
      <c r="E50" s="1181" t="s">
        <v>17</v>
      </c>
      <c r="F50" s="1181"/>
      <c r="G50" s="1181"/>
      <c r="H50" s="1181"/>
      <c r="I50" s="1181"/>
      <c r="J50" s="1182"/>
      <c r="K50" s="63">
        <v>0</v>
      </c>
      <c r="L50" s="64">
        <v>0</v>
      </c>
      <c r="M50" s="64">
        <v>0</v>
      </c>
      <c r="N50" s="64">
        <v>0</v>
      </c>
      <c r="O50" s="65">
        <v>0</v>
      </c>
      <c r="P50" s="48"/>
      <c r="Q50" s="48"/>
      <c r="R50" s="48"/>
      <c r="S50" s="48"/>
      <c r="T50" s="48"/>
      <c r="U50" s="48"/>
    </row>
    <row r="51" spans="1:21" ht="30.75" customHeight="1" x14ac:dyDescent="0.15">
      <c r="A51" s="48"/>
      <c r="B51" s="1201"/>
      <c r="C51" s="1202"/>
      <c r="D51" s="66"/>
      <c r="E51" s="1181" t="s">
        <v>18</v>
      </c>
      <c r="F51" s="1181"/>
      <c r="G51" s="1181"/>
      <c r="H51" s="1181"/>
      <c r="I51" s="1181"/>
      <c r="J51" s="1182"/>
      <c r="K51" s="63" t="s">
        <v>504</v>
      </c>
      <c r="L51" s="64" t="s">
        <v>504</v>
      </c>
      <c r="M51" s="64">
        <v>0</v>
      </c>
      <c r="N51" s="64" t="s">
        <v>504</v>
      </c>
      <c r="O51" s="65" t="s">
        <v>504</v>
      </c>
      <c r="P51" s="48"/>
      <c r="Q51" s="48"/>
      <c r="R51" s="48"/>
      <c r="S51" s="48"/>
      <c r="T51" s="48"/>
      <c r="U51" s="48"/>
    </row>
    <row r="52" spans="1:21" ht="30.75" customHeight="1" x14ac:dyDescent="0.15">
      <c r="A52" s="48"/>
      <c r="B52" s="1179" t="s">
        <v>19</v>
      </c>
      <c r="C52" s="1180"/>
      <c r="D52" s="66"/>
      <c r="E52" s="1181" t="s">
        <v>20</v>
      </c>
      <c r="F52" s="1181"/>
      <c r="G52" s="1181"/>
      <c r="H52" s="1181"/>
      <c r="I52" s="1181"/>
      <c r="J52" s="1182"/>
      <c r="K52" s="63">
        <v>979</v>
      </c>
      <c r="L52" s="64">
        <v>920</v>
      </c>
      <c r="M52" s="64">
        <v>895</v>
      </c>
      <c r="N52" s="64">
        <v>930</v>
      </c>
      <c r="O52" s="65">
        <v>878</v>
      </c>
      <c r="P52" s="48"/>
      <c r="Q52" s="48"/>
      <c r="R52" s="48"/>
      <c r="S52" s="48"/>
      <c r="T52" s="48"/>
      <c r="U52" s="48"/>
    </row>
    <row r="53" spans="1:21" ht="30.75" customHeight="1" thickBot="1" x14ac:dyDescent="0.2">
      <c r="A53" s="48"/>
      <c r="B53" s="1183" t="s">
        <v>21</v>
      </c>
      <c r="C53" s="1184"/>
      <c r="D53" s="67"/>
      <c r="E53" s="1185" t="s">
        <v>22</v>
      </c>
      <c r="F53" s="1185"/>
      <c r="G53" s="1185"/>
      <c r="H53" s="1185"/>
      <c r="I53" s="1185"/>
      <c r="J53" s="1186"/>
      <c r="K53" s="68">
        <v>147</v>
      </c>
      <c r="L53" s="69">
        <v>247</v>
      </c>
      <c r="M53" s="69">
        <v>250</v>
      </c>
      <c r="N53" s="69">
        <v>285</v>
      </c>
      <c r="O53" s="70">
        <v>329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187" t="s">
        <v>25</v>
      </c>
      <c r="C57" s="1188"/>
      <c r="D57" s="1191" t="s">
        <v>26</v>
      </c>
      <c r="E57" s="1192"/>
      <c r="F57" s="1192"/>
      <c r="G57" s="1192"/>
      <c r="H57" s="1192"/>
      <c r="I57" s="1192"/>
      <c r="J57" s="1193"/>
      <c r="K57" s="83" t="s">
        <v>504</v>
      </c>
      <c r="L57" s="84" t="s">
        <v>504</v>
      </c>
      <c r="M57" s="84" t="s">
        <v>504</v>
      </c>
      <c r="N57" s="84" t="s">
        <v>504</v>
      </c>
      <c r="O57" s="85" t="s">
        <v>504</v>
      </c>
    </row>
    <row r="58" spans="1:21" ht="31.5" customHeight="1" thickBot="1" x14ac:dyDescent="0.2">
      <c r="B58" s="1189"/>
      <c r="C58" s="1190"/>
      <c r="D58" s="1194" t="s">
        <v>27</v>
      </c>
      <c r="E58" s="1195"/>
      <c r="F58" s="1195"/>
      <c r="G58" s="1195"/>
      <c r="H58" s="1195"/>
      <c r="I58" s="1195"/>
      <c r="J58" s="1196"/>
      <c r="K58" s="86" t="s">
        <v>504</v>
      </c>
      <c r="L58" s="87" t="s">
        <v>504</v>
      </c>
      <c r="M58" s="87" t="s">
        <v>504</v>
      </c>
      <c r="N58" s="87" t="s">
        <v>504</v>
      </c>
      <c r="O58" s="88" t="s">
        <v>504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Muaaf2aQcPuZmZjk90kkotzMZg0Sukp3GpGnqRDQNGZYSaALJDSM91ccmGFvjCOsKdawvgv0Dg5PQimx8yxBw==" saltValue="LXIqDk4VujJabU16w3v1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17" t="s">
        <v>30</v>
      </c>
      <c r="C41" s="1218"/>
      <c r="D41" s="102"/>
      <c r="E41" s="1219" t="s">
        <v>31</v>
      </c>
      <c r="F41" s="1219"/>
      <c r="G41" s="1219"/>
      <c r="H41" s="1220"/>
      <c r="I41" s="351">
        <v>9306</v>
      </c>
      <c r="J41" s="352">
        <v>9679</v>
      </c>
      <c r="K41" s="352">
        <v>10184</v>
      </c>
      <c r="L41" s="352">
        <v>11256</v>
      </c>
      <c r="M41" s="353">
        <v>11913</v>
      </c>
    </row>
    <row r="42" spans="2:13" ht="27.75" customHeight="1" x14ac:dyDescent="0.15">
      <c r="B42" s="1207"/>
      <c r="C42" s="1208"/>
      <c r="D42" s="103"/>
      <c r="E42" s="1211" t="s">
        <v>32</v>
      </c>
      <c r="F42" s="1211"/>
      <c r="G42" s="1211"/>
      <c r="H42" s="1212"/>
      <c r="I42" s="354">
        <v>39</v>
      </c>
      <c r="J42" s="355">
        <v>39</v>
      </c>
      <c r="K42" s="355">
        <v>39</v>
      </c>
      <c r="L42" s="355">
        <v>33</v>
      </c>
      <c r="M42" s="356" t="s">
        <v>504</v>
      </c>
    </row>
    <row r="43" spans="2:13" ht="27.75" customHeight="1" x14ac:dyDescent="0.15">
      <c r="B43" s="1207"/>
      <c r="C43" s="1208"/>
      <c r="D43" s="103"/>
      <c r="E43" s="1211" t="s">
        <v>33</v>
      </c>
      <c r="F43" s="1211"/>
      <c r="G43" s="1211"/>
      <c r="H43" s="1212"/>
      <c r="I43" s="354">
        <v>1730</v>
      </c>
      <c r="J43" s="355">
        <v>1503</v>
      </c>
      <c r="K43" s="355">
        <v>1273</v>
      </c>
      <c r="L43" s="355">
        <v>1146</v>
      </c>
      <c r="M43" s="356">
        <v>1050</v>
      </c>
    </row>
    <row r="44" spans="2:13" ht="27.75" customHeight="1" x14ac:dyDescent="0.15">
      <c r="B44" s="1207"/>
      <c r="C44" s="1208"/>
      <c r="D44" s="103"/>
      <c r="E44" s="1211" t="s">
        <v>34</v>
      </c>
      <c r="F44" s="1211"/>
      <c r="G44" s="1211"/>
      <c r="H44" s="1212"/>
      <c r="I44" s="354">
        <v>508</v>
      </c>
      <c r="J44" s="355">
        <v>433</v>
      </c>
      <c r="K44" s="355">
        <v>388</v>
      </c>
      <c r="L44" s="355">
        <v>343</v>
      </c>
      <c r="M44" s="356">
        <v>296</v>
      </c>
    </row>
    <row r="45" spans="2:13" ht="27.75" customHeight="1" x14ac:dyDescent="0.15">
      <c r="B45" s="1207"/>
      <c r="C45" s="1208"/>
      <c r="D45" s="103"/>
      <c r="E45" s="1211" t="s">
        <v>35</v>
      </c>
      <c r="F45" s="1211"/>
      <c r="G45" s="1211"/>
      <c r="H45" s="1212"/>
      <c r="I45" s="354">
        <v>271</v>
      </c>
      <c r="J45" s="355">
        <v>317</v>
      </c>
      <c r="K45" s="355">
        <v>349</v>
      </c>
      <c r="L45" s="355">
        <v>296</v>
      </c>
      <c r="M45" s="356">
        <v>444</v>
      </c>
    </row>
    <row r="46" spans="2:13" ht="27.75" customHeight="1" x14ac:dyDescent="0.15">
      <c r="B46" s="1207"/>
      <c r="C46" s="1208"/>
      <c r="D46" s="104"/>
      <c r="E46" s="1211" t="s">
        <v>36</v>
      </c>
      <c r="F46" s="1211"/>
      <c r="G46" s="1211"/>
      <c r="H46" s="1212"/>
      <c r="I46" s="354">
        <v>1</v>
      </c>
      <c r="J46" s="355">
        <v>1</v>
      </c>
      <c r="K46" s="355">
        <v>1</v>
      </c>
      <c r="L46" s="355">
        <v>1</v>
      </c>
      <c r="M46" s="356">
        <v>1</v>
      </c>
    </row>
    <row r="47" spans="2:13" ht="27.75" customHeight="1" x14ac:dyDescent="0.15">
      <c r="B47" s="1207"/>
      <c r="C47" s="1208"/>
      <c r="D47" s="105"/>
      <c r="E47" s="1221" t="s">
        <v>37</v>
      </c>
      <c r="F47" s="1222"/>
      <c r="G47" s="1222"/>
      <c r="H47" s="1223"/>
      <c r="I47" s="354" t="s">
        <v>504</v>
      </c>
      <c r="J47" s="355" t="s">
        <v>504</v>
      </c>
      <c r="K47" s="355" t="s">
        <v>504</v>
      </c>
      <c r="L47" s="355" t="s">
        <v>504</v>
      </c>
      <c r="M47" s="356" t="s">
        <v>504</v>
      </c>
    </row>
    <row r="48" spans="2:13" ht="27.75" customHeight="1" x14ac:dyDescent="0.15">
      <c r="B48" s="1207"/>
      <c r="C48" s="1208"/>
      <c r="D48" s="103"/>
      <c r="E48" s="1211" t="s">
        <v>38</v>
      </c>
      <c r="F48" s="1211"/>
      <c r="G48" s="1211"/>
      <c r="H48" s="1212"/>
      <c r="I48" s="354" t="s">
        <v>504</v>
      </c>
      <c r="J48" s="355" t="s">
        <v>504</v>
      </c>
      <c r="K48" s="355" t="s">
        <v>504</v>
      </c>
      <c r="L48" s="355" t="s">
        <v>504</v>
      </c>
      <c r="M48" s="356" t="s">
        <v>504</v>
      </c>
    </row>
    <row r="49" spans="2:13" ht="27.75" customHeight="1" x14ac:dyDescent="0.15">
      <c r="B49" s="1209"/>
      <c r="C49" s="1210"/>
      <c r="D49" s="103"/>
      <c r="E49" s="1211" t="s">
        <v>39</v>
      </c>
      <c r="F49" s="1211"/>
      <c r="G49" s="1211"/>
      <c r="H49" s="1212"/>
      <c r="I49" s="354" t="s">
        <v>504</v>
      </c>
      <c r="J49" s="355" t="s">
        <v>504</v>
      </c>
      <c r="K49" s="355" t="s">
        <v>504</v>
      </c>
      <c r="L49" s="355" t="s">
        <v>504</v>
      </c>
      <c r="M49" s="356" t="s">
        <v>504</v>
      </c>
    </row>
    <row r="50" spans="2:13" ht="27.75" customHeight="1" x14ac:dyDescent="0.15">
      <c r="B50" s="1205" t="s">
        <v>40</v>
      </c>
      <c r="C50" s="1206"/>
      <c r="D50" s="106"/>
      <c r="E50" s="1211" t="s">
        <v>41</v>
      </c>
      <c r="F50" s="1211"/>
      <c r="G50" s="1211"/>
      <c r="H50" s="1212"/>
      <c r="I50" s="354">
        <v>6331</v>
      </c>
      <c r="J50" s="355">
        <v>6187</v>
      </c>
      <c r="K50" s="355">
        <v>5937</v>
      </c>
      <c r="L50" s="355">
        <v>5731</v>
      </c>
      <c r="M50" s="356">
        <v>6069</v>
      </c>
    </row>
    <row r="51" spans="2:13" ht="27.75" customHeight="1" x14ac:dyDescent="0.15">
      <c r="B51" s="1207"/>
      <c r="C51" s="1208"/>
      <c r="D51" s="103"/>
      <c r="E51" s="1211" t="s">
        <v>42</v>
      </c>
      <c r="F51" s="1211"/>
      <c r="G51" s="1211"/>
      <c r="H51" s="1212"/>
      <c r="I51" s="354">
        <v>2657</v>
      </c>
      <c r="J51" s="355">
        <v>2519</v>
      </c>
      <c r="K51" s="355">
        <v>2217</v>
      </c>
      <c r="L51" s="355">
        <v>2382</v>
      </c>
      <c r="M51" s="356">
        <v>2358</v>
      </c>
    </row>
    <row r="52" spans="2:13" ht="27.75" customHeight="1" x14ac:dyDescent="0.15">
      <c r="B52" s="1209"/>
      <c r="C52" s="1210"/>
      <c r="D52" s="103"/>
      <c r="E52" s="1211" t="s">
        <v>43</v>
      </c>
      <c r="F52" s="1211"/>
      <c r="G52" s="1211"/>
      <c r="H52" s="1212"/>
      <c r="I52" s="354">
        <v>8717</v>
      </c>
      <c r="J52" s="355">
        <v>8586</v>
      </c>
      <c r="K52" s="355">
        <v>8773</v>
      </c>
      <c r="L52" s="355">
        <v>8942</v>
      </c>
      <c r="M52" s="356">
        <v>8988</v>
      </c>
    </row>
    <row r="53" spans="2:13" ht="27.75" customHeight="1" thickBot="1" x14ac:dyDescent="0.2">
      <c r="B53" s="1213" t="s">
        <v>44</v>
      </c>
      <c r="C53" s="1214"/>
      <c r="D53" s="107"/>
      <c r="E53" s="1215" t="s">
        <v>45</v>
      </c>
      <c r="F53" s="1215"/>
      <c r="G53" s="1215"/>
      <c r="H53" s="1216"/>
      <c r="I53" s="357">
        <v>-5851</v>
      </c>
      <c r="J53" s="358">
        <v>-5320</v>
      </c>
      <c r="K53" s="358">
        <v>-4693</v>
      </c>
      <c r="L53" s="358">
        <v>-3983</v>
      </c>
      <c r="M53" s="359">
        <v>-3711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6AFkqvqKZRB73vxWktR/cPph8Tmty5N2qpQG75ZD9zss1NuuguwP2Pz5CUTp28HeQCHW5+mryfPtgPpxutsEw==" saltValue="Y2fmVaYbkB/3aj5etNc8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32" t="s">
        <v>48</v>
      </c>
      <c r="D55" s="1232"/>
      <c r="E55" s="1233"/>
      <c r="F55" s="119">
        <v>781</v>
      </c>
      <c r="G55" s="119">
        <v>846</v>
      </c>
      <c r="H55" s="120">
        <v>997</v>
      </c>
    </row>
    <row r="56" spans="2:8" ht="52.5" customHeight="1" x14ac:dyDescent="0.15">
      <c r="B56" s="121"/>
      <c r="C56" s="1234" t="s">
        <v>49</v>
      </c>
      <c r="D56" s="1234"/>
      <c r="E56" s="1235"/>
      <c r="F56" s="122">
        <v>1367</v>
      </c>
      <c r="G56" s="122">
        <v>1325</v>
      </c>
      <c r="H56" s="123">
        <v>1325</v>
      </c>
    </row>
    <row r="57" spans="2:8" ht="53.25" customHeight="1" x14ac:dyDescent="0.15">
      <c r="B57" s="121"/>
      <c r="C57" s="1236" t="s">
        <v>50</v>
      </c>
      <c r="D57" s="1236"/>
      <c r="E57" s="1237"/>
      <c r="F57" s="124">
        <v>3197</v>
      </c>
      <c r="G57" s="124">
        <v>2940</v>
      </c>
      <c r="H57" s="125">
        <v>3022</v>
      </c>
    </row>
    <row r="58" spans="2:8" ht="45.75" customHeight="1" x14ac:dyDescent="0.15">
      <c r="B58" s="126"/>
      <c r="C58" s="1224" t="s">
        <v>570</v>
      </c>
      <c r="D58" s="1225"/>
      <c r="E58" s="1226"/>
      <c r="F58" s="127">
        <v>2280</v>
      </c>
      <c r="G58" s="127">
        <v>2034</v>
      </c>
      <c r="H58" s="128">
        <v>2120</v>
      </c>
    </row>
    <row r="59" spans="2:8" ht="45.75" customHeight="1" x14ac:dyDescent="0.15">
      <c r="B59" s="126"/>
      <c r="C59" s="1224" t="s">
        <v>571</v>
      </c>
      <c r="D59" s="1225"/>
      <c r="E59" s="1226"/>
      <c r="F59" s="127">
        <v>309</v>
      </c>
      <c r="G59" s="127">
        <v>309</v>
      </c>
      <c r="H59" s="128">
        <v>309</v>
      </c>
    </row>
    <row r="60" spans="2:8" ht="45.75" customHeight="1" x14ac:dyDescent="0.15">
      <c r="B60" s="126"/>
      <c r="C60" s="1224" t="s">
        <v>572</v>
      </c>
      <c r="D60" s="1225"/>
      <c r="E60" s="1226"/>
      <c r="F60" s="127">
        <v>239</v>
      </c>
      <c r="G60" s="127">
        <v>239</v>
      </c>
      <c r="H60" s="128">
        <v>239</v>
      </c>
    </row>
    <row r="61" spans="2:8" ht="45.75" customHeight="1" x14ac:dyDescent="0.15">
      <c r="B61" s="126"/>
      <c r="C61" s="1224" t="s">
        <v>573</v>
      </c>
      <c r="D61" s="1225"/>
      <c r="E61" s="1226"/>
      <c r="F61" s="127">
        <v>234</v>
      </c>
      <c r="G61" s="127">
        <v>223</v>
      </c>
      <c r="H61" s="128">
        <v>210</v>
      </c>
    </row>
    <row r="62" spans="2:8" ht="45.75" customHeight="1" thickBot="1" x14ac:dyDescent="0.2">
      <c r="B62" s="129"/>
      <c r="C62" s="1227" t="s">
        <v>574</v>
      </c>
      <c r="D62" s="1228"/>
      <c r="E62" s="1229"/>
      <c r="F62" s="130">
        <v>88</v>
      </c>
      <c r="G62" s="130">
        <v>87</v>
      </c>
      <c r="H62" s="131">
        <v>85</v>
      </c>
    </row>
    <row r="63" spans="2:8" ht="52.5" customHeight="1" thickBot="1" x14ac:dyDescent="0.2">
      <c r="B63" s="132"/>
      <c r="C63" s="1230" t="s">
        <v>51</v>
      </c>
      <c r="D63" s="1230"/>
      <c r="E63" s="1231"/>
      <c r="F63" s="133">
        <v>5344</v>
      </c>
      <c r="G63" s="133">
        <v>5110</v>
      </c>
      <c r="H63" s="134">
        <v>5343</v>
      </c>
    </row>
    <row r="64" spans="2:8" x14ac:dyDescent="0.15"/>
  </sheetData>
  <sheetProtection algorithmName="SHA-512" hashValue="qIO6tgkZ9Xqb8rH4lRLemGJSgo40WsEN+NvxnMKLOyAOMcoPzNcUDZZw6Uyb2+uF3qdy1j33RTOLFSutHbkO2Q==" saltValue="Ijj4DNnknjMPKj0wzLRe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40" customWidth="1"/>
    <col min="2" max="107" width="2.5" style="1240" customWidth="1"/>
    <col min="108" max="108" width="6.125" style="1247" customWidth="1"/>
    <col min="109" max="109" width="5.875" style="1246" customWidth="1"/>
    <col min="110" max="16384" width="8.625" style="1240" hidden="1"/>
  </cols>
  <sheetData>
    <row r="1" spans="1:109" ht="42.75" customHeight="1" x14ac:dyDescent="0.15">
      <c r="A1" s="1238"/>
      <c r="B1" s="1239"/>
      <c r="DD1" s="1240"/>
      <c r="DE1" s="1240"/>
    </row>
    <row r="2" spans="1:109"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09"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09" s="255"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row>
    <row r="5" spans="1:109" s="255"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row>
    <row r="6" spans="1:109" s="255"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row>
    <row r="7" spans="1:109" s="255"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row>
    <row r="8" spans="1:109" s="255"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row>
    <row r="9" spans="1:109" s="255"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row>
    <row r="10" spans="1:109" s="255"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row>
    <row r="11" spans="1:109" s="255"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row>
    <row r="12" spans="1:109" s="255"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row>
    <row r="13" spans="1:109" s="255"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row>
    <row r="14" spans="1:109" s="255"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row>
    <row r="15" spans="1:109" s="255"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row>
    <row r="16" spans="1:109" s="255"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row>
    <row r="17" spans="1:109" s="255"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row>
    <row r="18" spans="1:109" s="255"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row>
    <row r="19" spans="1:109" x14ac:dyDescent="0.15">
      <c r="DD19" s="1240"/>
      <c r="DE19" s="1240"/>
    </row>
    <row r="20" spans="1:109" x14ac:dyDescent="0.15">
      <c r="DD20" s="1240"/>
      <c r="DE20" s="1240"/>
    </row>
    <row r="21" spans="1:109" ht="17.25" customHeight="1"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row>
    <row r="22" spans="1:109" ht="17.25" customHeight="1" x14ac:dyDescent="0.15">
      <c r="B22" s="1246"/>
    </row>
    <row r="23" spans="1:109" x14ac:dyDescent="0.15">
      <c r="B23" s="1246"/>
    </row>
    <row r="24" spans="1:109" x14ac:dyDescent="0.15">
      <c r="B24" s="1246"/>
    </row>
    <row r="25" spans="1:109" x14ac:dyDescent="0.15">
      <c r="B25" s="1246"/>
    </row>
    <row r="26" spans="1:109" x14ac:dyDescent="0.15">
      <c r="B26" s="1246"/>
    </row>
    <row r="27" spans="1:109" x14ac:dyDescent="0.15">
      <c r="B27" s="1246"/>
    </row>
    <row r="28" spans="1:109" x14ac:dyDescent="0.15">
      <c r="B28" s="1246"/>
    </row>
    <row r="29" spans="1:109" x14ac:dyDescent="0.15">
      <c r="B29" s="1246"/>
    </row>
    <row r="30" spans="1:109" x14ac:dyDescent="0.15">
      <c r="B30" s="1246"/>
    </row>
    <row r="31" spans="1:109" x14ac:dyDescent="0.15">
      <c r="B31" s="1246"/>
    </row>
    <row r="32" spans="1:109"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40"/>
    </row>
    <row r="41" spans="2:109" ht="17.25" x14ac:dyDescent="0.15">
      <c r="B41" s="1252" t="s">
        <v>612</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6"/>
      <c r="G42" s="1253"/>
      <c r="I42" s="1254"/>
      <c r="J42" s="1254"/>
      <c r="K42" s="1254"/>
      <c r="AM42" s="1253"/>
      <c r="AN42" s="1253" t="s">
        <v>613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614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40" t="s">
        <v>615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546</v>
      </c>
      <c r="BQ50" s="1271"/>
      <c r="BR50" s="1271"/>
      <c r="BS50" s="1271"/>
      <c r="BT50" s="1271"/>
      <c r="BU50" s="1271"/>
      <c r="BV50" s="1271"/>
      <c r="BW50" s="1271"/>
      <c r="BX50" s="1271" t="s">
        <v>547</v>
      </c>
      <c r="BY50" s="1271"/>
      <c r="BZ50" s="1271"/>
      <c r="CA50" s="1271"/>
      <c r="CB50" s="1271"/>
      <c r="CC50" s="1271"/>
      <c r="CD50" s="1271"/>
      <c r="CE50" s="1271"/>
      <c r="CF50" s="1271" t="s">
        <v>548</v>
      </c>
      <c r="CG50" s="1271"/>
      <c r="CH50" s="1271"/>
      <c r="CI50" s="1271"/>
      <c r="CJ50" s="1271"/>
      <c r="CK50" s="1271"/>
      <c r="CL50" s="1271"/>
      <c r="CM50" s="1271"/>
      <c r="CN50" s="1271" t="s">
        <v>549</v>
      </c>
      <c r="CO50" s="1271"/>
      <c r="CP50" s="1271"/>
      <c r="CQ50" s="1271"/>
      <c r="CR50" s="1271"/>
      <c r="CS50" s="1271"/>
      <c r="CT50" s="1271"/>
      <c r="CU50" s="1271"/>
      <c r="CV50" s="1271" t="s">
        <v>550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616</v>
      </c>
      <c r="AO51" s="1275"/>
      <c r="AP51" s="1275"/>
      <c r="AQ51" s="1275"/>
      <c r="AR51" s="1275"/>
      <c r="AS51" s="1275"/>
      <c r="AT51" s="1275"/>
      <c r="AU51" s="1275"/>
      <c r="AV51" s="1275"/>
      <c r="AW51" s="1275"/>
      <c r="AX51" s="1275"/>
      <c r="AY51" s="1275"/>
      <c r="AZ51" s="1275"/>
      <c r="BA51" s="1275"/>
      <c r="BB51" s="1275" t="s">
        <v>617</v>
      </c>
      <c r="BC51" s="1275"/>
      <c r="BD51" s="1275"/>
      <c r="BE51" s="1275"/>
      <c r="BF51" s="1275"/>
      <c r="BG51" s="1275"/>
      <c r="BH51" s="1275"/>
      <c r="BI51" s="1275"/>
      <c r="BJ51" s="1275"/>
      <c r="BK51" s="1275"/>
      <c r="BL51" s="1275"/>
      <c r="BM51" s="1275"/>
      <c r="BN51" s="1275"/>
      <c r="BO51" s="1275"/>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618</v>
      </c>
      <c r="BC53" s="1275"/>
      <c r="BD53" s="1275"/>
      <c r="BE53" s="1275"/>
      <c r="BF53" s="1275"/>
      <c r="BG53" s="1275"/>
      <c r="BH53" s="1275"/>
      <c r="BI53" s="1275"/>
      <c r="BJ53" s="1275"/>
      <c r="BK53" s="1275"/>
      <c r="BL53" s="1275"/>
      <c r="BM53" s="1275"/>
      <c r="BN53" s="1275"/>
      <c r="BO53" s="1275"/>
      <c r="BP53" s="1276">
        <v>53.9</v>
      </c>
      <c r="BQ53" s="1276"/>
      <c r="BR53" s="1276"/>
      <c r="BS53" s="1276"/>
      <c r="BT53" s="1276"/>
      <c r="BU53" s="1276"/>
      <c r="BV53" s="1276"/>
      <c r="BW53" s="1276"/>
      <c r="BX53" s="1276">
        <v>55.2</v>
      </c>
      <c r="BY53" s="1276"/>
      <c r="BZ53" s="1276"/>
      <c r="CA53" s="1276"/>
      <c r="CB53" s="1276"/>
      <c r="CC53" s="1276"/>
      <c r="CD53" s="1276"/>
      <c r="CE53" s="1276"/>
      <c r="CF53" s="1276">
        <v>56.3</v>
      </c>
      <c r="CG53" s="1276"/>
      <c r="CH53" s="1276"/>
      <c r="CI53" s="1276"/>
      <c r="CJ53" s="1276"/>
      <c r="CK53" s="1276"/>
      <c r="CL53" s="1276"/>
      <c r="CM53" s="1276"/>
      <c r="CN53" s="1276">
        <v>57.4</v>
      </c>
      <c r="CO53" s="1276"/>
      <c r="CP53" s="1276"/>
      <c r="CQ53" s="1276"/>
      <c r="CR53" s="1276"/>
      <c r="CS53" s="1276"/>
      <c r="CT53" s="1276"/>
      <c r="CU53" s="1276"/>
      <c r="CV53" s="1276">
        <v>58.5</v>
      </c>
      <c r="CW53" s="1276"/>
      <c r="CX53" s="1276"/>
      <c r="CY53" s="1276"/>
      <c r="CZ53" s="1276"/>
      <c r="DA53" s="1276"/>
      <c r="DB53" s="1276"/>
      <c r="DC53" s="1276"/>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1254"/>
      <c r="B55" s="1246"/>
      <c r="G55" s="1265"/>
      <c r="H55" s="1265"/>
      <c r="I55" s="1265"/>
      <c r="J55" s="1265"/>
      <c r="K55" s="1274"/>
      <c r="L55" s="1274"/>
      <c r="M55" s="1274"/>
      <c r="N55" s="1274"/>
      <c r="AN55" s="1271" t="s">
        <v>619</v>
      </c>
      <c r="AO55" s="1271"/>
      <c r="AP55" s="1271"/>
      <c r="AQ55" s="1271"/>
      <c r="AR55" s="1271"/>
      <c r="AS55" s="1271"/>
      <c r="AT55" s="1271"/>
      <c r="AU55" s="1271"/>
      <c r="AV55" s="1271"/>
      <c r="AW55" s="1271"/>
      <c r="AX55" s="1271"/>
      <c r="AY55" s="1271"/>
      <c r="AZ55" s="1271"/>
      <c r="BA55" s="1271"/>
      <c r="BB55" s="1275" t="s">
        <v>620</v>
      </c>
      <c r="BC55" s="1275"/>
      <c r="BD55" s="1275"/>
      <c r="BE55" s="1275"/>
      <c r="BF55" s="1275"/>
      <c r="BG55" s="1275"/>
      <c r="BH55" s="1275"/>
      <c r="BI55" s="1275"/>
      <c r="BJ55" s="1275"/>
      <c r="BK55" s="1275"/>
      <c r="BL55" s="1275"/>
      <c r="BM55" s="1275"/>
      <c r="BN55" s="1275"/>
      <c r="BO55" s="1275"/>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15.5</v>
      </c>
      <c r="CO55" s="1276"/>
      <c r="CP55" s="1276"/>
      <c r="CQ55" s="1276"/>
      <c r="CR55" s="1276"/>
      <c r="CS55" s="1276"/>
      <c r="CT55" s="1276"/>
      <c r="CU55" s="1276"/>
      <c r="CV55" s="1276">
        <v>4.5999999999999996</v>
      </c>
      <c r="CW55" s="1276"/>
      <c r="CX55" s="1276"/>
      <c r="CY55" s="1276"/>
      <c r="CZ55" s="1276"/>
      <c r="DA55" s="1276"/>
      <c r="DB55" s="1276"/>
      <c r="DC55" s="1276"/>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4" customFormat="1" x14ac:dyDescent="0.15">
      <c r="B57" s="1277"/>
      <c r="G57" s="1265"/>
      <c r="H57" s="1265"/>
      <c r="I57" s="1278"/>
      <c r="J57" s="1278"/>
      <c r="K57" s="1274"/>
      <c r="L57" s="1274"/>
      <c r="M57" s="1274"/>
      <c r="N57" s="1274"/>
      <c r="AM57" s="1240"/>
      <c r="AN57" s="1271"/>
      <c r="AO57" s="1271"/>
      <c r="AP57" s="1271"/>
      <c r="AQ57" s="1271"/>
      <c r="AR57" s="1271"/>
      <c r="AS57" s="1271"/>
      <c r="AT57" s="1271"/>
      <c r="AU57" s="1271"/>
      <c r="AV57" s="1271"/>
      <c r="AW57" s="1271"/>
      <c r="AX57" s="1271"/>
      <c r="AY57" s="1271"/>
      <c r="AZ57" s="1271"/>
      <c r="BA57" s="1271"/>
      <c r="BB57" s="1275" t="s">
        <v>621</v>
      </c>
      <c r="BC57" s="1275"/>
      <c r="BD57" s="1275"/>
      <c r="BE57" s="1275"/>
      <c r="BF57" s="1275"/>
      <c r="BG57" s="1275"/>
      <c r="BH57" s="1275"/>
      <c r="BI57" s="1275"/>
      <c r="BJ57" s="1275"/>
      <c r="BK57" s="1275"/>
      <c r="BL57" s="1275"/>
      <c r="BM57" s="1275"/>
      <c r="BN57" s="1275"/>
      <c r="BO57" s="1275"/>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1279"/>
      <c r="DE57" s="1277"/>
    </row>
    <row r="58" spans="1:109" s="1254" customFormat="1" x14ac:dyDescent="0.15">
      <c r="A58" s="1240"/>
      <c r="B58" s="1277"/>
      <c r="G58" s="1265"/>
      <c r="H58" s="1265"/>
      <c r="I58" s="1278"/>
      <c r="J58" s="1278"/>
      <c r="K58" s="1274"/>
      <c r="L58" s="1274"/>
      <c r="M58" s="1274"/>
      <c r="N58" s="1274"/>
      <c r="AM58" s="1240"/>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4" customFormat="1" x14ac:dyDescent="0.15">
      <c r="A59" s="1240"/>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4" customFormat="1" x14ac:dyDescent="0.15">
      <c r="A60" s="1240"/>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4" customFormat="1" x14ac:dyDescent="0.15">
      <c r="A61" s="1240"/>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40"/>
    </row>
    <row r="63" spans="1:109" ht="17.25" x14ac:dyDescent="0.15">
      <c r="B63" s="1285" t="s">
        <v>622</v>
      </c>
    </row>
    <row r="64" spans="1:109" x14ac:dyDescent="0.15">
      <c r="B64" s="1246"/>
      <c r="G64" s="1253"/>
      <c r="I64" s="1286"/>
      <c r="J64" s="1286"/>
      <c r="K64" s="1286"/>
      <c r="L64" s="1286"/>
      <c r="M64" s="1286"/>
      <c r="N64" s="1287"/>
      <c r="AM64" s="1253"/>
      <c r="AN64" s="1253" t="s">
        <v>613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623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8"/>
      <c r="I70" s="1288"/>
      <c r="J70" s="1289"/>
      <c r="K70" s="1289"/>
      <c r="L70" s="1290"/>
      <c r="M70" s="1289"/>
      <c r="N70" s="129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1"/>
      <c r="I71" s="1292"/>
      <c r="J71" s="1289"/>
      <c r="K71" s="1289"/>
      <c r="L71" s="1290"/>
      <c r="M71" s="1289"/>
      <c r="N71" s="1290"/>
      <c r="AM71" s="1291"/>
      <c r="AN71" s="1240" t="s">
        <v>615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546</v>
      </c>
      <c r="BQ72" s="1271"/>
      <c r="BR72" s="1271"/>
      <c r="BS72" s="1271"/>
      <c r="BT72" s="1271"/>
      <c r="BU72" s="1271"/>
      <c r="BV72" s="1271"/>
      <c r="BW72" s="1271"/>
      <c r="BX72" s="1271" t="s">
        <v>547</v>
      </c>
      <c r="BY72" s="1271"/>
      <c r="BZ72" s="1271"/>
      <c r="CA72" s="1271"/>
      <c r="CB72" s="1271"/>
      <c r="CC72" s="1271"/>
      <c r="CD72" s="1271"/>
      <c r="CE72" s="1271"/>
      <c r="CF72" s="1271" t="s">
        <v>548</v>
      </c>
      <c r="CG72" s="1271"/>
      <c r="CH72" s="1271"/>
      <c r="CI72" s="1271"/>
      <c r="CJ72" s="1271"/>
      <c r="CK72" s="1271"/>
      <c r="CL72" s="1271"/>
      <c r="CM72" s="1271"/>
      <c r="CN72" s="1271" t="s">
        <v>549</v>
      </c>
      <c r="CO72" s="1271"/>
      <c r="CP72" s="1271"/>
      <c r="CQ72" s="1271"/>
      <c r="CR72" s="1271"/>
      <c r="CS72" s="1271"/>
      <c r="CT72" s="1271"/>
      <c r="CU72" s="1271"/>
      <c r="CV72" s="1271" t="s">
        <v>550</v>
      </c>
      <c r="CW72" s="1271"/>
      <c r="CX72" s="1271"/>
      <c r="CY72" s="1271"/>
      <c r="CZ72" s="1271"/>
      <c r="DA72" s="1271"/>
      <c r="DB72" s="1271"/>
      <c r="DC72" s="1271"/>
    </row>
    <row r="73" spans="2:107" x14ac:dyDescent="0.15">
      <c r="B73" s="1246"/>
      <c r="G73" s="1272"/>
      <c r="H73" s="1272"/>
      <c r="I73" s="1272"/>
      <c r="J73" s="1272"/>
      <c r="K73" s="1293"/>
      <c r="L73" s="1293"/>
      <c r="M73" s="1293"/>
      <c r="N73" s="1293"/>
      <c r="AM73" s="1264"/>
      <c r="AN73" s="1275" t="s">
        <v>616</v>
      </c>
      <c r="AO73" s="1275"/>
      <c r="AP73" s="1275"/>
      <c r="AQ73" s="1275"/>
      <c r="AR73" s="1275"/>
      <c r="AS73" s="1275"/>
      <c r="AT73" s="1275"/>
      <c r="AU73" s="1275"/>
      <c r="AV73" s="1275"/>
      <c r="AW73" s="1275"/>
      <c r="AX73" s="1275"/>
      <c r="AY73" s="1275"/>
      <c r="AZ73" s="1275"/>
      <c r="BA73" s="1275"/>
      <c r="BB73" s="1275" t="s">
        <v>620</v>
      </c>
      <c r="BC73" s="1275"/>
      <c r="BD73" s="1275"/>
      <c r="BE73" s="1275"/>
      <c r="BF73" s="1275"/>
      <c r="BG73" s="1275"/>
      <c r="BH73" s="1275"/>
      <c r="BI73" s="1275"/>
      <c r="BJ73" s="1275"/>
      <c r="BK73" s="1275"/>
      <c r="BL73" s="1275"/>
      <c r="BM73" s="1275"/>
      <c r="BN73" s="1275"/>
      <c r="BO73" s="1275"/>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1246"/>
      <c r="G74" s="1272"/>
      <c r="H74" s="1272"/>
      <c r="I74" s="1272"/>
      <c r="J74" s="1272"/>
      <c r="K74" s="1293"/>
      <c r="L74" s="1293"/>
      <c r="M74" s="1293"/>
      <c r="N74" s="129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625</v>
      </c>
      <c r="BC75" s="1275"/>
      <c r="BD75" s="1275"/>
      <c r="BE75" s="1275"/>
      <c r="BF75" s="1275"/>
      <c r="BG75" s="1275"/>
      <c r="BH75" s="1275"/>
      <c r="BI75" s="1275"/>
      <c r="BJ75" s="1275"/>
      <c r="BK75" s="1275"/>
      <c r="BL75" s="1275"/>
      <c r="BM75" s="1275"/>
      <c r="BN75" s="1275"/>
      <c r="BO75" s="1275"/>
      <c r="BP75" s="1276">
        <v>1</v>
      </c>
      <c r="BQ75" s="1276"/>
      <c r="BR75" s="1276"/>
      <c r="BS75" s="1276"/>
      <c r="BT75" s="1276"/>
      <c r="BU75" s="1276"/>
      <c r="BV75" s="1276"/>
      <c r="BW75" s="1276"/>
      <c r="BX75" s="1276">
        <v>2.9</v>
      </c>
      <c r="BY75" s="1276"/>
      <c r="BZ75" s="1276"/>
      <c r="CA75" s="1276"/>
      <c r="CB75" s="1276"/>
      <c r="CC75" s="1276"/>
      <c r="CD75" s="1276"/>
      <c r="CE75" s="1276"/>
      <c r="CF75" s="1276">
        <v>4.0999999999999996</v>
      </c>
      <c r="CG75" s="1276"/>
      <c r="CH75" s="1276"/>
      <c r="CI75" s="1276"/>
      <c r="CJ75" s="1276"/>
      <c r="CK75" s="1276"/>
      <c r="CL75" s="1276"/>
      <c r="CM75" s="1276"/>
      <c r="CN75" s="1276">
        <v>4.9000000000000004</v>
      </c>
      <c r="CO75" s="1276"/>
      <c r="CP75" s="1276"/>
      <c r="CQ75" s="1276"/>
      <c r="CR75" s="1276"/>
      <c r="CS75" s="1276"/>
      <c r="CT75" s="1276"/>
      <c r="CU75" s="1276"/>
      <c r="CV75" s="1276">
        <v>5.2</v>
      </c>
      <c r="CW75" s="1276"/>
      <c r="CX75" s="1276"/>
      <c r="CY75" s="1276"/>
      <c r="CZ75" s="1276"/>
      <c r="DA75" s="1276"/>
      <c r="DB75" s="1276"/>
      <c r="DC75" s="1276"/>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1246"/>
      <c r="G77" s="1265"/>
      <c r="H77" s="1265"/>
      <c r="I77" s="1265"/>
      <c r="J77" s="1265"/>
      <c r="K77" s="1293"/>
      <c r="L77" s="1293"/>
      <c r="M77" s="1293"/>
      <c r="N77" s="1293"/>
      <c r="AN77" s="1271" t="s">
        <v>619</v>
      </c>
      <c r="AO77" s="1271"/>
      <c r="AP77" s="1271"/>
      <c r="AQ77" s="1271"/>
      <c r="AR77" s="1271"/>
      <c r="AS77" s="1271"/>
      <c r="AT77" s="1271"/>
      <c r="AU77" s="1271"/>
      <c r="AV77" s="1271"/>
      <c r="AW77" s="1271"/>
      <c r="AX77" s="1271"/>
      <c r="AY77" s="1271"/>
      <c r="AZ77" s="1271"/>
      <c r="BA77" s="1271"/>
      <c r="BB77" s="1275" t="s">
        <v>617</v>
      </c>
      <c r="BC77" s="1275"/>
      <c r="BD77" s="1275"/>
      <c r="BE77" s="1275"/>
      <c r="BF77" s="1275"/>
      <c r="BG77" s="1275"/>
      <c r="BH77" s="1275"/>
      <c r="BI77" s="1275"/>
      <c r="BJ77" s="1275"/>
      <c r="BK77" s="1275"/>
      <c r="BL77" s="1275"/>
      <c r="BM77" s="1275"/>
      <c r="BN77" s="1275"/>
      <c r="BO77" s="1275"/>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15.5</v>
      </c>
      <c r="CO77" s="1276"/>
      <c r="CP77" s="1276"/>
      <c r="CQ77" s="1276"/>
      <c r="CR77" s="1276"/>
      <c r="CS77" s="1276"/>
      <c r="CT77" s="1276"/>
      <c r="CU77" s="1276"/>
      <c r="CV77" s="1276">
        <v>4.5999999999999996</v>
      </c>
      <c r="CW77" s="1276"/>
      <c r="CX77" s="1276"/>
      <c r="CY77" s="1276"/>
      <c r="CZ77" s="1276"/>
      <c r="DA77" s="1276"/>
      <c r="DB77" s="1276"/>
      <c r="DC77" s="1276"/>
    </row>
    <row r="78" spans="2:107" x14ac:dyDescent="0.15">
      <c r="B78" s="1246"/>
      <c r="G78" s="1265"/>
      <c r="H78" s="1265"/>
      <c r="I78" s="1265"/>
      <c r="J78" s="1265"/>
      <c r="K78" s="1293"/>
      <c r="L78" s="1293"/>
      <c r="M78" s="1293"/>
      <c r="N78" s="129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1246"/>
      <c r="G79" s="1265"/>
      <c r="H79" s="1265"/>
      <c r="I79" s="1278"/>
      <c r="J79" s="1278"/>
      <c r="K79" s="1294"/>
      <c r="L79" s="1294"/>
      <c r="M79" s="1294"/>
      <c r="N79" s="1294"/>
      <c r="AN79" s="1271"/>
      <c r="AO79" s="1271"/>
      <c r="AP79" s="1271"/>
      <c r="AQ79" s="1271"/>
      <c r="AR79" s="1271"/>
      <c r="AS79" s="1271"/>
      <c r="AT79" s="1271"/>
      <c r="AU79" s="1271"/>
      <c r="AV79" s="1271"/>
      <c r="AW79" s="1271"/>
      <c r="AX79" s="1271"/>
      <c r="AY79" s="1271"/>
      <c r="AZ79" s="1271"/>
      <c r="BA79" s="1271"/>
      <c r="BB79" s="1275" t="s">
        <v>624</v>
      </c>
      <c r="BC79" s="1275"/>
      <c r="BD79" s="1275"/>
      <c r="BE79" s="1275"/>
      <c r="BF79" s="1275"/>
      <c r="BG79" s="1275"/>
      <c r="BH79" s="1275"/>
      <c r="BI79" s="1275"/>
      <c r="BJ79" s="1275"/>
      <c r="BK79" s="1275"/>
      <c r="BL79" s="1275"/>
      <c r="BM79" s="1275"/>
      <c r="BN79" s="1275"/>
      <c r="BO79" s="1275"/>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6.3</v>
      </c>
      <c r="CW79" s="1276"/>
      <c r="CX79" s="1276"/>
      <c r="CY79" s="1276"/>
      <c r="CZ79" s="1276"/>
      <c r="DA79" s="1276"/>
      <c r="DB79" s="1276"/>
      <c r="DC79" s="1276"/>
    </row>
    <row r="80" spans="2:107" x14ac:dyDescent="0.15">
      <c r="B80" s="1246"/>
      <c r="G80" s="1265"/>
      <c r="H80" s="1265"/>
      <c r="I80" s="1278"/>
      <c r="J80" s="1278"/>
      <c r="K80" s="1294"/>
      <c r="L80" s="1294"/>
      <c r="M80" s="1294"/>
      <c r="N80" s="129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1246"/>
    </row>
    <row r="82" spans="2:109" ht="17.25" x14ac:dyDescent="0.15">
      <c r="B82" s="1246"/>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40"/>
      <c r="DE84" s="1240"/>
    </row>
    <row r="85" spans="2:109" x14ac:dyDescent="0.15">
      <c r="DD85" s="1240"/>
      <c r="DE85" s="1240"/>
    </row>
  </sheetData>
  <sheetProtection algorithmName="SHA-512" hashValue="VDxZ4sNWrX8NN8Y5Fm+Ksk0C2llYYOPpGYD7Ubt7+MHKGTkWZVlkEVQ2yE+SErXjEKJQRHhFVgOhoFf6d9+/xg==" saltValue="ytKYIoki6WcavyKON6Dw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545</v>
      </c>
    </row>
  </sheetData>
  <sheetProtection algorithmName="SHA-512" hashValue="M2PG0LHiraHcKxraGhCBR7QU3iQtPP8/slm9ArfLBpjWYu92cgEER4X5TKAiiZKp6yIvw8xTWQR0CfB0gpTiLQ==" saltValue="CTUO8p9i936rHYFJfLWE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626</v>
      </c>
    </row>
  </sheetData>
  <sheetProtection algorithmName="SHA-512" hashValue="Vz7tjK+910/LPUVNHlVVxYpZs44F+W/WzV6ni5NOPw7KYgoEZtXCtFIjJwd5Iq+OpUxaPJQpmzdyLM1iibowOA==" saltValue="Cn3jfMdUT9cEHPb96Y3m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543</v>
      </c>
      <c r="G2" s="148"/>
      <c r="H2" s="149"/>
    </row>
    <row r="3" spans="1:8" x14ac:dyDescent="0.15">
      <c r="A3" s="145" t="s">
        <v>536</v>
      </c>
      <c r="B3" s="150"/>
      <c r="C3" s="151"/>
      <c r="D3" s="152">
        <v>74564</v>
      </c>
      <c r="E3" s="153"/>
      <c r="F3" s="154">
        <v>52191</v>
      </c>
      <c r="G3" s="155"/>
      <c r="H3" s="156"/>
    </row>
    <row r="4" spans="1:8" x14ac:dyDescent="0.15">
      <c r="A4" s="157"/>
      <c r="B4" s="158"/>
      <c r="C4" s="159"/>
      <c r="D4" s="160">
        <v>21999</v>
      </c>
      <c r="E4" s="161"/>
      <c r="F4" s="162">
        <v>24843</v>
      </c>
      <c r="G4" s="163"/>
      <c r="H4" s="164"/>
    </row>
    <row r="5" spans="1:8" x14ac:dyDescent="0.15">
      <c r="A5" s="145" t="s">
        <v>538</v>
      </c>
      <c r="B5" s="150"/>
      <c r="C5" s="151"/>
      <c r="D5" s="152">
        <v>94982</v>
      </c>
      <c r="E5" s="153"/>
      <c r="F5" s="154">
        <v>47387</v>
      </c>
      <c r="G5" s="155"/>
      <c r="H5" s="156"/>
    </row>
    <row r="6" spans="1:8" x14ac:dyDescent="0.15">
      <c r="A6" s="157"/>
      <c r="B6" s="158"/>
      <c r="C6" s="159"/>
      <c r="D6" s="160">
        <v>29957</v>
      </c>
      <c r="E6" s="161"/>
      <c r="F6" s="162">
        <v>24928</v>
      </c>
      <c r="G6" s="163"/>
      <c r="H6" s="164"/>
    </row>
    <row r="7" spans="1:8" x14ac:dyDescent="0.15">
      <c r="A7" s="145" t="s">
        <v>539</v>
      </c>
      <c r="B7" s="150"/>
      <c r="C7" s="151"/>
      <c r="D7" s="152">
        <v>95421</v>
      </c>
      <c r="E7" s="153"/>
      <c r="F7" s="154">
        <v>51264</v>
      </c>
      <c r="G7" s="155"/>
      <c r="H7" s="156"/>
    </row>
    <row r="8" spans="1:8" x14ac:dyDescent="0.15">
      <c r="A8" s="157"/>
      <c r="B8" s="158"/>
      <c r="C8" s="159"/>
      <c r="D8" s="160">
        <v>30477</v>
      </c>
      <c r="E8" s="161"/>
      <c r="F8" s="162">
        <v>26040</v>
      </c>
      <c r="G8" s="163"/>
      <c r="H8" s="164"/>
    </row>
    <row r="9" spans="1:8" x14ac:dyDescent="0.15">
      <c r="A9" s="145" t="s">
        <v>540</v>
      </c>
      <c r="B9" s="150"/>
      <c r="C9" s="151"/>
      <c r="D9" s="152">
        <v>140056</v>
      </c>
      <c r="E9" s="153"/>
      <c r="F9" s="154">
        <v>52068</v>
      </c>
      <c r="G9" s="155"/>
      <c r="H9" s="156"/>
    </row>
    <row r="10" spans="1:8" x14ac:dyDescent="0.15">
      <c r="A10" s="157"/>
      <c r="B10" s="158"/>
      <c r="C10" s="159"/>
      <c r="D10" s="160">
        <v>33961</v>
      </c>
      <c r="E10" s="161"/>
      <c r="F10" s="162">
        <v>26936</v>
      </c>
      <c r="G10" s="163"/>
      <c r="H10" s="164"/>
    </row>
    <row r="11" spans="1:8" x14ac:dyDescent="0.15">
      <c r="A11" s="145" t="s">
        <v>541</v>
      </c>
      <c r="B11" s="150"/>
      <c r="C11" s="151"/>
      <c r="D11" s="152">
        <v>100901</v>
      </c>
      <c r="E11" s="153"/>
      <c r="F11" s="154">
        <v>47161</v>
      </c>
      <c r="G11" s="155"/>
      <c r="H11" s="156"/>
    </row>
    <row r="12" spans="1:8" x14ac:dyDescent="0.15">
      <c r="A12" s="157"/>
      <c r="B12" s="158"/>
      <c r="C12" s="165"/>
      <c r="D12" s="160">
        <v>33665</v>
      </c>
      <c r="E12" s="161"/>
      <c r="F12" s="162">
        <v>24595</v>
      </c>
      <c r="G12" s="163"/>
      <c r="H12" s="164"/>
    </row>
    <row r="13" spans="1:8" x14ac:dyDescent="0.15">
      <c r="A13" s="145"/>
      <c r="B13" s="150"/>
      <c r="C13" s="166"/>
      <c r="D13" s="167">
        <v>101185</v>
      </c>
      <c r="E13" s="168"/>
      <c r="F13" s="169">
        <v>50014</v>
      </c>
      <c r="G13" s="170"/>
      <c r="H13" s="156"/>
    </row>
    <row r="14" spans="1:8" x14ac:dyDescent="0.15">
      <c r="A14" s="157"/>
      <c r="B14" s="158"/>
      <c r="C14" s="159"/>
      <c r="D14" s="160">
        <v>30012</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7.14</v>
      </c>
      <c r="C19" s="171">
        <f>ROUND(VALUE(SUBSTITUTE(実質収支比率等に係る経年分析!G$48,"▲","-")),2)</f>
        <v>6.29</v>
      </c>
      <c r="D19" s="171">
        <f>ROUND(VALUE(SUBSTITUTE(実質収支比率等に係る経年分析!H$48,"▲","-")),2)</f>
        <v>5.57</v>
      </c>
      <c r="E19" s="171">
        <f>ROUND(VALUE(SUBSTITUTE(実質収支比率等に係る経年分析!I$48,"▲","-")),2)</f>
        <v>4.08</v>
      </c>
      <c r="F19" s="171">
        <f>ROUND(VALUE(SUBSTITUTE(実質収支比率等に係る経年分析!J$48,"▲","-")),2)</f>
        <v>8.8699999999999992</v>
      </c>
    </row>
    <row r="20" spans="1:11" x14ac:dyDescent="0.15">
      <c r="A20" s="171" t="s">
        <v>55</v>
      </c>
      <c r="B20" s="171">
        <f>ROUND(VALUE(SUBSTITUTE(実質収支比率等に係る経年分析!F$47,"▲","-")),2)</f>
        <v>11.58</v>
      </c>
      <c r="C20" s="171">
        <f>ROUND(VALUE(SUBSTITUTE(実質収支比率等に係る経年分析!G$47,"▲","-")),2)</f>
        <v>12.41</v>
      </c>
      <c r="D20" s="171">
        <f>ROUND(VALUE(SUBSTITUTE(実質収支比率等に係る経年分析!H$47,"▲","-")),2)</f>
        <v>13.2</v>
      </c>
      <c r="E20" s="171">
        <f>ROUND(VALUE(SUBSTITUTE(実質収支比率等に係る経年分析!I$47,"▲","-")),2)</f>
        <v>13.74</v>
      </c>
      <c r="F20" s="171">
        <f>ROUND(VALUE(SUBSTITUTE(実質収支比率等に係る経年分析!J$47,"▲","-")),2)</f>
        <v>15.32</v>
      </c>
    </row>
    <row r="21" spans="1:11" x14ac:dyDescent="0.15">
      <c r="A21" s="171" t="s">
        <v>56</v>
      </c>
      <c r="B21" s="171">
        <f>IF(ISNUMBER(VALUE(SUBSTITUTE(実質収支比率等に係る経年分析!F$49,"▲","-"))),ROUND(VALUE(SUBSTITUTE(実質収支比率等に係る経年分析!F$49,"▲","-")),2),NA())</f>
        <v>0.77</v>
      </c>
      <c r="C21" s="171">
        <f>IF(ISNUMBER(VALUE(SUBSTITUTE(実質収支比率等に係る経年分析!G$49,"▲","-"))),ROUND(VALUE(SUBSTITUTE(実質収支比率等に係る経年分析!G$49,"▲","-")),2),NA())</f>
        <v>-0.83</v>
      </c>
      <c r="D21" s="171">
        <f>IF(ISNUMBER(VALUE(SUBSTITUTE(実質収支比率等に係る経年分析!H$49,"▲","-"))),ROUND(VALUE(SUBSTITUTE(実質収支比率等に係る経年分析!H$49,"▲","-")),2),NA())</f>
        <v>-0.72</v>
      </c>
      <c r="E21" s="171">
        <f>IF(ISNUMBER(VALUE(SUBSTITUTE(実質収支比率等に係る経年分析!I$49,"▲","-"))),ROUND(VALUE(SUBSTITUTE(実質収支比率等に係る経年分析!I$49,"▲","-")),2),NA())</f>
        <v>-1.27</v>
      </c>
      <c r="F21" s="171">
        <f>IF(ISNUMBER(VALUE(SUBSTITUTE(実質収支比率等に係る経年分析!J$49,"▲","-"))),ROUND(VALUE(SUBSTITUTE(実質収支比率等に係る経年分析!J$49,"▲","-")),2),NA())</f>
        <v>5.01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介護保険特別会計（介護サービス事業勘定）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浄化槽整備事業特別会計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1.04</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7.76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53.36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56.48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57.71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979</v>
      </c>
      <c r="E42" s="173"/>
      <c r="F42" s="173"/>
      <c r="G42" s="173">
        <f>'実質公債費比率（分子）の構造'!L$52</f>
        <v>920</v>
      </c>
      <c r="H42" s="173"/>
      <c r="I42" s="173"/>
      <c r="J42" s="173">
        <f>'実質公債費比率（分子）の構造'!M$52</f>
        <v>895</v>
      </c>
      <c r="K42" s="173"/>
      <c r="L42" s="173"/>
      <c r="M42" s="173">
        <f>'実質公債費比率（分子）の構造'!N$52</f>
        <v>930</v>
      </c>
      <c r="N42" s="173"/>
      <c r="O42" s="173"/>
      <c r="P42" s="173">
        <f>'実質公債費比率（分子）の構造'!O$52</f>
        <v>878</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27</v>
      </c>
      <c r="C45" s="173"/>
      <c r="D45" s="173"/>
      <c r="E45" s="173">
        <f>'実質公債費比率（分子）の構造'!L$49</f>
        <v>63</v>
      </c>
      <c r="F45" s="173"/>
      <c r="G45" s="173"/>
      <c r="H45" s="173">
        <f>'実質公債費比率（分子）の構造'!M$49</f>
        <v>65</v>
      </c>
      <c r="I45" s="173"/>
      <c r="J45" s="173"/>
      <c r="K45" s="173">
        <f>'実質公債費比率（分子）の構造'!N$49</f>
        <v>69</v>
      </c>
      <c r="L45" s="173"/>
      <c r="M45" s="173"/>
      <c r="N45" s="173">
        <f>'実質公債費比率（分子）の構造'!O$49</f>
        <v>67</v>
      </c>
      <c r="O45" s="173"/>
      <c r="P45" s="173"/>
    </row>
    <row r="46" spans="1:16" x14ac:dyDescent="0.15">
      <c r="A46" s="173" t="s">
        <v>67</v>
      </c>
      <c r="B46" s="173">
        <f>'実質公債費比率（分子）の構造'!K$48</f>
        <v>250</v>
      </c>
      <c r="C46" s="173"/>
      <c r="D46" s="173"/>
      <c r="E46" s="173">
        <f>'実質公債費比率（分子）の構造'!L$48</f>
        <v>221</v>
      </c>
      <c r="F46" s="173"/>
      <c r="G46" s="173"/>
      <c r="H46" s="173">
        <f>'実質公債費比率（分子）の構造'!M$48</f>
        <v>211</v>
      </c>
      <c r="I46" s="173"/>
      <c r="J46" s="173"/>
      <c r="K46" s="173">
        <f>'実質公債費比率（分子）の構造'!N$48</f>
        <v>205</v>
      </c>
      <c r="L46" s="173"/>
      <c r="M46" s="173"/>
      <c r="N46" s="173">
        <f>'実質公債費比率（分子）の構造'!O$48</f>
        <v>187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849</v>
      </c>
      <c r="C49" s="173"/>
      <c r="D49" s="173"/>
      <c r="E49" s="173">
        <f>'実質公債費比率（分子）の構造'!L$45</f>
        <v>883</v>
      </c>
      <c r="F49" s="173"/>
      <c r="G49" s="173"/>
      <c r="H49" s="173">
        <f>'実質公債費比率（分子）の構造'!M$45</f>
        <v>869</v>
      </c>
      <c r="I49" s="173"/>
      <c r="J49" s="173"/>
      <c r="K49" s="173">
        <f>'実質公債費比率（分子）の構造'!N$45</f>
        <v>941</v>
      </c>
      <c r="L49" s="173"/>
      <c r="M49" s="173"/>
      <c r="N49" s="173">
        <f>'実質公債費比率（分子）の構造'!O$45</f>
        <v>953</v>
      </c>
      <c r="O49" s="173"/>
      <c r="P49" s="173"/>
    </row>
    <row r="50" spans="1:16" x14ac:dyDescent="0.15">
      <c r="A50" s="173" t="s">
        <v>71</v>
      </c>
      <c r="B50" s="173" t="e">
        <f>NA()</f>
        <v>#N/A</v>
      </c>
      <c r="C50" s="173">
        <f>IF(ISNUMBER('実質公債費比率（分子）の構造'!K$53),'実質公債費比率（分子）の構造'!K$53,NA())</f>
        <v>147</v>
      </c>
      <c r="D50" s="173" t="e">
        <f>NA()</f>
        <v>#N/A</v>
      </c>
      <c r="E50" s="173" t="e">
        <f>NA()</f>
        <v>#N/A</v>
      </c>
      <c r="F50" s="173">
        <f>IF(ISNUMBER('実質公債費比率（分子）の構造'!L$53),'実質公債費比率（分子）の構造'!L$53,NA())</f>
        <v>247</v>
      </c>
      <c r="G50" s="173" t="e">
        <f>NA()</f>
        <v>#N/A</v>
      </c>
      <c r="H50" s="173" t="e">
        <f>NA()</f>
        <v>#N/A</v>
      </c>
      <c r="I50" s="173">
        <f>IF(ISNUMBER('実質公債費比率（分子）の構造'!M$53),'実質公債費比率（分子）の構造'!M$53,NA())</f>
        <v>250</v>
      </c>
      <c r="J50" s="173" t="e">
        <f>NA()</f>
        <v>#N/A</v>
      </c>
      <c r="K50" s="173" t="e">
        <f>NA()</f>
        <v>#N/A</v>
      </c>
      <c r="L50" s="173">
        <f>IF(ISNUMBER('実質公債費比率（分子）の構造'!N$53),'実質公債費比率（分子）の構造'!N$53,NA())</f>
        <v>285</v>
      </c>
      <c r="M50" s="173" t="e">
        <f>NA()</f>
        <v>#N/A</v>
      </c>
      <c r="N50" s="173" t="e">
        <f>NA()</f>
        <v>#N/A</v>
      </c>
      <c r="O50" s="173">
        <f>IF(ISNUMBER('実質公債費比率（分子）の構造'!O$53),'実質公債費比率（分子）の構造'!O$53,NA())</f>
        <v>329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8717</v>
      </c>
      <c r="E56" s="172"/>
      <c r="F56" s="172"/>
      <c r="G56" s="172">
        <f>'将来負担比率（分子）の構造'!J$52</f>
        <v>8586</v>
      </c>
      <c r="H56" s="172"/>
      <c r="I56" s="172"/>
      <c r="J56" s="172">
        <f>'将来負担比率（分子）の構造'!K$52</f>
        <v>8773</v>
      </c>
      <c r="K56" s="172"/>
      <c r="L56" s="172"/>
      <c r="M56" s="172">
        <f>'将来負担比率（分子）の構造'!L$52</f>
        <v>8942</v>
      </c>
      <c r="N56" s="172"/>
      <c r="O56" s="172"/>
      <c r="P56" s="172">
        <f>'将来負担比率（分子）の構造'!M$52</f>
        <v>8988</v>
      </c>
    </row>
    <row r="57" spans="1:16" x14ac:dyDescent="0.15">
      <c r="A57" s="172" t="s">
        <v>42</v>
      </c>
      <c r="B57" s="172"/>
      <c r="C57" s="172"/>
      <c r="D57" s="172">
        <f>'将来負担比率（分子）の構造'!I$51</f>
        <v>2657</v>
      </c>
      <c r="E57" s="172"/>
      <c r="F57" s="172"/>
      <c r="G57" s="172">
        <f>'将来負担比率（分子）の構造'!J$51</f>
        <v>2519</v>
      </c>
      <c r="H57" s="172"/>
      <c r="I57" s="172"/>
      <c r="J57" s="172">
        <f>'将来負担比率（分子）の構造'!K$51</f>
        <v>2217</v>
      </c>
      <c r="K57" s="172"/>
      <c r="L57" s="172"/>
      <c r="M57" s="172">
        <f>'将来負担比率（分子）の構造'!L$51</f>
        <v>2382</v>
      </c>
      <c r="N57" s="172"/>
      <c r="O57" s="172"/>
      <c r="P57" s="172">
        <f>'将来負担比率（分子）の構造'!M$51</f>
        <v>2358</v>
      </c>
    </row>
    <row r="58" spans="1:16" x14ac:dyDescent="0.15">
      <c r="A58" s="172" t="s">
        <v>41</v>
      </c>
      <c r="B58" s="172"/>
      <c r="C58" s="172"/>
      <c r="D58" s="172">
        <f>'将来負担比率（分子）の構造'!I$50</f>
        <v>6331</v>
      </c>
      <c r="E58" s="172"/>
      <c r="F58" s="172"/>
      <c r="G58" s="172">
        <f>'将来負担比率（分子）の構造'!J$50</f>
        <v>6187</v>
      </c>
      <c r="H58" s="172"/>
      <c r="I58" s="172"/>
      <c r="J58" s="172">
        <f>'将来負担比率（分子）の構造'!K$50</f>
        <v>5937</v>
      </c>
      <c r="K58" s="172"/>
      <c r="L58" s="172"/>
      <c r="M58" s="172">
        <f>'将来負担比率（分子）の構造'!L$50</f>
        <v>5731</v>
      </c>
      <c r="N58" s="172"/>
      <c r="O58" s="172"/>
      <c r="P58" s="172">
        <f>'将来負担比率（分子）の構造'!M$50</f>
        <v>6069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1</v>
      </c>
      <c r="I61" s="172"/>
      <c r="J61" s="172"/>
      <c r="K61" s="172">
        <f>'将来負担比率（分子）の構造'!L$46</f>
        <v>1</v>
      </c>
      <c r="L61" s="172"/>
      <c r="M61" s="172"/>
      <c r="N61" s="172">
        <f>'将来負担比率（分子）の構造'!M$46</f>
        <v>1</v>
      </c>
      <c r="O61" s="172"/>
      <c r="P61" s="172"/>
    </row>
    <row r="62" spans="1:16" x14ac:dyDescent="0.15">
      <c r="A62" s="172" t="s">
        <v>35</v>
      </c>
      <c r="B62" s="172">
        <f>'将来負担比率（分子）の構造'!I$45</f>
        <v>271</v>
      </c>
      <c r="C62" s="172"/>
      <c r="D62" s="172"/>
      <c r="E62" s="172">
        <f>'将来負担比率（分子）の構造'!J$45</f>
        <v>317</v>
      </c>
      <c r="F62" s="172"/>
      <c r="G62" s="172"/>
      <c r="H62" s="172">
        <f>'将来負担比率（分子）の構造'!K$45</f>
        <v>349</v>
      </c>
      <c r="I62" s="172"/>
      <c r="J62" s="172"/>
      <c r="K62" s="172">
        <f>'将来負担比率（分子）の構造'!L$45</f>
        <v>296</v>
      </c>
      <c r="L62" s="172"/>
      <c r="M62" s="172"/>
      <c r="N62" s="172">
        <f>'将来負担比率（分子）の構造'!M$45</f>
        <v>444</v>
      </c>
      <c r="O62" s="172"/>
      <c r="P62" s="172"/>
    </row>
    <row r="63" spans="1:16" x14ac:dyDescent="0.15">
      <c r="A63" s="172" t="s">
        <v>34</v>
      </c>
      <c r="B63" s="172">
        <f>'将来負担比率（分子）の構造'!I$44</f>
        <v>508</v>
      </c>
      <c r="C63" s="172"/>
      <c r="D63" s="172"/>
      <c r="E63" s="172">
        <f>'将来負担比率（分子）の構造'!J$44</f>
        <v>433</v>
      </c>
      <c r="F63" s="172"/>
      <c r="G63" s="172"/>
      <c r="H63" s="172">
        <f>'将来負担比率（分子）の構造'!K$44</f>
        <v>388</v>
      </c>
      <c r="I63" s="172"/>
      <c r="J63" s="172"/>
      <c r="K63" s="172">
        <f>'将来負担比率（分子）の構造'!L$44</f>
        <v>343</v>
      </c>
      <c r="L63" s="172"/>
      <c r="M63" s="172"/>
      <c r="N63" s="172">
        <f>'将来負担比率（分子）の構造'!M$44</f>
        <v>296</v>
      </c>
      <c r="O63" s="172"/>
      <c r="P63" s="172"/>
    </row>
    <row r="64" spans="1:16" x14ac:dyDescent="0.15">
      <c r="A64" s="172" t="s">
        <v>33</v>
      </c>
      <c r="B64" s="172">
        <f>'将来負担比率（分子）の構造'!I$43</f>
        <v>1730</v>
      </c>
      <c r="C64" s="172"/>
      <c r="D64" s="172"/>
      <c r="E64" s="172">
        <f>'将来負担比率（分子）の構造'!J$43</f>
        <v>1503</v>
      </c>
      <c r="F64" s="172"/>
      <c r="G64" s="172"/>
      <c r="H64" s="172">
        <f>'将来負担比率（分子）の構造'!K$43</f>
        <v>1273</v>
      </c>
      <c r="I64" s="172"/>
      <c r="J64" s="172"/>
      <c r="K64" s="172">
        <f>'将来負担比率（分子）の構造'!L$43</f>
        <v>1146</v>
      </c>
      <c r="L64" s="172"/>
      <c r="M64" s="172"/>
      <c r="N64" s="172">
        <f>'将来負担比率（分子）の構造'!M$43</f>
        <v>1050</v>
      </c>
      <c r="O64" s="172"/>
      <c r="P64" s="172"/>
    </row>
    <row r="65" spans="1:16" x14ac:dyDescent="0.15">
      <c r="A65" s="172" t="s">
        <v>32</v>
      </c>
      <c r="B65" s="172">
        <f>'将来負担比率（分子）の構造'!I$42</f>
        <v>39</v>
      </c>
      <c r="C65" s="172"/>
      <c r="D65" s="172"/>
      <c r="E65" s="172">
        <f>'将来負担比率（分子）の構造'!J$42</f>
        <v>39</v>
      </c>
      <c r="F65" s="172"/>
      <c r="G65" s="172"/>
      <c r="H65" s="172">
        <f>'将来負担比率（分子）の構造'!K$42</f>
        <v>39</v>
      </c>
      <c r="I65" s="172"/>
      <c r="J65" s="172"/>
      <c r="K65" s="172">
        <f>'将来負担比率（分子）の構造'!L$42</f>
        <v>33</v>
      </c>
      <c r="L65" s="172"/>
      <c r="M65" s="172"/>
      <c r="N65" s="172" t="str">
        <f>'将来負担比率（分子）の構造'!M$42</f>
        <v>-</v>
      </c>
      <c r="O65" s="172"/>
      <c r="P65" s="172"/>
    </row>
    <row r="66" spans="1:16" x14ac:dyDescent="0.15">
      <c r="A66" s="172" t="s">
        <v>31</v>
      </c>
      <c r="B66" s="172">
        <f>'将来負担比率（分子）の構造'!I$41</f>
        <v>9306</v>
      </c>
      <c r="C66" s="172"/>
      <c r="D66" s="172"/>
      <c r="E66" s="172">
        <f>'将来負担比率（分子）の構造'!J$41</f>
        <v>9679</v>
      </c>
      <c r="F66" s="172"/>
      <c r="G66" s="172"/>
      <c r="H66" s="172">
        <f>'将来負担比率（分子）の構造'!K$41</f>
        <v>10184</v>
      </c>
      <c r="I66" s="172"/>
      <c r="J66" s="172"/>
      <c r="K66" s="172">
        <f>'将来負担比率（分子）の構造'!L$41</f>
        <v>11256</v>
      </c>
      <c r="L66" s="172"/>
      <c r="M66" s="172"/>
      <c r="N66" s="172">
        <f>'将来負担比率（分子）の構造'!M$41</f>
        <v>11913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781</v>
      </c>
      <c r="C72" s="176">
        <f>基金残高に係る経年分析!G55</f>
        <v>846</v>
      </c>
      <c r="D72" s="176">
        <f>基金残高に係る経年分析!H55</f>
        <v>997</v>
      </c>
    </row>
    <row r="73" spans="1:16" x14ac:dyDescent="0.15">
      <c r="A73" s="175" t="s">
        <v>78</v>
      </c>
      <c r="B73" s="176">
        <f>基金残高に係る経年分析!F56</f>
        <v>1367</v>
      </c>
      <c r="C73" s="176">
        <f>基金残高に係る経年分析!G56</f>
        <v>1325</v>
      </c>
      <c r="D73" s="176">
        <f>基金残高に係る経年分析!H56</f>
        <v>1325</v>
      </c>
    </row>
    <row r="74" spans="1:16" x14ac:dyDescent="0.15">
      <c r="A74" s="175" t="s">
        <v>79</v>
      </c>
      <c r="B74" s="176">
        <f>基金残高に係る経年分析!F57</f>
        <v>3197</v>
      </c>
      <c r="C74" s="176">
        <f>基金残高に係る経年分析!G57</f>
        <v>2940</v>
      </c>
      <c r="D74" s="176">
        <f>基金残高に係る経年分析!H57</f>
        <v>3022</v>
      </c>
    </row>
  </sheetData>
  <sheetProtection algorithmName="SHA-512" hashValue="P3dExWAmLZFt+ziDGeUFGoHA3z/gBQyX6o6mqRR5eSPQbdhEzLJOP6b9Ck4WcuURGwGEjrDbE9t/gDnsEjptHA==" saltValue="trBm8BRJK6VUzVe3hmgd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30" sqref="B30:Q30"/>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586</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587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224</v>
      </c>
      <c r="C5" s="616"/>
      <c r="D5" s="616"/>
      <c r="E5" s="616"/>
      <c r="F5" s="616"/>
      <c r="G5" s="616"/>
      <c r="H5" s="616"/>
      <c r="I5" s="616"/>
      <c r="J5" s="616"/>
      <c r="K5" s="616"/>
      <c r="L5" s="616"/>
      <c r="M5" s="616"/>
      <c r="N5" s="616"/>
      <c r="O5" s="616"/>
      <c r="P5" s="616"/>
      <c r="Q5" s="617"/>
      <c r="R5" s="618">
        <v>3859310</v>
      </c>
      <c r="S5" s="619"/>
      <c r="T5" s="619"/>
      <c r="U5" s="619"/>
      <c r="V5" s="619"/>
      <c r="W5" s="619"/>
      <c r="X5" s="619"/>
      <c r="Y5" s="620"/>
      <c r="Z5" s="621">
        <v>26.1</v>
      </c>
      <c r="AA5" s="621"/>
      <c r="AB5" s="621"/>
      <c r="AC5" s="621"/>
      <c r="AD5" s="622">
        <v>3539671</v>
      </c>
      <c r="AE5" s="622"/>
      <c r="AF5" s="622"/>
      <c r="AG5" s="622"/>
      <c r="AH5" s="622"/>
      <c r="AI5" s="622"/>
      <c r="AJ5" s="622"/>
      <c r="AK5" s="622"/>
      <c r="AL5" s="623">
        <v>56.7</v>
      </c>
      <c r="AM5" s="624"/>
      <c r="AN5" s="624"/>
      <c r="AO5" s="625"/>
      <c r="AP5" s="615" t="s">
        <v>225</v>
      </c>
      <c r="AQ5" s="616"/>
      <c r="AR5" s="616"/>
      <c r="AS5" s="616"/>
      <c r="AT5" s="616"/>
      <c r="AU5" s="616"/>
      <c r="AV5" s="616"/>
      <c r="AW5" s="616"/>
      <c r="AX5" s="616"/>
      <c r="AY5" s="616"/>
      <c r="AZ5" s="616"/>
      <c r="BA5" s="616"/>
      <c r="BB5" s="616"/>
      <c r="BC5" s="616"/>
      <c r="BD5" s="616"/>
      <c r="BE5" s="616"/>
      <c r="BF5" s="617"/>
      <c r="BG5" s="629">
        <v>3539671</v>
      </c>
      <c r="BH5" s="630"/>
      <c r="BI5" s="630"/>
      <c r="BJ5" s="630"/>
      <c r="BK5" s="630"/>
      <c r="BL5" s="630"/>
      <c r="BM5" s="630"/>
      <c r="BN5" s="631"/>
      <c r="BO5" s="632">
        <v>91.7</v>
      </c>
      <c r="BP5" s="632"/>
      <c r="BQ5" s="632"/>
      <c r="BR5" s="632"/>
      <c r="BS5" s="633" t="s">
        <v>128</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218</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588</v>
      </c>
      <c r="C6" s="627"/>
      <c r="D6" s="627"/>
      <c r="E6" s="627"/>
      <c r="F6" s="627"/>
      <c r="G6" s="627"/>
      <c r="H6" s="627"/>
      <c r="I6" s="627"/>
      <c r="J6" s="627"/>
      <c r="K6" s="627"/>
      <c r="L6" s="627"/>
      <c r="M6" s="627"/>
      <c r="N6" s="627"/>
      <c r="O6" s="627"/>
      <c r="P6" s="627"/>
      <c r="Q6" s="628"/>
      <c r="R6" s="629">
        <v>68154</v>
      </c>
      <c r="S6" s="630"/>
      <c r="T6" s="630"/>
      <c r="U6" s="630"/>
      <c r="V6" s="630"/>
      <c r="W6" s="630"/>
      <c r="X6" s="630"/>
      <c r="Y6" s="631"/>
      <c r="Z6" s="632">
        <v>0.5</v>
      </c>
      <c r="AA6" s="632"/>
      <c r="AB6" s="632"/>
      <c r="AC6" s="632"/>
      <c r="AD6" s="633">
        <v>68154</v>
      </c>
      <c r="AE6" s="633"/>
      <c r="AF6" s="633"/>
      <c r="AG6" s="633"/>
      <c r="AH6" s="633"/>
      <c r="AI6" s="633"/>
      <c r="AJ6" s="633"/>
      <c r="AK6" s="633"/>
      <c r="AL6" s="634">
        <v>1.1000000000000001</v>
      </c>
      <c r="AM6" s="635"/>
      <c r="AN6" s="635"/>
      <c r="AO6" s="636"/>
      <c r="AP6" s="626" t="s">
        <v>230</v>
      </c>
      <c r="AQ6" s="627"/>
      <c r="AR6" s="627"/>
      <c r="AS6" s="627"/>
      <c r="AT6" s="627"/>
      <c r="AU6" s="627"/>
      <c r="AV6" s="627"/>
      <c r="AW6" s="627"/>
      <c r="AX6" s="627"/>
      <c r="AY6" s="627"/>
      <c r="AZ6" s="627"/>
      <c r="BA6" s="627"/>
      <c r="BB6" s="627"/>
      <c r="BC6" s="627"/>
      <c r="BD6" s="627"/>
      <c r="BE6" s="627"/>
      <c r="BF6" s="628"/>
      <c r="BG6" s="629">
        <v>3539671</v>
      </c>
      <c r="BH6" s="630"/>
      <c r="BI6" s="630"/>
      <c r="BJ6" s="630"/>
      <c r="BK6" s="630"/>
      <c r="BL6" s="630"/>
      <c r="BM6" s="630"/>
      <c r="BN6" s="631"/>
      <c r="BO6" s="632">
        <v>91.7</v>
      </c>
      <c r="BP6" s="632"/>
      <c r="BQ6" s="632"/>
      <c r="BR6" s="632"/>
      <c r="BS6" s="633" t="s">
        <v>128</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116775</v>
      </c>
      <c r="CS6" s="630"/>
      <c r="CT6" s="630"/>
      <c r="CU6" s="630"/>
      <c r="CV6" s="630"/>
      <c r="CW6" s="630"/>
      <c r="CX6" s="630"/>
      <c r="CY6" s="631"/>
      <c r="CZ6" s="623">
        <v>0.8</v>
      </c>
      <c r="DA6" s="624"/>
      <c r="DB6" s="624"/>
      <c r="DC6" s="643"/>
      <c r="DD6" s="638" t="s">
        <v>128</v>
      </c>
      <c r="DE6" s="630"/>
      <c r="DF6" s="630"/>
      <c r="DG6" s="630"/>
      <c r="DH6" s="630"/>
      <c r="DI6" s="630"/>
      <c r="DJ6" s="630"/>
      <c r="DK6" s="630"/>
      <c r="DL6" s="630"/>
      <c r="DM6" s="630"/>
      <c r="DN6" s="630"/>
      <c r="DO6" s="630"/>
      <c r="DP6" s="631"/>
      <c r="DQ6" s="638">
        <v>116771</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1771</v>
      </c>
      <c r="S7" s="630"/>
      <c r="T7" s="630"/>
      <c r="U7" s="630"/>
      <c r="V7" s="630"/>
      <c r="W7" s="630"/>
      <c r="X7" s="630"/>
      <c r="Y7" s="631"/>
      <c r="Z7" s="632">
        <v>0</v>
      </c>
      <c r="AA7" s="632"/>
      <c r="AB7" s="632"/>
      <c r="AC7" s="632"/>
      <c r="AD7" s="633">
        <v>1771</v>
      </c>
      <c r="AE7" s="633"/>
      <c r="AF7" s="633"/>
      <c r="AG7" s="633"/>
      <c r="AH7" s="633"/>
      <c r="AI7" s="633"/>
      <c r="AJ7" s="633"/>
      <c r="AK7" s="633"/>
      <c r="AL7" s="634">
        <v>0</v>
      </c>
      <c r="AM7" s="635"/>
      <c r="AN7" s="635"/>
      <c r="AO7" s="636"/>
      <c r="AP7" s="626" t="s">
        <v>589</v>
      </c>
      <c r="AQ7" s="627"/>
      <c r="AR7" s="627"/>
      <c r="AS7" s="627"/>
      <c r="AT7" s="627"/>
      <c r="AU7" s="627"/>
      <c r="AV7" s="627"/>
      <c r="AW7" s="627"/>
      <c r="AX7" s="627"/>
      <c r="AY7" s="627"/>
      <c r="AZ7" s="627"/>
      <c r="BA7" s="627"/>
      <c r="BB7" s="627"/>
      <c r="BC7" s="627"/>
      <c r="BD7" s="627"/>
      <c r="BE7" s="627"/>
      <c r="BF7" s="628"/>
      <c r="BG7" s="629">
        <v>1500640</v>
      </c>
      <c r="BH7" s="630"/>
      <c r="BI7" s="630"/>
      <c r="BJ7" s="630"/>
      <c r="BK7" s="630"/>
      <c r="BL7" s="630"/>
      <c r="BM7" s="630"/>
      <c r="BN7" s="631"/>
      <c r="BO7" s="632">
        <v>38.9</v>
      </c>
      <c r="BP7" s="632"/>
      <c r="BQ7" s="632"/>
      <c r="BR7" s="632"/>
      <c r="BS7" s="633" t="s">
        <v>128</v>
      </c>
      <c r="BT7" s="633"/>
      <c r="BU7" s="633"/>
      <c r="BV7" s="633"/>
      <c r="BW7" s="633"/>
      <c r="BX7" s="633"/>
      <c r="BY7" s="633"/>
      <c r="BZ7" s="633"/>
      <c r="CA7" s="633"/>
      <c r="CB7" s="637"/>
      <c r="CD7" s="644" t="s">
        <v>233</v>
      </c>
      <c r="CE7" s="645"/>
      <c r="CF7" s="645"/>
      <c r="CG7" s="645"/>
      <c r="CH7" s="645"/>
      <c r="CI7" s="645"/>
      <c r="CJ7" s="645"/>
      <c r="CK7" s="645"/>
      <c r="CL7" s="645"/>
      <c r="CM7" s="645"/>
      <c r="CN7" s="645"/>
      <c r="CO7" s="645"/>
      <c r="CP7" s="645"/>
      <c r="CQ7" s="646"/>
      <c r="CR7" s="629">
        <v>933114</v>
      </c>
      <c r="CS7" s="630"/>
      <c r="CT7" s="630"/>
      <c r="CU7" s="630"/>
      <c r="CV7" s="630"/>
      <c r="CW7" s="630"/>
      <c r="CX7" s="630"/>
      <c r="CY7" s="631"/>
      <c r="CZ7" s="632">
        <v>6.7</v>
      </c>
      <c r="DA7" s="632"/>
      <c r="DB7" s="632"/>
      <c r="DC7" s="632"/>
      <c r="DD7" s="638">
        <v>63988</v>
      </c>
      <c r="DE7" s="630"/>
      <c r="DF7" s="630"/>
      <c r="DG7" s="630"/>
      <c r="DH7" s="630"/>
      <c r="DI7" s="630"/>
      <c r="DJ7" s="630"/>
      <c r="DK7" s="630"/>
      <c r="DL7" s="630"/>
      <c r="DM7" s="630"/>
      <c r="DN7" s="630"/>
      <c r="DO7" s="630"/>
      <c r="DP7" s="631"/>
      <c r="DQ7" s="638">
        <v>761772</v>
      </c>
      <c r="DR7" s="630"/>
      <c r="DS7" s="630"/>
      <c r="DT7" s="630"/>
      <c r="DU7" s="630"/>
      <c r="DV7" s="630"/>
      <c r="DW7" s="630"/>
      <c r="DX7" s="630"/>
      <c r="DY7" s="630"/>
      <c r="DZ7" s="630"/>
      <c r="EA7" s="630"/>
      <c r="EB7" s="630"/>
      <c r="EC7" s="639"/>
    </row>
    <row r="8" spans="2:143" ht="11.25" customHeight="1" x14ac:dyDescent="0.15">
      <c r="B8" s="626" t="s">
        <v>234</v>
      </c>
      <c r="C8" s="627"/>
      <c r="D8" s="627"/>
      <c r="E8" s="627"/>
      <c r="F8" s="627"/>
      <c r="G8" s="627"/>
      <c r="H8" s="627"/>
      <c r="I8" s="627"/>
      <c r="J8" s="627"/>
      <c r="K8" s="627"/>
      <c r="L8" s="627"/>
      <c r="M8" s="627"/>
      <c r="N8" s="627"/>
      <c r="O8" s="627"/>
      <c r="P8" s="627"/>
      <c r="Q8" s="628"/>
      <c r="R8" s="629">
        <v>13357</v>
      </c>
      <c r="S8" s="630"/>
      <c r="T8" s="630"/>
      <c r="U8" s="630"/>
      <c r="V8" s="630"/>
      <c r="W8" s="630"/>
      <c r="X8" s="630"/>
      <c r="Y8" s="631"/>
      <c r="Z8" s="632">
        <v>0.1</v>
      </c>
      <c r="AA8" s="632"/>
      <c r="AB8" s="632"/>
      <c r="AC8" s="632"/>
      <c r="AD8" s="633">
        <v>13357</v>
      </c>
      <c r="AE8" s="633"/>
      <c r="AF8" s="633"/>
      <c r="AG8" s="633"/>
      <c r="AH8" s="633"/>
      <c r="AI8" s="633"/>
      <c r="AJ8" s="633"/>
      <c r="AK8" s="633"/>
      <c r="AL8" s="634">
        <v>0.2</v>
      </c>
      <c r="AM8" s="635"/>
      <c r="AN8" s="635"/>
      <c r="AO8" s="636"/>
      <c r="AP8" s="626" t="s">
        <v>590</v>
      </c>
      <c r="AQ8" s="627"/>
      <c r="AR8" s="627"/>
      <c r="AS8" s="627"/>
      <c r="AT8" s="627"/>
      <c r="AU8" s="627"/>
      <c r="AV8" s="627"/>
      <c r="AW8" s="627"/>
      <c r="AX8" s="627"/>
      <c r="AY8" s="627"/>
      <c r="AZ8" s="627"/>
      <c r="BA8" s="627"/>
      <c r="BB8" s="627"/>
      <c r="BC8" s="627"/>
      <c r="BD8" s="627"/>
      <c r="BE8" s="627"/>
      <c r="BF8" s="628"/>
      <c r="BG8" s="629">
        <v>49812</v>
      </c>
      <c r="BH8" s="630"/>
      <c r="BI8" s="630"/>
      <c r="BJ8" s="630"/>
      <c r="BK8" s="630"/>
      <c r="BL8" s="630"/>
      <c r="BM8" s="630"/>
      <c r="BN8" s="631"/>
      <c r="BO8" s="632">
        <v>1.3</v>
      </c>
      <c r="BP8" s="632"/>
      <c r="BQ8" s="632"/>
      <c r="BR8" s="632"/>
      <c r="BS8" s="633" t="s">
        <v>128</v>
      </c>
      <c r="BT8" s="633"/>
      <c r="BU8" s="633"/>
      <c r="BV8" s="633"/>
      <c r="BW8" s="633"/>
      <c r="BX8" s="633"/>
      <c r="BY8" s="633"/>
      <c r="BZ8" s="633"/>
      <c r="CA8" s="633"/>
      <c r="CB8" s="637"/>
      <c r="CD8" s="644" t="s">
        <v>235</v>
      </c>
      <c r="CE8" s="645"/>
      <c r="CF8" s="645"/>
      <c r="CG8" s="645"/>
      <c r="CH8" s="645"/>
      <c r="CI8" s="645"/>
      <c r="CJ8" s="645"/>
      <c r="CK8" s="645"/>
      <c r="CL8" s="645"/>
      <c r="CM8" s="645"/>
      <c r="CN8" s="645"/>
      <c r="CO8" s="645"/>
      <c r="CP8" s="645"/>
      <c r="CQ8" s="646"/>
      <c r="CR8" s="629">
        <v>5151861</v>
      </c>
      <c r="CS8" s="630"/>
      <c r="CT8" s="630"/>
      <c r="CU8" s="630"/>
      <c r="CV8" s="630"/>
      <c r="CW8" s="630"/>
      <c r="CX8" s="630"/>
      <c r="CY8" s="631"/>
      <c r="CZ8" s="632">
        <v>37.1</v>
      </c>
      <c r="DA8" s="632"/>
      <c r="DB8" s="632"/>
      <c r="DC8" s="632"/>
      <c r="DD8" s="638">
        <v>91511</v>
      </c>
      <c r="DE8" s="630"/>
      <c r="DF8" s="630"/>
      <c r="DG8" s="630"/>
      <c r="DH8" s="630"/>
      <c r="DI8" s="630"/>
      <c r="DJ8" s="630"/>
      <c r="DK8" s="630"/>
      <c r="DL8" s="630"/>
      <c r="DM8" s="630"/>
      <c r="DN8" s="630"/>
      <c r="DO8" s="630"/>
      <c r="DP8" s="631"/>
      <c r="DQ8" s="638">
        <v>1966597</v>
      </c>
      <c r="DR8" s="630"/>
      <c r="DS8" s="630"/>
      <c r="DT8" s="630"/>
      <c r="DU8" s="630"/>
      <c r="DV8" s="630"/>
      <c r="DW8" s="630"/>
      <c r="DX8" s="630"/>
      <c r="DY8" s="630"/>
      <c r="DZ8" s="630"/>
      <c r="EA8" s="630"/>
      <c r="EB8" s="630"/>
      <c r="EC8" s="639"/>
    </row>
    <row r="9" spans="2:143" ht="11.25" customHeight="1" x14ac:dyDescent="0.15">
      <c r="B9" s="626" t="s">
        <v>236</v>
      </c>
      <c r="C9" s="627"/>
      <c r="D9" s="627"/>
      <c r="E9" s="627"/>
      <c r="F9" s="627"/>
      <c r="G9" s="627"/>
      <c r="H9" s="627"/>
      <c r="I9" s="627"/>
      <c r="J9" s="627"/>
      <c r="K9" s="627"/>
      <c r="L9" s="627"/>
      <c r="M9" s="627"/>
      <c r="N9" s="627"/>
      <c r="O9" s="627"/>
      <c r="P9" s="627"/>
      <c r="Q9" s="628"/>
      <c r="R9" s="629">
        <v>16832</v>
      </c>
      <c r="S9" s="630"/>
      <c r="T9" s="630"/>
      <c r="U9" s="630"/>
      <c r="V9" s="630"/>
      <c r="W9" s="630"/>
      <c r="X9" s="630"/>
      <c r="Y9" s="631"/>
      <c r="Z9" s="632">
        <v>0.1</v>
      </c>
      <c r="AA9" s="632"/>
      <c r="AB9" s="632"/>
      <c r="AC9" s="632"/>
      <c r="AD9" s="633">
        <v>16832</v>
      </c>
      <c r="AE9" s="633"/>
      <c r="AF9" s="633"/>
      <c r="AG9" s="633"/>
      <c r="AH9" s="633"/>
      <c r="AI9" s="633"/>
      <c r="AJ9" s="633"/>
      <c r="AK9" s="633"/>
      <c r="AL9" s="634">
        <v>0.3</v>
      </c>
      <c r="AM9" s="635"/>
      <c r="AN9" s="635"/>
      <c r="AO9" s="636"/>
      <c r="AP9" s="626" t="s">
        <v>237</v>
      </c>
      <c r="AQ9" s="627"/>
      <c r="AR9" s="627"/>
      <c r="AS9" s="627"/>
      <c r="AT9" s="627"/>
      <c r="AU9" s="627"/>
      <c r="AV9" s="627"/>
      <c r="AW9" s="627"/>
      <c r="AX9" s="627"/>
      <c r="AY9" s="627"/>
      <c r="AZ9" s="627"/>
      <c r="BA9" s="627"/>
      <c r="BB9" s="627"/>
      <c r="BC9" s="627"/>
      <c r="BD9" s="627"/>
      <c r="BE9" s="627"/>
      <c r="BF9" s="628"/>
      <c r="BG9" s="629">
        <v>1233006</v>
      </c>
      <c r="BH9" s="630"/>
      <c r="BI9" s="630"/>
      <c r="BJ9" s="630"/>
      <c r="BK9" s="630"/>
      <c r="BL9" s="630"/>
      <c r="BM9" s="630"/>
      <c r="BN9" s="631"/>
      <c r="BO9" s="632">
        <v>31.9</v>
      </c>
      <c r="BP9" s="632"/>
      <c r="BQ9" s="632"/>
      <c r="BR9" s="632"/>
      <c r="BS9" s="633" t="s">
        <v>128</v>
      </c>
      <c r="BT9" s="633"/>
      <c r="BU9" s="633"/>
      <c r="BV9" s="633"/>
      <c r="BW9" s="633"/>
      <c r="BX9" s="633"/>
      <c r="BY9" s="633"/>
      <c r="BZ9" s="633"/>
      <c r="CA9" s="633"/>
      <c r="CB9" s="637"/>
      <c r="CD9" s="644" t="s">
        <v>238</v>
      </c>
      <c r="CE9" s="645"/>
      <c r="CF9" s="645"/>
      <c r="CG9" s="645"/>
      <c r="CH9" s="645"/>
      <c r="CI9" s="645"/>
      <c r="CJ9" s="645"/>
      <c r="CK9" s="645"/>
      <c r="CL9" s="645"/>
      <c r="CM9" s="645"/>
      <c r="CN9" s="645"/>
      <c r="CO9" s="645"/>
      <c r="CP9" s="645"/>
      <c r="CQ9" s="646"/>
      <c r="CR9" s="629">
        <v>1028298</v>
      </c>
      <c r="CS9" s="630"/>
      <c r="CT9" s="630"/>
      <c r="CU9" s="630"/>
      <c r="CV9" s="630"/>
      <c r="CW9" s="630"/>
      <c r="CX9" s="630"/>
      <c r="CY9" s="631"/>
      <c r="CZ9" s="632">
        <v>7.4</v>
      </c>
      <c r="DA9" s="632"/>
      <c r="DB9" s="632"/>
      <c r="DC9" s="632"/>
      <c r="DD9" s="638" t="s">
        <v>128</v>
      </c>
      <c r="DE9" s="630"/>
      <c r="DF9" s="630"/>
      <c r="DG9" s="630"/>
      <c r="DH9" s="630"/>
      <c r="DI9" s="630"/>
      <c r="DJ9" s="630"/>
      <c r="DK9" s="630"/>
      <c r="DL9" s="630"/>
      <c r="DM9" s="630"/>
      <c r="DN9" s="630"/>
      <c r="DO9" s="630"/>
      <c r="DP9" s="631"/>
      <c r="DQ9" s="638">
        <v>688731</v>
      </c>
      <c r="DR9" s="630"/>
      <c r="DS9" s="630"/>
      <c r="DT9" s="630"/>
      <c r="DU9" s="630"/>
      <c r="DV9" s="630"/>
      <c r="DW9" s="630"/>
      <c r="DX9" s="630"/>
      <c r="DY9" s="630"/>
      <c r="DZ9" s="630"/>
      <c r="EA9" s="630"/>
      <c r="EB9" s="630"/>
      <c r="EC9" s="639"/>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591</v>
      </c>
      <c r="AE10" s="633"/>
      <c r="AF10" s="633"/>
      <c r="AG10" s="633"/>
      <c r="AH10" s="633"/>
      <c r="AI10" s="633"/>
      <c r="AJ10" s="633"/>
      <c r="AK10" s="633"/>
      <c r="AL10" s="634" t="s">
        <v>128</v>
      </c>
      <c r="AM10" s="635"/>
      <c r="AN10" s="635"/>
      <c r="AO10" s="636"/>
      <c r="AP10" s="626" t="s">
        <v>240</v>
      </c>
      <c r="AQ10" s="627"/>
      <c r="AR10" s="627"/>
      <c r="AS10" s="627"/>
      <c r="AT10" s="627"/>
      <c r="AU10" s="627"/>
      <c r="AV10" s="627"/>
      <c r="AW10" s="627"/>
      <c r="AX10" s="627"/>
      <c r="AY10" s="627"/>
      <c r="AZ10" s="627"/>
      <c r="BA10" s="627"/>
      <c r="BB10" s="627"/>
      <c r="BC10" s="627"/>
      <c r="BD10" s="627"/>
      <c r="BE10" s="627"/>
      <c r="BF10" s="628"/>
      <c r="BG10" s="629">
        <v>101149</v>
      </c>
      <c r="BH10" s="630"/>
      <c r="BI10" s="630"/>
      <c r="BJ10" s="630"/>
      <c r="BK10" s="630"/>
      <c r="BL10" s="630"/>
      <c r="BM10" s="630"/>
      <c r="BN10" s="631"/>
      <c r="BO10" s="632">
        <v>2.6</v>
      </c>
      <c r="BP10" s="632"/>
      <c r="BQ10" s="632"/>
      <c r="BR10" s="632"/>
      <c r="BS10" s="633" t="s">
        <v>128</v>
      </c>
      <c r="BT10" s="633"/>
      <c r="BU10" s="633"/>
      <c r="BV10" s="633"/>
      <c r="BW10" s="633"/>
      <c r="BX10" s="633"/>
      <c r="BY10" s="633"/>
      <c r="BZ10" s="633"/>
      <c r="CA10" s="633"/>
      <c r="CB10" s="637"/>
      <c r="CD10" s="644" t="s">
        <v>241</v>
      </c>
      <c r="CE10" s="645"/>
      <c r="CF10" s="645"/>
      <c r="CG10" s="645"/>
      <c r="CH10" s="645"/>
      <c r="CI10" s="645"/>
      <c r="CJ10" s="645"/>
      <c r="CK10" s="645"/>
      <c r="CL10" s="645"/>
      <c r="CM10" s="645"/>
      <c r="CN10" s="645"/>
      <c r="CO10" s="645"/>
      <c r="CP10" s="645"/>
      <c r="CQ10" s="646"/>
      <c r="CR10" s="629">
        <v>6835</v>
      </c>
      <c r="CS10" s="630"/>
      <c r="CT10" s="630"/>
      <c r="CU10" s="630"/>
      <c r="CV10" s="630"/>
      <c r="CW10" s="630"/>
      <c r="CX10" s="630"/>
      <c r="CY10" s="631"/>
      <c r="CZ10" s="632">
        <v>0</v>
      </c>
      <c r="DA10" s="632"/>
      <c r="DB10" s="632"/>
      <c r="DC10" s="632"/>
      <c r="DD10" s="638" t="s">
        <v>128</v>
      </c>
      <c r="DE10" s="630"/>
      <c r="DF10" s="630"/>
      <c r="DG10" s="630"/>
      <c r="DH10" s="630"/>
      <c r="DI10" s="630"/>
      <c r="DJ10" s="630"/>
      <c r="DK10" s="630"/>
      <c r="DL10" s="630"/>
      <c r="DM10" s="630"/>
      <c r="DN10" s="630"/>
      <c r="DO10" s="630"/>
      <c r="DP10" s="631"/>
      <c r="DQ10" s="638">
        <v>6835</v>
      </c>
      <c r="DR10" s="630"/>
      <c r="DS10" s="630"/>
      <c r="DT10" s="630"/>
      <c r="DU10" s="630"/>
      <c r="DV10" s="630"/>
      <c r="DW10" s="630"/>
      <c r="DX10" s="630"/>
      <c r="DY10" s="630"/>
      <c r="DZ10" s="630"/>
      <c r="EA10" s="630"/>
      <c r="EB10" s="630"/>
      <c r="EC10" s="639"/>
    </row>
    <row r="11" spans="2:143" ht="11.25" customHeight="1" x14ac:dyDescent="0.15">
      <c r="B11" s="626" t="s">
        <v>242</v>
      </c>
      <c r="C11" s="627"/>
      <c r="D11" s="627"/>
      <c r="E11" s="627"/>
      <c r="F11" s="627"/>
      <c r="G11" s="627"/>
      <c r="H11" s="627"/>
      <c r="I11" s="627"/>
      <c r="J11" s="627"/>
      <c r="K11" s="627"/>
      <c r="L11" s="627"/>
      <c r="M11" s="627"/>
      <c r="N11" s="627"/>
      <c r="O11" s="627"/>
      <c r="P11" s="627"/>
      <c r="Q11" s="628"/>
      <c r="R11" s="629">
        <v>736958</v>
      </c>
      <c r="S11" s="630"/>
      <c r="T11" s="630"/>
      <c r="U11" s="630"/>
      <c r="V11" s="630"/>
      <c r="W11" s="630"/>
      <c r="X11" s="630"/>
      <c r="Y11" s="631"/>
      <c r="Z11" s="634">
        <v>5</v>
      </c>
      <c r="AA11" s="635"/>
      <c r="AB11" s="635"/>
      <c r="AC11" s="647"/>
      <c r="AD11" s="638">
        <v>736958</v>
      </c>
      <c r="AE11" s="630"/>
      <c r="AF11" s="630"/>
      <c r="AG11" s="630"/>
      <c r="AH11" s="630"/>
      <c r="AI11" s="630"/>
      <c r="AJ11" s="630"/>
      <c r="AK11" s="631"/>
      <c r="AL11" s="634">
        <v>11.8</v>
      </c>
      <c r="AM11" s="635"/>
      <c r="AN11" s="635"/>
      <c r="AO11" s="636"/>
      <c r="AP11" s="626" t="s">
        <v>243</v>
      </c>
      <c r="AQ11" s="627"/>
      <c r="AR11" s="627"/>
      <c r="AS11" s="627"/>
      <c r="AT11" s="627"/>
      <c r="AU11" s="627"/>
      <c r="AV11" s="627"/>
      <c r="AW11" s="627"/>
      <c r="AX11" s="627"/>
      <c r="AY11" s="627"/>
      <c r="AZ11" s="627"/>
      <c r="BA11" s="627"/>
      <c r="BB11" s="627"/>
      <c r="BC11" s="627"/>
      <c r="BD11" s="627"/>
      <c r="BE11" s="627"/>
      <c r="BF11" s="628"/>
      <c r="BG11" s="629">
        <v>116673</v>
      </c>
      <c r="BH11" s="630"/>
      <c r="BI11" s="630"/>
      <c r="BJ11" s="630"/>
      <c r="BK11" s="630"/>
      <c r="BL11" s="630"/>
      <c r="BM11" s="630"/>
      <c r="BN11" s="631"/>
      <c r="BO11" s="632">
        <v>3</v>
      </c>
      <c r="BP11" s="632"/>
      <c r="BQ11" s="632"/>
      <c r="BR11" s="632"/>
      <c r="BS11" s="633" t="s">
        <v>128</v>
      </c>
      <c r="BT11" s="633"/>
      <c r="BU11" s="633"/>
      <c r="BV11" s="633"/>
      <c r="BW11" s="633"/>
      <c r="BX11" s="633"/>
      <c r="BY11" s="633"/>
      <c r="BZ11" s="633"/>
      <c r="CA11" s="633"/>
      <c r="CB11" s="637"/>
      <c r="CD11" s="644" t="s">
        <v>244</v>
      </c>
      <c r="CE11" s="645"/>
      <c r="CF11" s="645"/>
      <c r="CG11" s="645"/>
      <c r="CH11" s="645"/>
      <c r="CI11" s="645"/>
      <c r="CJ11" s="645"/>
      <c r="CK11" s="645"/>
      <c r="CL11" s="645"/>
      <c r="CM11" s="645"/>
      <c r="CN11" s="645"/>
      <c r="CO11" s="645"/>
      <c r="CP11" s="645"/>
      <c r="CQ11" s="646"/>
      <c r="CR11" s="629">
        <v>93319</v>
      </c>
      <c r="CS11" s="630"/>
      <c r="CT11" s="630"/>
      <c r="CU11" s="630"/>
      <c r="CV11" s="630"/>
      <c r="CW11" s="630"/>
      <c r="CX11" s="630"/>
      <c r="CY11" s="631"/>
      <c r="CZ11" s="632">
        <v>0.7</v>
      </c>
      <c r="DA11" s="632"/>
      <c r="DB11" s="632"/>
      <c r="DC11" s="632"/>
      <c r="DD11" s="638">
        <v>1851</v>
      </c>
      <c r="DE11" s="630"/>
      <c r="DF11" s="630"/>
      <c r="DG11" s="630"/>
      <c r="DH11" s="630"/>
      <c r="DI11" s="630"/>
      <c r="DJ11" s="630"/>
      <c r="DK11" s="630"/>
      <c r="DL11" s="630"/>
      <c r="DM11" s="630"/>
      <c r="DN11" s="630"/>
      <c r="DO11" s="630"/>
      <c r="DP11" s="631"/>
      <c r="DQ11" s="638">
        <v>86028</v>
      </c>
      <c r="DR11" s="630"/>
      <c r="DS11" s="630"/>
      <c r="DT11" s="630"/>
      <c r="DU11" s="630"/>
      <c r="DV11" s="630"/>
      <c r="DW11" s="630"/>
      <c r="DX11" s="630"/>
      <c r="DY11" s="630"/>
      <c r="DZ11" s="630"/>
      <c r="EA11" s="630"/>
      <c r="EB11" s="630"/>
      <c r="EC11" s="639"/>
    </row>
    <row r="12" spans="2:143" ht="11.25" customHeight="1" x14ac:dyDescent="0.15">
      <c r="B12" s="626" t="s">
        <v>245</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32" t="s">
        <v>128</v>
      </c>
      <c r="AA12" s="632"/>
      <c r="AB12" s="632"/>
      <c r="AC12" s="632"/>
      <c r="AD12" s="633" t="s">
        <v>128</v>
      </c>
      <c r="AE12" s="633"/>
      <c r="AF12" s="633"/>
      <c r="AG12" s="633"/>
      <c r="AH12" s="633"/>
      <c r="AI12" s="633"/>
      <c r="AJ12" s="633"/>
      <c r="AK12" s="633"/>
      <c r="AL12" s="634" t="s">
        <v>128</v>
      </c>
      <c r="AM12" s="635"/>
      <c r="AN12" s="635"/>
      <c r="AO12" s="636"/>
      <c r="AP12" s="626" t="s">
        <v>592</v>
      </c>
      <c r="AQ12" s="627"/>
      <c r="AR12" s="627"/>
      <c r="AS12" s="627"/>
      <c r="AT12" s="627"/>
      <c r="AU12" s="627"/>
      <c r="AV12" s="627"/>
      <c r="AW12" s="627"/>
      <c r="AX12" s="627"/>
      <c r="AY12" s="627"/>
      <c r="AZ12" s="627"/>
      <c r="BA12" s="627"/>
      <c r="BB12" s="627"/>
      <c r="BC12" s="627"/>
      <c r="BD12" s="627"/>
      <c r="BE12" s="627"/>
      <c r="BF12" s="628"/>
      <c r="BG12" s="629">
        <v>1704934</v>
      </c>
      <c r="BH12" s="630"/>
      <c r="BI12" s="630"/>
      <c r="BJ12" s="630"/>
      <c r="BK12" s="630"/>
      <c r="BL12" s="630"/>
      <c r="BM12" s="630"/>
      <c r="BN12" s="631"/>
      <c r="BO12" s="632">
        <v>44.2</v>
      </c>
      <c r="BP12" s="632"/>
      <c r="BQ12" s="632"/>
      <c r="BR12" s="632"/>
      <c r="BS12" s="633" t="s">
        <v>128</v>
      </c>
      <c r="BT12" s="633"/>
      <c r="BU12" s="633"/>
      <c r="BV12" s="633"/>
      <c r="BW12" s="633"/>
      <c r="BX12" s="633"/>
      <c r="BY12" s="633"/>
      <c r="BZ12" s="633"/>
      <c r="CA12" s="633"/>
      <c r="CB12" s="637"/>
      <c r="CD12" s="644" t="s">
        <v>246</v>
      </c>
      <c r="CE12" s="645"/>
      <c r="CF12" s="645"/>
      <c r="CG12" s="645"/>
      <c r="CH12" s="645"/>
      <c r="CI12" s="645"/>
      <c r="CJ12" s="645"/>
      <c r="CK12" s="645"/>
      <c r="CL12" s="645"/>
      <c r="CM12" s="645"/>
      <c r="CN12" s="645"/>
      <c r="CO12" s="645"/>
      <c r="CP12" s="645"/>
      <c r="CQ12" s="646"/>
      <c r="CR12" s="629">
        <v>784202</v>
      </c>
      <c r="CS12" s="630"/>
      <c r="CT12" s="630"/>
      <c r="CU12" s="630"/>
      <c r="CV12" s="630"/>
      <c r="CW12" s="630"/>
      <c r="CX12" s="630"/>
      <c r="CY12" s="631"/>
      <c r="CZ12" s="632">
        <v>5.6</v>
      </c>
      <c r="DA12" s="632"/>
      <c r="DB12" s="632"/>
      <c r="DC12" s="632"/>
      <c r="DD12" s="638" t="s">
        <v>128</v>
      </c>
      <c r="DE12" s="630"/>
      <c r="DF12" s="630"/>
      <c r="DG12" s="630"/>
      <c r="DH12" s="630"/>
      <c r="DI12" s="630"/>
      <c r="DJ12" s="630"/>
      <c r="DK12" s="630"/>
      <c r="DL12" s="630"/>
      <c r="DM12" s="630"/>
      <c r="DN12" s="630"/>
      <c r="DO12" s="630"/>
      <c r="DP12" s="631"/>
      <c r="DQ12" s="638">
        <v>264985</v>
      </c>
      <c r="DR12" s="630"/>
      <c r="DS12" s="630"/>
      <c r="DT12" s="630"/>
      <c r="DU12" s="630"/>
      <c r="DV12" s="630"/>
      <c r="DW12" s="630"/>
      <c r="DX12" s="630"/>
      <c r="DY12" s="630"/>
      <c r="DZ12" s="630"/>
      <c r="EA12" s="630"/>
      <c r="EB12" s="630"/>
      <c r="EC12" s="639"/>
    </row>
    <row r="13" spans="2:143" ht="11.25" customHeight="1" x14ac:dyDescent="0.15">
      <c r="B13" s="626" t="s">
        <v>247</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591</v>
      </c>
      <c r="AE13" s="633"/>
      <c r="AF13" s="633"/>
      <c r="AG13" s="633"/>
      <c r="AH13" s="633"/>
      <c r="AI13" s="633"/>
      <c r="AJ13" s="633"/>
      <c r="AK13" s="633"/>
      <c r="AL13" s="634" t="s">
        <v>128</v>
      </c>
      <c r="AM13" s="635"/>
      <c r="AN13" s="635"/>
      <c r="AO13" s="636"/>
      <c r="AP13" s="626" t="s">
        <v>248</v>
      </c>
      <c r="AQ13" s="627"/>
      <c r="AR13" s="627"/>
      <c r="AS13" s="627"/>
      <c r="AT13" s="627"/>
      <c r="AU13" s="627"/>
      <c r="AV13" s="627"/>
      <c r="AW13" s="627"/>
      <c r="AX13" s="627"/>
      <c r="AY13" s="627"/>
      <c r="AZ13" s="627"/>
      <c r="BA13" s="627"/>
      <c r="BB13" s="627"/>
      <c r="BC13" s="627"/>
      <c r="BD13" s="627"/>
      <c r="BE13" s="627"/>
      <c r="BF13" s="628"/>
      <c r="BG13" s="629">
        <v>1701185</v>
      </c>
      <c r="BH13" s="630"/>
      <c r="BI13" s="630"/>
      <c r="BJ13" s="630"/>
      <c r="BK13" s="630"/>
      <c r="BL13" s="630"/>
      <c r="BM13" s="630"/>
      <c r="BN13" s="631"/>
      <c r="BO13" s="632">
        <v>44.1</v>
      </c>
      <c r="BP13" s="632"/>
      <c r="BQ13" s="632"/>
      <c r="BR13" s="632"/>
      <c r="BS13" s="633" t="s">
        <v>128</v>
      </c>
      <c r="BT13" s="633"/>
      <c r="BU13" s="633"/>
      <c r="BV13" s="633"/>
      <c r="BW13" s="633"/>
      <c r="BX13" s="633"/>
      <c r="BY13" s="633"/>
      <c r="BZ13" s="633"/>
      <c r="CA13" s="633"/>
      <c r="CB13" s="637"/>
      <c r="CD13" s="644" t="s">
        <v>249</v>
      </c>
      <c r="CE13" s="645"/>
      <c r="CF13" s="645"/>
      <c r="CG13" s="645"/>
      <c r="CH13" s="645"/>
      <c r="CI13" s="645"/>
      <c r="CJ13" s="645"/>
      <c r="CK13" s="645"/>
      <c r="CL13" s="645"/>
      <c r="CM13" s="645"/>
      <c r="CN13" s="645"/>
      <c r="CO13" s="645"/>
      <c r="CP13" s="645"/>
      <c r="CQ13" s="646"/>
      <c r="CR13" s="629">
        <v>3190721</v>
      </c>
      <c r="CS13" s="630"/>
      <c r="CT13" s="630"/>
      <c r="CU13" s="630"/>
      <c r="CV13" s="630"/>
      <c r="CW13" s="630"/>
      <c r="CX13" s="630"/>
      <c r="CY13" s="631"/>
      <c r="CZ13" s="632">
        <v>23</v>
      </c>
      <c r="DA13" s="632"/>
      <c r="DB13" s="632"/>
      <c r="DC13" s="632"/>
      <c r="DD13" s="638">
        <v>2635240</v>
      </c>
      <c r="DE13" s="630"/>
      <c r="DF13" s="630"/>
      <c r="DG13" s="630"/>
      <c r="DH13" s="630"/>
      <c r="DI13" s="630"/>
      <c r="DJ13" s="630"/>
      <c r="DK13" s="630"/>
      <c r="DL13" s="630"/>
      <c r="DM13" s="630"/>
      <c r="DN13" s="630"/>
      <c r="DO13" s="630"/>
      <c r="DP13" s="631"/>
      <c r="DQ13" s="638">
        <v>1078833</v>
      </c>
      <c r="DR13" s="630"/>
      <c r="DS13" s="630"/>
      <c r="DT13" s="630"/>
      <c r="DU13" s="630"/>
      <c r="DV13" s="630"/>
      <c r="DW13" s="630"/>
      <c r="DX13" s="630"/>
      <c r="DY13" s="630"/>
      <c r="DZ13" s="630"/>
      <c r="EA13" s="630"/>
      <c r="EB13" s="630"/>
      <c r="EC13" s="639"/>
    </row>
    <row r="14" spans="2:143" ht="11.25" customHeight="1" x14ac:dyDescent="0.15">
      <c r="B14" s="626" t="s">
        <v>250</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591</v>
      </c>
      <c r="AA14" s="632"/>
      <c r="AB14" s="632"/>
      <c r="AC14" s="632"/>
      <c r="AD14" s="633" t="s">
        <v>128</v>
      </c>
      <c r="AE14" s="633"/>
      <c r="AF14" s="633"/>
      <c r="AG14" s="633"/>
      <c r="AH14" s="633"/>
      <c r="AI14" s="633"/>
      <c r="AJ14" s="633"/>
      <c r="AK14" s="633"/>
      <c r="AL14" s="634" t="s">
        <v>128</v>
      </c>
      <c r="AM14" s="635"/>
      <c r="AN14" s="635"/>
      <c r="AO14" s="636"/>
      <c r="AP14" s="626" t="s">
        <v>251</v>
      </c>
      <c r="AQ14" s="627"/>
      <c r="AR14" s="627"/>
      <c r="AS14" s="627"/>
      <c r="AT14" s="627"/>
      <c r="AU14" s="627"/>
      <c r="AV14" s="627"/>
      <c r="AW14" s="627"/>
      <c r="AX14" s="627"/>
      <c r="AY14" s="627"/>
      <c r="AZ14" s="627"/>
      <c r="BA14" s="627"/>
      <c r="BB14" s="627"/>
      <c r="BC14" s="627"/>
      <c r="BD14" s="627"/>
      <c r="BE14" s="627"/>
      <c r="BF14" s="628"/>
      <c r="BG14" s="629">
        <v>109719</v>
      </c>
      <c r="BH14" s="630"/>
      <c r="BI14" s="630"/>
      <c r="BJ14" s="630"/>
      <c r="BK14" s="630"/>
      <c r="BL14" s="630"/>
      <c r="BM14" s="630"/>
      <c r="BN14" s="631"/>
      <c r="BO14" s="632">
        <v>2.8</v>
      </c>
      <c r="BP14" s="632"/>
      <c r="BQ14" s="632"/>
      <c r="BR14" s="632"/>
      <c r="BS14" s="633" t="s">
        <v>593</v>
      </c>
      <c r="BT14" s="633"/>
      <c r="BU14" s="633"/>
      <c r="BV14" s="633"/>
      <c r="BW14" s="633"/>
      <c r="BX14" s="633"/>
      <c r="BY14" s="633"/>
      <c r="BZ14" s="633"/>
      <c r="CA14" s="633"/>
      <c r="CB14" s="637"/>
      <c r="CD14" s="644" t="s">
        <v>252</v>
      </c>
      <c r="CE14" s="645"/>
      <c r="CF14" s="645"/>
      <c r="CG14" s="645"/>
      <c r="CH14" s="645"/>
      <c r="CI14" s="645"/>
      <c r="CJ14" s="645"/>
      <c r="CK14" s="645"/>
      <c r="CL14" s="645"/>
      <c r="CM14" s="645"/>
      <c r="CN14" s="645"/>
      <c r="CO14" s="645"/>
      <c r="CP14" s="645"/>
      <c r="CQ14" s="646"/>
      <c r="CR14" s="629">
        <v>319614</v>
      </c>
      <c r="CS14" s="630"/>
      <c r="CT14" s="630"/>
      <c r="CU14" s="630"/>
      <c r="CV14" s="630"/>
      <c r="CW14" s="630"/>
      <c r="CX14" s="630"/>
      <c r="CY14" s="631"/>
      <c r="CZ14" s="632">
        <v>2.2999999999999998</v>
      </c>
      <c r="DA14" s="632"/>
      <c r="DB14" s="632"/>
      <c r="DC14" s="632"/>
      <c r="DD14" s="638">
        <v>37614</v>
      </c>
      <c r="DE14" s="630"/>
      <c r="DF14" s="630"/>
      <c r="DG14" s="630"/>
      <c r="DH14" s="630"/>
      <c r="DI14" s="630"/>
      <c r="DJ14" s="630"/>
      <c r="DK14" s="630"/>
      <c r="DL14" s="630"/>
      <c r="DM14" s="630"/>
      <c r="DN14" s="630"/>
      <c r="DO14" s="630"/>
      <c r="DP14" s="631"/>
      <c r="DQ14" s="638">
        <v>283999</v>
      </c>
      <c r="DR14" s="630"/>
      <c r="DS14" s="630"/>
      <c r="DT14" s="630"/>
      <c r="DU14" s="630"/>
      <c r="DV14" s="630"/>
      <c r="DW14" s="630"/>
      <c r="DX14" s="630"/>
      <c r="DY14" s="630"/>
      <c r="DZ14" s="630"/>
      <c r="EA14" s="630"/>
      <c r="EB14" s="630"/>
      <c r="EC14" s="639"/>
    </row>
    <row r="15" spans="2:143" ht="11.25" customHeight="1" x14ac:dyDescent="0.15">
      <c r="B15" s="626" t="s">
        <v>253</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593</v>
      </c>
      <c r="AE15" s="633"/>
      <c r="AF15" s="633"/>
      <c r="AG15" s="633"/>
      <c r="AH15" s="633"/>
      <c r="AI15" s="633"/>
      <c r="AJ15" s="633"/>
      <c r="AK15" s="633"/>
      <c r="AL15" s="634" t="s">
        <v>128</v>
      </c>
      <c r="AM15" s="635"/>
      <c r="AN15" s="635"/>
      <c r="AO15" s="636"/>
      <c r="AP15" s="626" t="s">
        <v>254</v>
      </c>
      <c r="AQ15" s="627"/>
      <c r="AR15" s="627"/>
      <c r="AS15" s="627"/>
      <c r="AT15" s="627"/>
      <c r="AU15" s="627"/>
      <c r="AV15" s="627"/>
      <c r="AW15" s="627"/>
      <c r="AX15" s="627"/>
      <c r="AY15" s="627"/>
      <c r="AZ15" s="627"/>
      <c r="BA15" s="627"/>
      <c r="BB15" s="627"/>
      <c r="BC15" s="627"/>
      <c r="BD15" s="627"/>
      <c r="BE15" s="627"/>
      <c r="BF15" s="628"/>
      <c r="BG15" s="629">
        <v>224378</v>
      </c>
      <c r="BH15" s="630"/>
      <c r="BI15" s="630"/>
      <c r="BJ15" s="630"/>
      <c r="BK15" s="630"/>
      <c r="BL15" s="630"/>
      <c r="BM15" s="630"/>
      <c r="BN15" s="631"/>
      <c r="BO15" s="632">
        <v>5.8</v>
      </c>
      <c r="BP15" s="632"/>
      <c r="BQ15" s="632"/>
      <c r="BR15" s="632"/>
      <c r="BS15" s="633" t="s">
        <v>128</v>
      </c>
      <c r="BT15" s="633"/>
      <c r="BU15" s="633"/>
      <c r="BV15" s="633"/>
      <c r="BW15" s="633"/>
      <c r="BX15" s="633"/>
      <c r="BY15" s="633"/>
      <c r="BZ15" s="633"/>
      <c r="CA15" s="633"/>
      <c r="CB15" s="637"/>
      <c r="CD15" s="644" t="s">
        <v>255</v>
      </c>
      <c r="CE15" s="645"/>
      <c r="CF15" s="645"/>
      <c r="CG15" s="645"/>
      <c r="CH15" s="645"/>
      <c r="CI15" s="645"/>
      <c r="CJ15" s="645"/>
      <c r="CK15" s="645"/>
      <c r="CL15" s="645"/>
      <c r="CM15" s="645"/>
      <c r="CN15" s="645"/>
      <c r="CO15" s="645"/>
      <c r="CP15" s="645"/>
      <c r="CQ15" s="646"/>
      <c r="CR15" s="629">
        <v>1291661</v>
      </c>
      <c r="CS15" s="630"/>
      <c r="CT15" s="630"/>
      <c r="CU15" s="630"/>
      <c r="CV15" s="630"/>
      <c r="CW15" s="630"/>
      <c r="CX15" s="630"/>
      <c r="CY15" s="631"/>
      <c r="CZ15" s="632">
        <v>9.3000000000000007</v>
      </c>
      <c r="DA15" s="632"/>
      <c r="DB15" s="632"/>
      <c r="DC15" s="632"/>
      <c r="DD15" s="638">
        <v>143637</v>
      </c>
      <c r="DE15" s="630"/>
      <c r="DF15" s="630"/>
      <c r="DG15" s="630"/>
      <c r="DH15" s="630"/>
      <c r="DI15" s="630"/>
      <c r="DJ15" s="630"/>
      <c r="DK15" s="630"/>
      <c r="DL15" s="630"/>
      <c r="DM15" s="630"/>
      <c r="DN15" s="630"/>
      <c r="DO15" s="630"/>
      <c r="DP15" s="631"/>
      <c r="DQ15" s="638">
        <v>988469</v>
      </c>
      <c r="DR15" s="630"/>
      <c r="DS15" s="630"/>
      <c r="DT15" s="630"/>
      <c r="DU15" s="630"/>
      <c r="DV15" s="630"/>
      <c r="DW15" s="630"/>
      <c r="DX15" s="630"/>
      <c r="DY15" s="630"/>
      <c r="DZ15" s="630"/>
      <c r="EA15" s="630"/>
      <c r="EB15" s="630"/>
      <c r="EC15" s="639"/>
    </row>
    <row r="16" spans="2:143" ht="11.25" customHeight="1" x14ac:dyDescent="0.15">
      <c r="B16" s="626" t="s">
        <v>256</v>
      </c>
      <c r="C16" s="627"/>
      <c r="D16" s="627"/>
      <c r="E16" s="627"/>
      <c r="F16" s="627"/>
      <c r="G16" s="627"/>
      <c r="H16" s="627"/>
      <c r="I16" s="627"/>
      <c r="J16" s="627"/>
      <c r="K16" s="627"/>
      <c r="L16" s="627"/>
      <c r="M16" s="627"/>
      <c r="N16" s="627"/>
      <c r="O16" s="627"/>
      <c r="P16" s="627"/>
      <c r="Q16" s="628"/>
      <c r="R16" s="629">
        <v>3538</v>
      </c>
      <c r="S16" s="630"/>
      <c r="T16" s="630"/>
      <c r="U16" s="630"/>
      <c r="V16" s="630"/>
      <c r="W16" s="630"/>
      <c r="X16" s="630"/>
      <c r="Y16" s="631"/>
      <c r="Z16" s="632">
        <v>0</v>
      </c>
      <c r="AA16" s="632"/>
      <c r="AB16" s="632"/>
      <c r="AC16" s="632"/>
      <c r="AD16" s="633">
        <v>3538</v>
      </c>
      <c r="AE16" s="633"/>
      <c r="AF16" s="633"/>
      <c r="AG16" s="633"/>
      <c r="AH16" s="633"/>
      <c r="AI16" s="633"/>
      <c r="AJ16" s="633"/>
      <c r="AK16" s="633"/>
      <c r="AL16" s="634">
        <v>0.1</v>
      </c>
      <c r="AM16" s="635"/>
      <c r="AN16" s="635"/>
      <c r="AO16" s="636"/>
      <c r="AP16" s="626" t="s">
        <v>594</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257</v>
      </c>
      <c r="CE16" s="645"/>
      <c r="CF16" s="645"/>
      <c r="CG16" s="645"/>
      <c r="CH16" s="645"/>
      <c r="CI16" s="645"/>
      <c r="CJ16" s="645"/>
      <c r="CK16" s="645"/>
      <c r="CL16" s="645"/>
      <c r="CM16" s="645"/>
      <c r="CN16" s="645"/>
      <c r="CO16" s="645"/>
      <c r="CP16" s="645"/>
      <c r="CQ16" s="646"/>
      <c r="CR16" s="629">
        <v>13182</v>
      </c>
      <c r="CS16" s="630"/>
      <c r="CT16" s="630"/>
      <c r="CU16" s="630"/>
      <c r="CV16" s="630"/>
      <c r="CW16" s="630"/>
      <c r="CX16" s="630"/>
      <c r="CY16" s="631"/>
      <c r="CZ16" s="632">
        <v>0.1</v>
      </c>
      <c r="DA16" s="632"/>
      <c r="DB16" s="632"/>
      <c r="DC16" s="632"/>
      <c r="DD16" s="638" t="s">
        <v>128</v>
      </c>
      <c r="DE16" s="630"/>
      <c r="DF16" s="630"/>
      <c r="DG16" s="630"/>
      <c r="DH16" s="630"/>
      <c r="DI16" s="630"/>
      <c r="DJ16" s="630"/>
      <c r="DK16" s="630"/>
      <c r="DL16" s="630"/>
      <c r="DM16" s="630"/>
      <c r="DN16" s="630"/>
      <c r="DO16" s="630"/>
      <c r="DP16" s="631"/>
      <c r="DQ16" s="638">
        <v>338</v>
      </c>
      <c r="DR16" s="630"/>
      <c r="DS16" s="630"/>
      <c r="DT16" s="630"/>
      <c r="DU16" s="630"/>
      <c r="DV16" s="630"/>
      <c r="DW16" s="630"/>
      <c r="DX16" s="630"/>
      <c r="DY16" s="630"/>
      <c r="DZ16" s="630"/>
      <c r="EA16" s="630"/>
      <c r="EB16" s="630"/>
      <c r="EC16" s="639"/>
    </row>
    <row r="17" spans="2:133" ht="11.25" customHeight="1" x14ac:dyDescent="0.15">
      <c r="B17" s="626" t="s">
        <v>595</v>
      </c>
      <c r="C17" s="627"/>
      <c r="D17" s="627"/>
      <c r="E17" s="627"/>
      <c r="F17" s="627"/>
      <c r="G17" s="627"/>
      <c r="H17" s="627"/>
      <c r="I17" s="627"/>
      <c r="J17" s="627"/>
      <c r="K17" s="627"/>
      <c r="L17" s="627"/>
      <c r="M17" s="627"/>
      <c r="N17" s="627"/>
      <c r="O17" s="627"/>
      <c r="P17" s="627"/>
      <c r="Q17" s="628"/>
      <c r="R17" s="629">
        <v>45992</v>
      </c>
      <c r="S17" s="630"/>
      <c r="T17" s="630"/>
      <c r="U17" s="630"/>
      <c r="V17" s="630"/>
      <c r="W17" s="630"/>
      <c r="X17" s="630"/>
      <c r="Y17" s="631"/>
      <c r="Z17" s="632">
        <v>0.3</v>
      </c>
      <c r="AA17" s="632"/>
      <c r="AB17" s="632"/>
      <c r="AC17" s="632"/>
      <c r="AD17" s="633">
        <v>45992</v>
      </c>
      <c r="AE17" s="633"/>
      <c r="AF17" s="633"/>
      <c r="AG17" s="633"/>
      <c r="AH17" s="633"/>
      <c r="AI17" s="633"/>
      <c r="AJ17" s="633"/>
      <c r="AK17" s="633"/>
      <c r="AL17" s="634">
        <v>0.7</v>
      </c>
      <c r="AM17" s="635"/>
      <c r="AN17" s="635"/>
      <c r="AO17" s="636"/>
      <c r="AP17" s="626" t="s">
        <v>596</v>
      </c>
      <c r="AQ17" s="627"/>
      <c r="AR17" s="627"/>
      <c r="AS17" s="627"/>
      <c r="AT17" s="627"/>
      <c r="AU17" s="627"/>
      <c r="AV17" s="627"/>
      <c r="AW17" s="627"/>
      <c r="AX17" s="627"/>
      <c r="AY17" s="627"/>
      <c r="AZ17" s="627"/>
      <c r="BA17" s="627"/>
      <c r="BB17" s="627"/>
      <c r="BC17" s="627"/>
      <c r="BD17" s="627"/>
      <c r="BE17" s="627"/>
      <c r="BF17" s="628"/>
      <c r="BG17" s="629" t="s">
        <v>591</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258</v>
      </c>
      <c r="CE17" s="645"/>
      <c r="CF17" s="645"/>
      <c r="CG17" s="645"/>
      <c r="CH17" s="645"/>
      <c r="CI17" s="645"/>
      <c r="CJ17" s="645"/>
      <c r="CK17" s="645"/>
      <c r="CL17" s="645"/>
      <c r="CM17" s="645"/>
      <c r="CN17" s="645"/>
      <c r="CO17" s="645"/>
      <c r="CP17" s="645"/>
      <c r="CQ17" s="646"/>
      <c r="CR17" s="629">
        <v>952556</v>
      </c>
      <c r="CS17" s="630"/>
      <c r="CT17" s="630"/>
      <c r="CU17" s="630"/>
      <c r="CV17" s="630"/>
      <c r="CW17" s="630"/>
      <c r="CX17" s="630"/>
      <c r="CY17" s="631"/>
      <c r="CZ17" s="632">
        <v>6.9</v>
      </c>
      <c r="DA17" s="632"/>
      <c r="DB17" s="632"/>
      <c r="DC17" s="632"/>
      <c r="DD17" s="638" t="s">
        <v>128</v>
      </c>
      <c r="DE17" s="630"/>
      <c r="DF17" s="630"/>
      <c r="DG17" s="630"/>
      <c r="DH17" s="630"/>
      <c r="DI17" s="630"/>
      <c r="DJ17" s="630"/>
      <c r="DK17" s="630"/>
      <c r="DL17" s="630"/>
      <c r="DM17" s="630"/>
      <c r="DN17" s="630"/>
      <c r="DO17" s="630"/>
      <c r="DP17" s="631"/>
      <c r="DQ17" s="638">
        <v>937522</v>
      </c>
      <c r="DR17" s="630"/>
      <c r="DS17" s="630"/>
      <c r="DT17" s="630"/>
      <c r="DU17" s="630"/>
      <c r="DV17" s="630"/>
      <c r="DW17" s="630"/>
      <c r="DX17" s="630"/>
      <c r="DY17" s="630"/>
      <c r="DZ17" s="630"/>
      <c r="EA17" s="630"/>
      <c r="EB17" s="630"/>
      <c r="EC17" s="639"/>
    </row>
    <row r="18" spans="2:133" ht="11.25" customHeight="1" x14ac:dyDescent="0.15">
      <c r="B18" s="626" t="s">
        <v>259</v>
      </c>
      <c r="C18" s="627"/>
      <c r="D18" s="627"/>
      <c r="E18" s="627"/>
      <c r="F18" s="627"/>
      <c r="G18" s="627"/>
      <c r="H18" s="627"/>
      <c r="I18" s="627"/>
      <c r="J18" s="627"/>
      <c r="K18" s="627"/>
      <c r="L18" s="627"/>
      <c r="M18" s="627"/>
      <c r="N18" s="627"/>
      <c r="O18" s="627"/>
      <c r="P18" s="627"/>
      <c r="Q18" s="628"/>
      <c r="R18" s="629">
        <v>77699</v>
      </c>
      <c r="S18" s="630"/>
      <c r="T18" s="630"/>
      <c r="U18" s="630"/>
      <c r="V18" s="630"/>
      <c r="W18" s="630"/>
      <c r="X18" s="630"/>
      <c r="Y18" s="631"/>
      <c r="Z18" s="632">
        <v>0.5</v>
      </c>
      <c r="AA18" s="632"/>
      <c r="AB18" s="632"/>
      <c r="AC18" s="632"/>
      <c r="AD18" s="633">
        <v>72306</v>
      </c>
      <c r="AE18" s="633"/>
      <c r="AF18" s="633"/>
      <c r="AG18" s="633"/>
      <c r="AH18" s="633"/>
      <c r="AI18" s="633"/>
      <c r="AJ18" s="633"/>
      <c r="AK18" s="633"/>
      <c r="AL18" s="634">
        <v>1.2000000476837158</v>
      </c>
      <c r="AM18" s="635"/>
      <c r="AN18" s="635"/>
      <c r="AO18" s="636"/>
      <c r="AP18" s="626" t="s">
        <v>597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260</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591</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598</v>
      </c>
      <c r="C19" s="627"/>
      <c r="D19" s="627"/>
      <c r="E19" s="627"/>
      <c r="F19" s="627"/>
      <c r="G19" s="627"/>
      <c r="H19" s="627"/>
      <c r="I19" s="627"/>
      <c r="J19" s="627"/>
      <c r="K19" s="627"/>
      <c r="L19" s="627"/>
      <c r="M19" s="627"/>
      <c r="N19" s="627"/>
      <c r="O19" s="627"/>
      <c r="P19" s="627"/>
      <c r="Q19" s="628"/>
      <c r="R19" s="629">
        <v>32291</v>
      </c>
      <c r="S19" s="630"/>
      <c r="T19" s="630"/>
      <c r="U19" s="630"/>
      <c r="V19" s="630"/>
      <c r="W19" s="630"/>
      <c r="X19" s="630"/>
      <c r="Y19" s="631"/>
      <c r="Z19" s="632">
        <v>0.2</v>
      </c>
      <c r="AA19" s="632"/>
      <c r="AB19" s="632"/>
      <c r="AC19" s="632"/>
      <c r="AD19" s="633">
        <v>32291</v>
      </c>
      <c r="AE19" s="633"/>
      <c r="AF19" s="633"/>
      <c r="AG19" s="633"/>
      <c r="AH19" s="633"/>
      <c r="AI19" s="633"/>
      <c r="AJ19" s="633"/>
      <c r="AK19" s="633"/>
      <c r="AL19" s="634">
        <v>0.5</v>
      </c>
      <c r="AM19" s="635"/>
      <c r="AN19" s="635"/>
      <c r="AO19" s="636"/>
      <c r="AP19" s="626" t="s">
        <v>261</v>
      </c>
      <c r="AQ19" s="627"/>
      <c r="AR19" s="627"/>
      <c r="AS19" s="627"/>
      <c r="AT19" s="627"/>
      <c r="AU19" s="627"/>
      <c r="AV19" s="627"/>
      <c r="AW19" s="627"/>
      <c r="AX19" s="627"/>
      <c r="AY19" s="627"/>
      <c r="AZ19" s="627"/>
      <c r="BA19" s="627"/>
      <c r="BB19" s="627"/>
      <c r="BC19" s="627"/>
      <c r="BD19" s="627"/>
      <c r="BE19" s="627"/>
      <c r="BF19" s="628"/>
      <c r="BG19" s="629">
        <v>319639</v>
      </c>
      <c r="BH19" s="630"/>
      <c r="BI19" s="630"/>
      <c r="BJ19" s="630"/>
      <c r="BK19" s="630"/>
      <c r="BL19" s="630"/>
      <c r="BM19" s="630"/>
      <c r="BN19" s="631"/>
      <c r="BO19" s="632">
        <v>8.3000000000000007</v>
      </c>
      <c r="BP19" s="632"/>
      <c r="BQ19" s="632"/>
      <c r="BR19" s="632"/>
      <c r="BS19" s="633" t="s">
        <v>128</v>
      </c>
      <c r="BT19" s="633"/>
      <c r="BU19" s="633"/>
      <c r="BV19" s="633"/>
      <c r="BW19" s="633"/>
      <c r="BX19" s="633"/>
      <c r="BY19" s="633"/>
      <c r="BZ19" s="633"/>
      <c r="CA19" s="633"/>
      <c r="CB19" s="637"/>
      <c r="CD19" s="644" t="s">
        <v>262</v>
      </c>
      <c r="CE19" s="645"/>
      <c r="CF19" s="645"/>
      <c r="CG19" s="645"/>
      <c r="CH19" s="645"/>
      <c r="CI19" s="645"/>
      <c r="CJ19" s="645"/>
      <c r="CK19" s="645"/>
      <c r="CL19" s="645"/>
      <c r="CM19" s="645"/>
      <c r="CN19" s="645"/>
      <c r="CO19" s="645"/>
      <c r="CP19" s="645"/>
      <c r="CQ19" s="646"/>
      <c r="CR19" s="629" t="s">
        <v>591</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263</v>
      </c>
      <c r="C20" s="627"/>
      <c r="D20" s="627"/>
      <c r="E20" s="627"/>
      <c r="F20" s="627"/>
      <c r="G20" s="627"/>
      <c r="H20" s="627"/>
      <c r="I20" s="627"/>
      <c r="J20" s="627"/>
      <c r="K20" s="627"/>
      <c r="L20" s="627"/>
      <c r="M20" s="627"/>
      <c r="N20" s="627"/>
      <c r="O20" s="627"/>
      <c r="P20" s="627"/>
      <c r="Q20" s="628"/>
      <c r="R20" s="629">
        <v>1158</v>
      </c>
      <c r="S20" s="630"/>
      <c r="T20" s="630"/>
      <c r="U20" s="630"/>
      <c r="V20" s="630"/>
      <c r="W20" s="630"/>
      <c r="X20" s="630"/>
      <c r="Y20" s="631"/>
      <c r="Z20" s="632">
        <v>0</v>
      </c>
      <c r="AA20" s="632"/>
      <c r="AB20" s="632"/>
      <c r="AC20" s="632"/>
      <c r="AD20" s="633">
        <v>1158</v>
      </c>
      <c r="AE20" s="633"/>
      <c r="AF20" s="633"/>
      <c r="AG20" s="633"/>
      <c r="AH20" s="633"/>
      <c r="AI20" s="633"/>
      <c r="AJ20" s="633"/>
      <c r="AK20" s="633"/>
      <c r="AL20" s="634">
        <v>0</v>
      </c>
      <c r="AM20" s="635"/>
      <c r="AN20" s="635"/>
      <c r="AO20" s="636"/>
      <c r="AP20" s="626" t="s">
        <v>264</v>
      </c>
      <c r="AQ20" s="627"/>
      <c r="AR20" s="627"/>
      <c r="AS20" s="627"/>
      <c r="AT20" s="627"/>
      <c r="AU20" s="627"/>
      <c r="AV20" s="627"/>
      <c r="AW20" s="627"/>
      <c r="AX20" s="627"/>
      <c r="AY20" s="627"/>
      <c r="AZ20" s="627"/>
      <c r="BA20" s="627"/>
      <c r="BB20" s="627"/>
      <c r="BC20" s="627"/>
      <c r="BD20" s="627"/>
      <c r="BE20" s="627"/>
      <c r="BF20" s="628"/>
      <c r="BG20" s="629">
        <v>319639</v>
      </c>
      <c r="BH20" s="630"/>
      <c r="BI20" s="630"/>
      <c r="BJ20" s="630"/>
      <c r="BK20" s="630"/>
      <c r="BL20" s="630"/>
      <c r="BM20" s="630"/>
      <c r="BN20" s="631"/>
      <c r="BO20" s="632">
        <v>8.3000000000000007</v>
      </c>
      <c r="BP20" s="632"/>
      <c r="BQ20" s="632"/>
      <c r="BR20" s="632"/>
      <c r="BS20" s="633" t="s">
        <v>128</v>
      </c>
      <c r="BT20" s="633"/>
      <c r="BU20" s="633"/>
      <c r="BV20" s="633"/>
      <c r="BW20" s="633"/>
      <c r="BX20" s="633"/>
      <c r="BY20" s="633"/>
      <c r="BZ20" s="633"/>
      <c r="CA20" s="633"/>
      <c r="CB20" s="637"/>
      <c r="CD20" s="644" t="s">
        <v>265</v>
      </c>
      <c r="CE20" s="645"/>
      <c r="CF20" s="645"/>
      <c r="CG20" s="645"/>
      <c r="CH20" s="645"/>
      <c r="CI20" s="645"/>
      <c r="CJ20" s="645"/>
      <c r="CK20" s="645"/>
      <c r="CL20" s="645"/>
      <c r="CM20" s="645"/>
      <c r="CN20" s="645"/>
      <c r="CO20" s="645"/>
      <c r="CP20" s="645"/>
      <c r="CQ20" s="646"/>
      <c r="CR20" s="629">
        <v>13882138</v>
      </c>
      <c r="CS20" s="630"/>
      <c r="CT20" s="630"/>
      <c r="CU20" s="630"/>
      <c r="CV20" s="630"/>
      <c r="CW20" s="630"/>
      <c r="CX20" s="630"/>
      <c r="CY20" s="631"/>
      <c r="CZ20" s="632">
        <v>100</v>
      </c>
      <c r="DA20" s="632"/>
      <c r="DB20" s="632"/>
      <c r="DC20" s="632"/>
      <c r="DD20" s="638">
        <v>2973841</v>
      </c>
      <c r="DE20" s="630"/>
      <c r="DF20" s="630"/>
      <c r="DG20" s="630"/>
      <c r="DH20" s="630"/>
      <c r="DI20" s="630"/>
      <c r="DJ20" s="630"/>
      <c r="DK20" s="630"/>
      <c r="DL20" s="630"/>
      <c r="DM20" s="630"/>
      <c r="DN20" s="630"/>
      <c r="DO20" s="630"/>
      <c r="DP20" s="631"/>
      <c r="DQ20" s="638">
        <v>7180880</v>
      </c>
      <c r="DR20" s="630"/>
      <c r="DS20" s="630"/>
      <c r="DT20" s="630"/>
      <c r="DU20" s="630"/>
      <c r="DV20" s="630"/>
      <c r="DW20" s="630"/>
      <c r="DX20" s="630"/>
      <c r="DY20" s="630"/>
      <c r="DZ20" s="630"/>
      <c r="EA20" s="630"/>
      <c r="EB20" s="630"/>
      <c r="EC20" s="639"/>
    </row>
    <row r="21" spans="2:133" ht="11.25" customHeight="1" x14ac:dyDescent="0.15">
      <c r="B21" s="626" t="s">
        <v>266</v>
      </c>
      <c r="C21" s="627"/>
      <c r="D21" s="627"/>
      <c r="E21" s="627"/>
      <c r="F21" s="627"/>
      <c r="G21" s="627"/>
      <c r="H21" s="627"/>
      <c r="I21" s="627"/>
      <c r="J21" s="627"/>
      <c r="K21" s="627"/>
      <c r="L21" s="627"/>
      <c r="M21" s="627"/>
      <c r="N21" s="627"/>
      <c r="O21" s="627"/>
      <c r="P21" s="627"/>
      <c r="Q21" s="628"/>
      <c r="R21" s="629">
        <v>1426</v>
      </c>
      <c r="S21" s="630"/>
      <c r="T21" s="630"/>
      <c r="U21" s="630"/>
      <c r="V21" s="630"/>
      <c r="W21" s="630"/>
      <c r="X21" s="630"/>
      <c r="Y21" s="631"/>
      <c r="Z21" s="632">
        <v>0</v>
      </c>
      <c r="AA21" s="632"/>
      <c r="AB21" s="632"/>
      <c r="AC21" s="632"/>
      <c r="AD21" s="633">
        <v>1426</v>
      </c>
      <c r="AE21" s="633"/>
      <c r="AF21" s="633"/>
      <c r="AG21" s="633"/>
      <c r="AH21" s="633"/>
      <c r="AI21" s="633"/>
      <c r="AJ21" s="633"/>
      <c r="AK21" s="633"/>
      <c r="AL21" s="634">
        <v>0</v>
      </c>
      <c r="AM21" s="635"/>
      <c r="AN21" s="635"/>
      <c r="AO21" s="636"/>
      <c r="AP21" s="648" t="s">
        <v>267</v>
      </c>
      <c r="AQ21" s="649"/>
      <c r="AR21" s="649"/>
      <c r="AS21" s="649"/>
      <c r="AT21" s="649"/>
      <c r="AU21" s="649"/>
      <c r="AV21" s="649"/>
      <c r="AW21" s="649"/>
      <c r="AX21" s="649"/>
      <c r="AY21" s="649"/>
      <c r="AZ21" s="649"/>
      <c r="BA21" s="649"/>
      <c r="BB21" s="649"/>
      <c r="BC21" s="649"/>
      <c r="BD21" s="649"/>
      <c r="BE21" s="649"/>
      <c r="BF21" s="650"/>
      <c r="BG21" s="629" t="s">
        <v>593</v>
      </c>
      <c r="BH21" s="630"/>
      <c r="BI21" s="630"/>
      <c r="BJ21" s="630"/>
      <c r="BK21" s="630"/>
      <c r="BL21" s="630"/>
      <c r="BM21" s="630"/>
      <c r="BN21" s="631"/>
      <c r="BO21" s="632" t="s">
        <v>593</v>
      </c>
      <c r="BP21" s="632"/>
      <c r="BQ21" s="632"/>
      <c r="BR21" s="632"/>
      <c r="BS21" s="633" t="s">
        <v>128</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268</v>
      </c>
      <c r="C22" s="655"/>
      <c r="D22" s="655"/>
      <c r="E22" s="655"/>
      <c r="F22" s="655"/>
      <c r="G22" s="655"/>
      <c r="H22" s="655"/>
      <c r="I22" s="655"/>
      <c r="J22" s="655"/>
      <c r="K22" s="655"/>
      <c r="L22" s="655"/>
      <c r="M22" s="655"/>
      <c r="N22" s="655"/>
      <c r="O22" s="655"/>
      <c r="P22" s="655"/>
      <c r="Q22" s="656"/>
      <c r="R22" s="629">
        <v>42824</v>
      </c>
      <c r="S22" s="630"/>
      <c r="T22" s="630"/>
      <c r="U22" s="630"/>
      <c r="V22" s="630"/>
      <c r="W22" s="630"/>
      <c r="X22" s="630"/>
      <c r="Y22" s="631"/>
      <c r="Z22" s="632">
        <v>0.3</v>
      </c>
      <c r="AA22" s="632"/>
      <c r="AB22" s="632"/>
      <c r="AC22" s="632"/>
      <c r="AD22" s="633">
        <v>37431</v>
      </c>
      <c r="AE22" s="633"/>
      <c r="AF22" s="633"/>
      <c r="AG22" s="633"/>
      <c r="AH22" s="633"/>
      <c r="AI22" s="633"/>
      <c r="AJ22" s="633"/>
      <c r="AK22" s="633"/>
      <c r="AL22" s="634">
        <v>0.60000002384185791</v>
      </c>
      <c r="AM22" s="635"/>
      <c r="AN22" s="635"/>
      <c r="AO22" s="636"/>
      <c r="AP22" s="648" t="s">
        <v>269</v>
      </c>
      <c r="AQ22" s="649"/>
      <c r="AR22" s="649"/>
      <c r="AS22" s="649"/>
      <c r="AT22" s="649"/>
      <c r="AU22" s="649"/>
      <c r="AV22" s="649"/>
      <c r="AW22" s="649"/>
      <c r="AX22" s="649"/>
      <c r="AY22" s="649"/>
      <c r="AZ22" s="649"/>
      <c r="BA22" s="649"/>
      <c r="BB22" s="649"/>
      <c r="BC22" s="649"/>
      <c r="BD22" s="649"/>
      <c r="BE22" s="649"/>
      <c r="BF22" s="650"/>
      <c r="BG22" s="629" t="s">
        <v>591</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270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271</v>
      </c>
      <c r="C23" s="627"/>
      <c r="D23" s="627"/>
      <c r="E23" s="627"/>
      <c r="F23" s="627"/>
      <c r="G23" s="627"/>
      <c r="H23" s="627"/>
      <c r="I23" s="627"/>
      <c r="J23" s="627"/>
      <c r="K23" s="627"/>
      <c r="L23" s="627"/>
      <c r="M23" s="627"/>
      <c r="N23" s="627"/>
      <c r="O23" s="627"/>
      <c r="P23" s="627"/>
      <c r="Q23" s="628"/>
      <c r="R23" s="629">
        <v>1781955</v>
      </c>
      <c r="S23" s="630"/>
      <c r="T23" s="630"/>
      <c r="U23" s="630"/>
      <c r="V23" s="630"/>
      <c r="W23" s="630"/>
      <c r="X23" s="630"/>
      <c r="Y23" s="631"/>
      <c r="Z23" s="632">
        <v>12.1</v>
      </c>
      <c r="AA23" s="632"/>
      <c r="AB23" s="632"/>
      <c r="AC23" s="632"/>
      <c r="AD23" s="633">
        <v>1711114</v>
      </c>
      <c r="AE23" s="633"/>
      <c r="AF23" s="633"/>
      <c r="AG23" s="633"/>
      <c r="AH23" s="633"/>
      <c r="AI23" s="633"/>
      <c r="AJ23" s="633"/>
      <c r="AK23" s="633"/>
      <c r="AL23" s="634">
        <v>27.4</v>
      </c>
      <c r="AM23" s="635"/>
      <c r="AN23" s="635"/>
      <c r="AO23" s="636"/>
      <c r="AP23" s="648" t="s">
        <v>272</v>
      </c>
      <c r="AQ23" s="649"/>
      <c r="AR23" s="649"/>
      <c r="AS23" s="649"/>
      <c r="AT23" s="649"/>
      <c r="AU23" s="649"/>
      <c r="AV23" s="649"/>
      <c r="AW23" s="649"/>
      <c r="AX23" s="649"/>
      <c r="AY23" s="649"/>
      <c r="AZ23" s="649"/>
      <c r="BA23" s="649"/>
      <c r="BB23" s="649"/>
      <c r="BC23" s="649"/>
      <c r="BD23" s="649"/>
      <c r="BE23" s="649"/>
      <c r="BF23" s="650"/>
      <c r="BG23" s="629">
        <v>319639</v>
      </c>
      <c r="BH23" s="630"/>
      <c r="BI23" s="630"/>
      <c r="BJ23" s="630"/>
      <c r="BK23" s="630"/>
      <c r="BL23" s="630"/>
      <c r="BM23" s="630"/>
      <c r="BN23" s="631"/>
      <c r="BO23" s="632">
        <v>8.3000000000000007</v>
      </c>
      <c r="BP23" s="632"/>
      <c r="BQ23" s="632"/>
      <c r="BR23" s="632"/>
      <c r="BS23" s="633" t="s">
        <v>128</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273</v>
      </c>
      <c r="CS23" s="612"/>
      <c r="CT23" s="612"/>
      <c r="CU23" s="612"/>
      <c r="CV23" s="612"/>
      <c r="CW23" s="612"/>
      <c r="CX23" s="612"/>
      <c r="CY23" s="613"/>
      <c r="CZ23" s="611" t="s">
        <v>274</v>
      </c>
      <c r="DA23" s="612"/>
      <c r="DB23" s="612"/>
      <c r="DC23" s="613"/>
      <c r="DD23" s="611" t="s">
        <v>275</v>
      </c>
      <c r="DE23" s="612"/>
      <c r="DF23" s="612"/>
      <c r="DG23" s="612"/>
      <c r="DH23" s="612"/>
      <c r="DI23" s="612"/>
      <c r="DJ23" s="612"/>
      <c r="DK23" s="613"/>
      <c r="DL23" s="663" t="s">
        <v>276</v>
      </c>
      <c r="DM23" s="664"/>
      <c r="DN23" s="664"/>
      <c r="DO23" s="664"/>
      <c r="DP23" s="664"/>
      <c r="DQ23" s="664"/>
      <c r="DR23" s="664"/>
      <c r="DS23" s="664"/>
      <c r="DT23" s="664"/>
      <c r="DU23" s="664"/>
      <c r="DV23" s="665"/>
      <c r="DW23" s="611" t="s">
        <v>277</v>
      </c>
      <c r="DX23" s="612"/>
      <c r="DY23" s="612"/>
      <c r="DZ23" s="612"/>
      <c r="EA23" s="612"/>
      <c r="EB23" s="612"/>
      <c r="EC23" s="613"/>
    </row>
    <row r="24" spans="2:133" ht="11.25" customHeight="1" x14ac:dyDescent="0.15">
      <c r="B24" s="626" t="s">
        <v>278</v>
      </c>
      <c r="C24" s="627"/>
      <c r="D24" s="627"/>
      <c r="E24" s="627"/>
      <c r="F24" s="627"/>
      <c r="G24" s="627"/>
      <c r="H24" s="627"/>
      <c r="I24" s="627"/>
      <c r="J24" s="627"/>
      <c r="K24" s="627"/>
      <c r="L24" s="627"/>
      <c r="M24" s="627"/>
      <c r="N24" s="627"/>
      <c r="O24" s="627"/>
      <c r="P24" s="627"/>
      <c r="Q24" s="628"/>
      <c r="R24" s="629">
        <v>1711114</v>
      </c>
      <c r="S24" s="630"/>
      <c r="T24" s="630"/>
      <c r="U24" s="630"/>
      <c r="V24" s="630"/>
      <c r="W24" s="630"/>
      <c r="X24" s="630"/>
      <c r="Y24" s="631"/>
      <c r="Z24" s="632">
        <v>11.6</v>
      </c>
      <c r="AA24" s="632"/>
      <c r="AB24" s="632"/>
      <c r="AC24" s="632"/>
      <c r="AD24" s="633">
        <v>1711114</v>
      </c>
      <c r="AE24" s="633"/>
      <c r="AF24" s="633"/>
      <c r="AG24" s="633"/>
      <c r="AH24" s="633"/>
      <c r="AI24" s="633"/>
      <c r="AJ24" s="633"/>
      <c r="AK24" s="633"/>
      <c r="AL24" s="634">
        <v>27.4</v>
      </c>
      <c r="AM24" s="635"/>
      <c r="AN24" s="635"/>
      <c r="AO24" s="636"/>
      <c r="AP24" s="648" t="s">
        <v>279</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280</v>
      </c>
      <c r="CE24" s="641"/>
      <c r="CF24" s="641"/>
      <c r="CG24" s="641"/>
      <c r="CH24" s="641"/>
      <c r="CI24" s="641"/>
      <c r="CJ24" s="641"/>
      <c r="CK24" s="641"/>
      <c r="CL24" s="641"/>
      <c r="CM24" s="641"/>
      <c r="CN24" s="641"/>
      <c r="CO24" s="641"/>
      <c r="CP24" s="641"/>
      <c r="CQ24" s="642"/>
      <c r="CR24" s="618">
        <v>6027917</v>
      </c>
      <c r="CS24" s="619"/>
      <c r="CT24" s="619"/>
      <c r="CU24" s="619"/>
      <c r="CV24" s="619"/>
      <c r="CW24" s="619"/>
      <c r="CX24" s="619"/>
      <c r="CY24" s="620"/>
      <c r="CZ24" s="623">
        <v>43.4</v>
      </c>
      <c r="DA24" s="624"/>
      <c r="DB24" s="624"/>
      <c r="DC24" s="643"/>
      <c r="DD24" s="666">
        <v>3005224</v>
      </c>
      <c r="DE24" s="619"/>
      <c r="DF24" s="619"/>
      <c r="DG24" s="619"/>
      <c r="DH24" s="619"/>
      <c r="DI24" s="619"/>
      <c r="DJ24" s="619"/>
      <c r="DK24" s="620"/>
      <c r="DL24" s="666">
        <v>2978098</v>
      </c>
      <c r="DM24" s="619"/>
      <c r="DN24" s="619"/>
      <c r="DO24" s="619"/>
      <c r="DP24" s="619"/>
      <c r="DQ24" s="619"/>
      <c r="DR24" s="619"/>
      <c r="DS24" s="619"/>
      <c r="DT24" s="619"/>
      <c r="DU24" s="619"/>
      <c r="DV24" s="620"/>
      <c r="DW24" s="623">
        <v>44</v>
      </c>
      <c r="DX24" s="624"/>
      <c r="DY24" s="624"/>
      <c r="DZ24" s="624"/>
      <c r="EA24" s="624"/>
      <c r="EB24" s="624"/>
      <c r="EC24" s="625"/>
    </row>
    <row r="25" spans="2:133" ht="11.25" customHeight="1" x14ac:dyDescent="0.15">
      <c r="B25" s="626" t="s">
        <v>599</v>
      </c>
      <c r="C25" s="627"/>
      <c r="D25" s="627"/>
      <c r="E25" s="627"/>
      <c r="F25" s="627"/>
      <c r="G25" s="627"/>
      <c r="H25" s="627"/>
      <c r="I25" s="627"/>
      <c r="J25" s="627"/>
      <c r="K25" s="627"/>
      <c r="L25" s="627"/>
      <c r="M25" s="627"/>
      <c r="N25" s="627"/>
      <c r="O25" s="627"/>
      <c r="P25" s="627"/>
      <c r="Q25" s="628"/>
      <c r="R25" s="629">
        <v>70841</v>
      </c>
      <c r="S25" s="630"/>
      <c r="T25" s="630"/>
      <c r="U25" s="630"/>
      <c r="V25" s="630"/>
      <c r="W25" s="630"/>
      <c r="X25" s="630"/>
      <c r="Y25" s="631"/>
      <c r="Z25" s="632">
        <v>0.5</v>
      </c>
      <c r="AA25" s="632"/>
      <c r="AB25" s="632"/>
      <c r="AC25" s="632"/>
      <c r="AD25" s="633" t="s">
        <v>593</v>
      </c>
      <c r="AE25" s="633"/>
      <c r="AF25" s="633"/>
      <c r="AG25" s="633"/>
      <c r="AH25" s="633"/>
      <c r="AI25" s="633"/>
      <c r="AJ25" s="633"/>
      <c r="AK25" s="633"/>
      <c r="AL25" s="634" t="s">
        <v>128</v>
      </c>
      <c r="AM25" s="635"/>
      <c r="AN25" s="635"/>
      <c r="AO25" s="636"/>
      <c r="AP25" s="648" t="s">
        <v>281</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282</v>
      </c>
      <c r="CE25" s="645"/>
      <c r="CF25" s="645"/>
      <c r="CG25" s="645"/>
      <c r="CH25" s="645"/>
      <c r="CI25" s="645"/>
      <c r="CJ25" s="645"/>
      <c r="CK25" s="645"/>
      <c r="CL25" s="645"/>
      <c r="CM25" s="645"/>
      <c r="CN25" s="645"/>
      <c r="CO25" s="645"/>
      <c r="CP25" s="645"/>
      <c r="CQ25" s="646"/>
      <c r="CR25" s="629">
        <v>1513248</v>
      </c>
      <c r="CS25" s="667"/>
      <c r="CT25" s="667"/>
      <c r="CU25" s="667"/>
      <c r="CV25" s="667"/>
      <c r="CW25" s="667"/>
      <c r="CX25" s="667"/>
      <c r="CY25" s="668"/>
      <c r="CZ25" s="634">
        <v>10.9</v>
      </c>
      <c r="DA25" s="669"/>
      <c r="DB25" s="669"/>
      <c r="DC25" s="672"/>
      <c r="DD25" s="638">
        <v>1275628</v>
      </c>
      <c r="DE25" s="667"/>
      <c r="DF25" s="667"/>
      <c r="DG25" s="667"/>
      <c r="DH25" s="667"/>
      <c r="DI25" s="667"/>
      <c r="DJ25" s="667"/>
      <c r="DK25" s="668"/>
      <c r="DL25" s="638">
        <v>1250908</v>
      </c>
      <c r="DM25" s="667"/>
      <c r="DN25" s="667"/>
      <c r="DO25" s="667"/>
      <c r="DP25" s="667"/>
      <c r="DQ25" s="667"/>
      <c r="DR25" s="667"/>
      <c r="DS25" s="667"/>
      <c r="DT25" s="667"/>
      <c r="DU25" s="667"/>
      <c r="DV25" s="668"/>
      <c r="DW25" s="634">
        <v>18.5</v>
      </c>
      <c r="DX25" s="669"/>
      <c r="DY25" s="669"/>
      <c r="DZ25" s="669"/>
      <c r="EA25" s="669"/>
      <c r="EB25" s="669"/>
      <c r="EC25" s="670"/>
    </row>
    <row r="26" spans="2:133" ht="11.25" customHeight="1" x14ac:dyDescent="0.15">
      <c r="B26" s="626" t="s">
        <v>283</v>
      </c>
      <c r="C26" s="627"/>
      <c r="D26" s="627"/>
      <c r="E26" s="627"/>
      <c r="F26" s="627"/>
      <c r="G26" s="627"/>
      <c r="H26" s="627"/>
      <c r="I26" s="627"/>
      <c r="J26" s="627"/>
      <c r="K26" s="627"/>
      <c r="L26" s="627"/>
      <c r="M26" s="627"/>
      <c r="N26" s="627"/>
      <c r="O26" s="627"/>
      <c r="P26" s="627"/>
      <c r="Q26" s="628"/>
      <c r="R26" s="629" t="s">
        <v>591</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284</v>
      </c>
      <c r="AQ26" s="671"/>
      <c r="AR26" s="671"/>
      <c r="AS26" s="671"/>
      <c r="AT26" s="671"/>
      <c r="AU26" s="671"/>
      <c r="AV26" s="671"/>
      <c r="AW26" s="671"/>
      <c r="AX26" s="671"/>
      <c r="AY26" s="671"/>
      <c r="AZ26" s="671"/>
      <c r="BA26" s="671"/>
      <c r="BB26" s="671"/>
      <c r="BC26" s="671"/>
      <c r="BD26" s="671"/>
      <c r="BE26" s="671"/>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285</v>
      </c>
      <c r="CE26" s="645"/>
      <c r="CF26" s="645"/>
      <c r="CG26" s="645"/>
      <c r="CH26" s="645"/>
      <c r="CI26" s="645"/>
      <c r="CJ26" s="645"/>
      <c r="CK26" s="645"/>
      <c r="CL26" s="645"/>
      <c r="CM26" s="645"/>
      <c r="CN26" s="645"/>
      <c r="CO26" s="645"/>
      <c r="CP26" s="645"/>
      <c r="CQ26" s="646"/>
      <c r="CR26" s="629">
        <v>874615</v>
      </c>
      <c r="CS26" s="630"/>
      <c r="CT26" s="630"/>
      <c r="CU26" s="630"/>
      <c r="CV26" s="630"/>
      <c r="CW26" s="630"/>
      <c r="CX26" s="630"/>
      <c r="CY26" s="631"/>
      <c r="CZ26" s="634">
        <v>6.3</v>
      </c>
      <c r="DA26" s="669"/>
      <c r="DB26" s="669"/>
      <c r="DC26" s="672"/>
      <c r="DD26" s="638">
        <v>699261</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9"/>
      <c r="DY26" s="669"/>
      <c r="DZ26" s="669"/>
      <c r="EA26" s="669"/>
      <c r="EB26" s="669"/>
      <c r="EC26" s="670"/>
    </row>
    <row r="27" spans="2:133" ht="11.25" customHeight="1" x14ac:dyDescent="0.15">
      <c r="B27" s="626" t="s">
        <v>286</v>
      </c>
      <c r="C27" s="627"/>
      <c r="D27" s="627"/>
      <c r="E27" s="627"/>
      <c r="F27" s="627"/>
      <c r="G27" s="627"/>
      <c r="H27" s="627"/>
      <c r="I27" s="627"/>
      <c r="J27" s="627"/>
      <c r="K27" s="627"/>
      <c r="L27" s="627"/>
      <c r="M27" s="627"/>
      <c r="N27" s="627"/>
      <c r="O27" s="627"/>
      <c r="P27" s="627"/>
      <c r="Q27" s="628"/>
      <c r="R27" s="629">
        <v>6605566</v>
      </c>
      <c r="S27" s="630"/>
      <c r="T27" s="630"/>
      <c r="U27" s="630"/>
      <c r="V27" s="630"/>
      <c r="W27" s="630"/>
      <c r="X27" s="630"/>
      <c r="Y27" s="631"/>
      <c r="Z27" s="632">
        <v>44.7</v>
      </c>
      <c r="AA27" s="632"/>
      <c r="AB27" s="632"/>
      <c r="AC27" s="632"/>
      <c r="AD27" s="633">
        <v>6209693</v>
      </c>
      <c r="AE27" s="633"/>
      <c r="AF27" s="633"/>
      <c r="AG27" s="633"/>
      <c r="AH27" s="633"/>
      <c r="AI27" s="633"/>
      <c r="AJ27" s="633"/>
      <c r="AK27" s="633"/>
      <c r="AL27" s="634">
        <v>99.5</v>
      </c>
      <c r="AM27" s="635"/>
      <c r="AN27" s="635"/>
      <c r="AO27" s="636"/>
      <c r="AP27" s="626" t="s">
        <v>287</v>
      </c>
      <c r="AQ27" s="627"/>
      <c r="AR27" s="627"/>
      <c r="AS27" s="627"/>
      <c r="AT27" s="627"/>
      <c r="AU27" s="627"/>
      <c r="AV27" s="627"/>
      <c r="AW27" s="627"/>
      <c r="AX27" s="627"/>
      <c r="AY27" s="627"/>
      <c r="AZ27" s="627"/>
      <c r="BA27" s="627"/>
      <c r="BB27" s="627"/>
      <c r="BC27" s="627"/>
      <c r="BD27" s="627"/>
      <c r="BE27" s="627"/>
      <c r="BF27" s="628"/>
      <c r="BG27" s="629">
        <v>3859310</v>
      </c>
      <c r="BH27" s="630"/>
      <c r="BI27" s="630"/>
      <c r="BJ27" s="630"/>
      <c r="BK27" s="630"/>
      <c r="BL27" s="630"/>
      <c r="BM27" s="630"/>
      <c r="BN27" s="631"/>
      <c r="BO27" s="632">
        <v>100</v>
      </c>
      <c r="BP27" s="632"/>
      <c r="BQ27" s="632"/>
      <c r="BR27" s="632"/>
      <c r="BS27" s="633" t="s">
        <v>128</v>
      </c>
      <c r="BT27" s="633"/>
      <c r="BU27" s="633"/>
      <c r="BV27" s="633"/>
      <c r="BW27" s="633"/>
      <c r="BX27" s="633"/>
      <c r="BY27" s="633"/>
      <c r="BZ27" s="633"/>
      <c r="CA27" s="633"/>
      <c r="CB27" s="637"/>
      <c r="CD27" s="644" t="s">
        <v>288</v>
      </c>
      <c r="CE27" s="645"/>
      <c r="CF27" s="645"/>
      <c r="CG27" s="645"/>
      <c r="CH27" s="645"/>
      <c r="CI27" s="645"/>
      <c r="CJ27" s="645"/>
      <c r="CK27" s="645"/>
      <c r="CL27" s="645"/>
      <c r="CM27" s="645"/>
      <c r="CN27" s="645"/>
      <c r="CO27" s="645"/>
      <c r="CP27" s="645"/>
      <c r="CQ27" s="646"/>
      <c r="CR27" s="629">
        <v>3562113</v>
      </c>
      <c r="CS27" s="667"/>
      <c r="CT27" s="667"/>
      <c r="CU27" s="667"/>
      <c r="CV27" s="667"/>
      <c r="CW27" s="667"/>
      <c r="CX27" s="667"/>
      <c r="CY27" s="668"/>
      <c r="CZ27" s="634">
        <v>25.7</v>
      </c>
      <c r="DA27" s="669"/>
      <c r="DB27" s="669"/>
      <c r="DC27" s="672"/>
      <c r="DD27" s="638">
        <v>792074</v>
      </c>
      <c r="DE27" s="667"/>
      <c r="DF27" s="667"/>
      <c r="DG27" s="667"/>
      <c r="DH27" s="667"/>
      <c r="DI27" s="667"/>
      <c r="DJ27" s="667"/>
      <c r="DK27" s="668"/>
      <c r="DL27" s="638">
        <v>789668</v>
      </c>
      <c r="DM27" s="667"/>
      <c r="DN27" s="667"/>
      <c r="DO27" s="667"/>
      <c r="DP27" s="667"/>
      <c r="DQ27" s="667"/>
      <c r="DR27" s="667"/>
      <c r="DS27" s="667"/>
      <c r="DT27" s="667"/>
      <c r="DU27" s="667"/>
      <c r="DV27" s="668"/>
      <c r="DW27" s="634">
        <v>11.7</v>
      </c>
      <c r="DX27" s="669"/>
      <c r="DY27" s="669"/>
      <c r="DZ27" s="669"/>
      <c r="EA27" s="669"/>
      <c r="EB27" s="669"/>
      <c r="EC27" s="670"/>
    </row>
    <row r="28" spans="2:133" ht="11.25" customHeight="1" x14ac:dyDescent="0.15">
      <c r="B28" s="626" t="s">
        <v>289</v>
      </c>
      <c r="C28" s="627"/>
      <c r="D28" s="627"/>
      <c r="E28" s="627"/>
      <c r="F28" s="627"/>
      <c r="G28" s="627"/>
      <c r="H28" s="627"/>
      <c r="I28" s="627"/>
      <c r="J28" s="627"/>
      <c r="K28" s="627"/>
      <c r="L28" s="627"/>
      <c r="M28" s="627"/>
      <c r="N28" s="627"/>
      <c r="O28" s="627"/>
      <c r="P28" s="627"/>
      <c r="Q28" s="628"/>
      <c r="R28" s="629">
        <v>5276</v>
      </c>
      <c r="S28" s="630"/>
      <c r="T28" s="630"/>
      <c r="U28" s="630"/>
      <c r="V28" s="630"/>
      <c r="W28" s="630"/>
      <c r="X28" s="630"/>
      <c r="Y28" s="631"/>
      <c r="Z28" s="632">
        <v>0</v>
      </c>
      <c r="AA28" s="632"/>
      <c r="AB28" s="632"/>
      <c r="AC28" s="632"/>
      <c r="AD28" s="633">
        <v>5276</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600</v>
      </c>
      <c r="CE28" s="645"/>
      <c r="CF28" s="645"/>
      <c r="CG28" s="645"/>
      <c r="CH28" s="645"/>
      <c r="CI28" s="645"/>
      <c r="CJ28" s="645"/>
      <c r="CK28" s="645"/>
      <c r="CL28" s="645"/>
      <c r="CM28" s="645"/>
      <c r="CN28" s="645"/>
      <c r="CO28" s="645"/>
      <c r="CP28" s="645"/>
      <c r="CQ28" s="646"/>
      <c r="CR28" s="629">
        <v>952556</v>
      </c>
      <c r="CS28" s="630"/>
      <c r="CT28" s="630"/>
      <c r="CU28" s="630"/>
      <c r="CV28" s="630"/>
      <c r="CW28" s="630"/>
      <c r="CX28" s="630"/>
      <c r="CY28" s="631"/>
      <c r="CZ28" s="634">
        <v>6.9</v>
      </c>
      <c r="DA28" s="669"/>
      <c r="DB28" s="669"/>
      <c r="DC28" s="672"/>
      <c r="DD28" s="638">
        <v>937522</v>
      </c>
      <c r="DE28" s="630"/>
      <c r="DF28" s="630"/>
      <c r="DG28" s="630"/>
      <c r="DH28" s="630"/>
      <c r="DI28" s="630"/>
      <c r="DJ28" s="630"/>
      <c r="DK28" s="631"/>
      <c r="DL28" s="638">
        <v>937522</v>
      </c>
      <c r="DM28" s="630"/>
      <c r="DN28" s="630"/>
      <c r="DO28" s="630"/>
      <c r="DP28" s="630"/>
      <c r="DQ28" s="630"/>
      <c r="DR28" s="630"/>
      <c r="DS28" s="630"/>
      <c r="DT28" s="630"/>
      <c r="DU28" s="630"/>
      <c r="DV28" s="631"/>
      <c r="DW28" s="634">
        <v>13.9</v>
      </c>
      <c r="DX28" s="669"/>
      <c r="DY28" s="669"/>
      <c r="DZ28" s="669"/>
      <c r="EA28" s="669"/>
      <c r="EB28" s="669"/>
      <c r="EC28" s="670"/>
    </row>
    <row r="29" spans="2:133" ht="11.25" customHeight="1" x14ac:dyDescent="0.15">
      <c r="B29" s="626" t="s">
        <v>290</v>
      </c>
      <c r="C29" s="627"/>
      <c r="D29" s="627"/>
      <c r="E29" s="627"/>
      <c r="F29" s="627"/>
      <c r="G29" s="627"/>
      <c r="H29" s="627"/>
      <c r="I29" s="627"/>
      <c r="J29" s="627"/>
      <c r="K29" s="627"/>
      <c r="L29" s="627"/>
      <c r="M29" s="627"/>
      <c r="N29" s="627"/>
      <c r="O29" s="627"/>
      <c r="P29" s="627"/>
      <c r="Q29" s="628"/>
      <c r="R29" s="629">
        <v>116618</v>
      </c>
      <c r="S29" s="630"/>
      <c r="T29" s="630"/>
      <c r="U29" s="630"/>
      <c r="V29" s="630"/>
      <c r="W29" s="630"/>
      <c r="X29" s="630"/>
      <c r="Y29" s="631"/>
      <c r="Z29" s="632">
        <v>0.8</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291</v>
      </c>
      <c r="CE29" s="679"/>
      <c r="CF29" s="644" t="s">
        <v>601</v>
      </c>
      <c r="CG29" s="645"/>
      <c r="CH29" s="645"/>
      <c r="CI29" s="645"/>
      <c r="CJ29" s="645"/>
      <c r="CK29" s="645"/>
      <c r="CL29" s="645"/>
      <c r="CM29" s="645"/>
      <c r="CN29" s="645"/>
      <c r="CO29" s="645"/>
      <c r="CP29" s="645"/>
      <c r="CQ29" s="646"/>
      <c r="CR29" s="629">
        <v>952556</v>
      </c>
      <c r="CS29" s="667"/>
      <c r="CT29" s="667"/>
      <c r="CU29" s="667"/>
      <c r="CV29" s="667"/>
      <c r="CW29" s="667"/>
      <c r="CX29" s="667"/>
      <c r="CY29" s="668"/>
      <c r="CZ29" s="634">
        <v>6.9</v>
      </c>
      <c r="DA29" s="669"/>
      <c r="DB29" s="669"/>
      <c r="DC29" s="672"/>
      <c r="DD29" s="638">
        <v>937522</v>
      </c>
      <c r="DE29" s="667"/>
      <c r="DF29" s="667"/>
      <c r="DG29" s="667"/>
      <c r="DH29" s="667"/>
      <c r="DI29" s="667"/>
      <c r="DJ29" s="667"/>
      <c r="DK29" s="668"/>
      <c r="DL29" s="638">
        <v>937522</v>
      </c>
      <c r="DM29" s="667"/>
      <c r="DN29" s="667"/>
      <c r="DO29" s="667"/>
      <c r="DP29" s="667"/>
      <c r="DQ29" s="667"/>
      <c r="DR29" s="667"/>
      <c r="DS29" s="667"/>
      <c r="DT29" s="667"/>
      <c r="DU29" s="667"/>
      <c r="DV29" s="668"/>
      <c r="DW29" s="634">
        <v>13.9</v>
      </c>
      <c r="DX29" s="669"/>
      <c r="DY29" s="669"/>
      <c r="DZ29" s="669"/>
      <c r="EA29" s="669"/>
      <c r="EB29" s="669"/>
      <c r="EC29" s="670"/>
    </row>
    <row r="30" spans="2:133" ht="11.25" customHeight="1" x14ac:dyDescent="0.15">
      <c r="B30" s="626" t="s">
        <v>292</v>
      </c>
      <c r="C30" s="627"/>
      <c r="D30" s="627"/>
      <c r="E30" s="627"/>
      <c r="F30" s="627"/>
      <c r="G30" s="627"/>
      <c r="H30" s="627"/>
      <c r="I30" s="627"/>
      <c r="J30" s="627"/>
      <c r="K30" s="627"/>
      <c r="L30" s="627"/>
      <c r="M30" s="627"/>
      <c r="N30" s="627"/>
      <c r="O30" s="627"/>
      <c r="P30" s="627"/>
      <c r="Q30" s="628"/>
      <c r="R30" s="629">
        <v>128012</v>
      </c>
      <c r="S30" s="630"/>
      <c r="T30" s="630"/>
      <c r="U30" s="630"/>
      <c r="V30" s="630"/>
      <c r="W30" s="630"/>
      <c r="X30" s="630"/>
      <c r="Y30" s="631"/>
      <c r="Z30" s="632">
        <v>0.9</v>
      </c>
      <c r="AA30" s="632"/>
      <c r="AB30" s="632"/>
      <c r="AC30" s="632"/>
      <c r="AD30" s="633">
        <v>11431</v>
      </c>
      <c r="AE30" s="633"/>
      <c r="AF30" s="633"/>
      <c r="AG30" s="633"/>
      <c r="AH30" s="633"/>
      <c r="AI30" s="633"/>
      <c r="AJ30" s="633"/>
      <c r="AK30" s="633"/>
      <c r="AL30" s="634">
        <v>0.2</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293</v>
      </c>
      <c r="BH30" s="676"/>
      <c r="BI30" s="676"/>
      <c r="BJ30" s="676"/>
      <c r="BK30" s="676"/>
      <c r="BL30" s="676"/>
      <c r="BM30" s="676"/>
      <c r="BN30" s="676"/>
      <c r="BO30" s="676"/>
      <c r="BP30" s="676"/>
      <c r="BQ30" s="677"/>
      <c r="BR30" s="608" t="s">
        <v>294</v>
      </c>
      <c r="BS30" s="676"/>
      <c r="BT30" s="676"/>
      <c r="BU30" s="676"/>
      <c r="BV30" s="676"/>
      <c r="BW30" s="676"/>
      <c r="BX30" s="676"/>
      <c r="BY30" s="676"/>
      <c r="BZ30" s="676"/>
      <c r="CA30" s="676"/>
      <c r="CB30" s="677"/>
      <c r="CD30" s="680"/>
      <c r="CE30" s="681"/>
      <c r="CF30" s="644" t="s">
        <v>295</v>
      </c>
      <c r="CG30" s="645"/>
      <c r="CH30" s="645"/>
      <c r="CI30" s="645"/>
      <c r="CJ30" s="645"/>
      <c r="CK30" s="645"/>
      <c r="CL30" s="645"/>
      <c r="CM30" s="645"/>
      <c r="CN30" s="645"/>
      <c r="CO30" s="645"/>
      <c r="CP30" s="645"/>
      <c r="CQ30" s="646"/>
      <c r="CR30" s="629">
        <v>914997</v>
      </c>
      <c r="CS30" s="630"/>
      <c r="CT30" s="630"/>
      <c r="CU30" s="630"/>
      <c r="CV30" s="630"/>
      <c r="CW30" s="630"/>
      <c r="CX30" s="630"/>
      <c r="CY30" s="631"/>
      <c r="CZ30" s="634">
        <v>6.6</v>
      </c>
      <c r="DA30" s="669"/>
      <c r="DB30" s="669"/>
      <c r="DC30" s="672"/>
      <c r="DD30" s="638">
        <v>900149</v>
      </c>
      <c r="DE30" s="630"/>
      <c r="DF30" s="630"/>
      <c r="DG30" s="630"/>
      <c r="DH30" s="630"/>
      <c r="DI30" s="630"/>
      <c r="DJ30" s="630"/>
      <c r="DK30" s="631"/>
      <c r="DL30" s="638">
        <v>900149</v>
      </c>
      <c r="DM30" s="630"/>
      <c r="DN30" s="630"/>
      <c r="DO30" s="630"/>
      <c r="DP30" s="630"/>
      <c r="DQ30" s="630"/>
      <c r="DR30" s="630"/>
      <c r="DS30" s="630"/>
      <c r="DT30" s="630"/>
      <c r="DU30" s="630"/>
      <c r="DV30" s="631"/>
      <c r="DW30" s="634">
        <v>13.3</v>
      </c>
      <c r="DX30" s="669"/>
      <c r="DY30" s="669"/>
      <c r="DZ30" s="669"/>
      <c r="EA30" s="669"/>
      <c r="EB30" s="669"/>
      <c r="EC30" s="670"/>
    </row>
    <row r="31" spans="2:133" ht="11.25" customHeight="1" x14ac:dyDescent="0.15">
      <c r="B31" s="626" t="s">
        <v>296</v>
      </c>
      <c r="C31" s="627"/>
      <c r="D31" s="627"/>
      <c r="E31" s="627"/>
      <c r="F31" s="627"/>
      <c r="G31" s="627"/>
      <c r="H31" s="627"/>
      <c r="I31" s="627"/>
      <c r="J31" s="627"/>
      <c r="K31" s="627"/>
      <c r="L31" s="627"/>
      <c r="M31" s="627"/>
      <c r="N31" s="627"/>
      <c r="O31" s="627"/>
      <c r="P31" s="627"/>
      <c r="Q31" s="628"/>
      <c r="R31" s="629">
        <v>47478</v>
      </c>
      <c r="S31" s="630"/>
      <c r="T31" s="630"/>
      <c r="U31" s="630"/>
      <c r="V31" s="630"/>
      <c r="W31" s="630"/>
      <c r="X31" s="630"/>
      <c r="Y31" s="631"/>
      <c r="Z31" s="632">
        <v>0.3</v>
      </c>
      <c r="AA31" s="632"/>
      <c r="AB31" s="632"/>
      <c r="AC31" s="632"/>
      <c r="AD31" s="633" t="s">
        <v>128</v>
      </c>
      <c r="AE31" s="633"/>
      <c r="AF31" s="633"/>
      <c r="AG31" s="633"/>
      <c r="AH31" s="633"/>
      <c r="AI31" s="633"/>
      <c r="AJ31" s="633"/>
      <c r="AK31" s="633"/>
      <c r="AL31" s="634" t="s">
        <v>128</v>
      </c>
      <c r="AM31" s="635"/>
      <c r="AN31" s="635"/>
      <c r="AO31" s="636"/>
      <c r="AP31" s="684" t="s">
        <v>297</v>
      </c>
      <c r="AQ31" s="685"/>
      <c r="AR31" s="685"/>
      <c r="AS31" s="685"/>
      <c r="AT31" s="690" t="s">
        <v>298</v>
      </c>
      <c r="AU31" s="360"/>
      <c r="AV31" s="360"/>
      <c r="AW31" s="360"/>
      <c r="AX31" s="615" t="s">
        <v>188</v>
      </c>
      <c r="AY31" s="616"/>
      <c r="AZ31" s="616"/>
      <c r="BA31" s="616"/>
      <c r="BB31" s="616"/>
      <c r="BC31" s="616"/>
      <c r="BD31" s="616"/>
      <c r="BE31" s="616"/>
      <c r="BF31" s="617"/>
      <c r="BG31" s="693">
        <v>99.6</v>
      </c>
      <c r="BH31" s="694"/>
      <c r="BI31" s="694"/>
      <c r="BJ31" s="694"/>
      <c r="BK31" s="694"/>
      <c r="BL31" s="694"/>
      <c r="BM31" s="624">
        <v>98.6</v>
      </c>
      <c r="BN31" s="694"/>
      <c r="BO31" s="694"/>
      <c r="BP31" s="694"/>
      <c r="BQ31" s="695"/>
      <c r="BR31" s="693">
        <v>99.1</v>
      </c>
      <c r="BS31" s="694"/>
      <c r="BT31" s="694"/>
      <c r="BU31" s="694"/>
      <c r="BV31" s="694"/>
      <c r="BW31" s="694"/>
      <c r="BX31" s="624">
        <v>97.9</v>
      </c>
      <c r="BY31" s="694"/>
      <c r="BZ31" s="694"/>
      <c r="CA31" s="694"/>
      <c r="CB31" s="695"/>
      <c r="CD31" s="680"/>
      <c r="CE31" s="681"/>
      <c r="CF31" s="644" t="s">
        <v>602</v>
      </c>
      <c r="CG31" s="645"/>
      <c r="CH31" s="645"/>
      <c r="CI31" s="645"/>
      <c r="CJ31" s="645"/>
      <c r="CK31" s="645"/>
      <c r="CL31" s="645"/>
      <c r="CM31" s="645"/>
      <c r="CN31" s="645"/>
      <c r="CO31" s="645"/>
      <c r="CP31" s="645"/>
      <c r="CQ31" s="646"/>
      <c r="CR31" s="629">
        <v>37559</v>
      </c>
      <c r="CS31" s="667"/>
      <c r="CT31" s="667"/>
      <c r="CU31" s="667"/>
      <c r="CV31" s="667"/>
      <c r="CW31" s="667"/>
      <c r="CX31" s="667"/>
      <c r="CY31" s="668"/>
      <c r="CZ31" s="634">
        <v>0.3</v>
      </c>
      <c r="DA31" s="669"/>
      <c r="DB31" s="669"/>
      <c r="DC31" s="672"/>
      <c r="DD31" s="638">
        <v>37373</v>
      </c>
      <c r="DE31" s="667"/>
      <c r="DF31" s="667"/>
      <c r="DG31" s="667"/>
      <c r="DH31" s="667"/>
      <c r="DI31" s="667"/>
      <c r="DJ31" s="667"/>
      <c r="DK31" s="668"/>
      <c r="DL31" s="638">
        <v>37373</v>
      </c>
      <c r="DM31" s="667"/>
      <c r="DN31" s="667"/>
      <c r="DO31" s="667"/>
      <c r="DP31" s="667"/>
      <c r="DQ31" s="667"/>
      <c r="DR31" s="667"/>
      <c r="DS31" s="667"/>
      <c r="DT31" s="667"/>
      <c r="DU31" s="667"/>
      <c r="DV31" s="668"/>
      <c r="DW31" s="634">
        <v>0.6</v>
      </c>
      <c r="DX31" s="669"/>
      <c r="DY31" s="669"/>
      <c r="DZ31" s="669"/>
      <c r="EA31" s="669"/>
      <c r="EB31" s="669"/>
      <c r="EC31" s="670"/>
    </row>
    <row r="32" spans="2:133" ht="11.25" customHeight="1" x14ac:dyDescent="0.15">
      <c r="B32" s="626" t="s">
        <v>299</v>
      </c>
      <c r="C32" s="627"/>
      <c r="D32" s="627"/>
      <c r="E32" s="627"/>
      <c r="F32" s="627"/>
      <c r="G32" s="627"/>
      <c r="H32" s="627"/>
      <c r="I32" s="627"/>
      <c r="J32" s="627"/>
      <c r="K32" s="627"/>
      <c r="L32" s="627"/>
      <c r="M32" s="627"/>
      <c r="N32" s="627"/>
      <c r="O32" s="627"/>
      <c r="P32" s="627"/>
      <c r="Q32" s="628"/>
      <c r="R32" s="629">
        <v>3959726</v>
      </c>
      <c r="S32" s="630"/>
      <c r="T32" s="630"/>
      <c r="U32" s="630"/>
      <c r="V32" s="630"/>
      <c r="W32" s="630"/>
      <c r="X32" s="630"/>
      <c r="Y32" s="631"/>
      <c r="Z32" s="632">
        <v>26.8</v>
      </c>
      <c r="AA32" s="632"/>
      <c r="AB32" s="632"/>
      <c r="AC32" s="632"/>
      <c r="AD32" s="633" t="s">
        <v>128</v>
      </c>
      <c r="AE32" s="633"/>
      <c r="AF32" s="633"/>
      <c r="AG32" s="633"/>
      <c r="AH32" s="633"/>
      <c r="AI32" s="633"/>
      <c r="AJ32" s="633"/>
      <c r="AK32" s="633"/>
      <c r="AL32" s="634" t="s">
        <v>128</v>
      </c>
      <c r="AM32" s="635"/>
      <c r="AN32" s="635"/>
      <c r="AO32" s="636"/>
      <c r="AP32" s="686"/>
      <c r="AQ32" s="687"/>
      <c r="AR32" s="687"/>
      <c r="AS32" s="687"/>
      <c r="AT32" s="691"/>
      <c r="AU32" s="361" t="s">
        <v>300</v>
      </c>
      <c r="AV32" s="361"/>
      <c r="AW32" s="361"/>
      <c r="AX32" s="626" t="s">
        <v>301</v>
      </c>
      <c r="AY32" s="627"/>
      <c r="AZ32" s="627"/>
      <c r="BA32" s="627"/>
      <c r="BB32" s="627"/>
      <c r="BC32" s="627"/>
      <c r="BD32" s="627"/>
      <c r="BE32" s="627"/>
      <c r="BF32" s="628"/>
      <c r="BG32" s="696">
        <v>99.4</v>
      </c>
      <c r="BH32" s="667"/>
      <c r="BI32" s="667"/>
      <c r="BJ32" s="667"/>
      <c r="BK32" s="667"/>
      <c r="BL32" s="667"/>
      <c r="BM32" s="635">
        <v>98.4</v>
      </c>
      <c r="BN32" s="697"/>
      <c r="BO32" s="697"/>
      <c r="BP32" s="697"/>
      <c r="BQ32" s="698"/>
      <c r="BR32" s="696">
        <v>99.3</v>
      </c>
      <c r="BS32" s="667"/>
      <c r="BT32" s="667"/>
      <c r="BU32" s="667"/>
      <c r="BV32" s="667"/>
      <c r="BW32" s="667"/>
      <c r="BX32" s="635">
        <v>98.3</v>
      </c>
      <c r="BY32" s="697"/>
      <c r="BZ32" s="697"/>
      <c r="CA32" s="697"/>
      <c r="CB32" s="698"/>
      <c r="CD32" s="682"/>
      <c r="CE32" s="683"/>
      <c r="CF32" s="644" t="s">
        <v>302</v>
      </c>
      <c r="CG32" s="645"/>
      <c r="CH32" s="645"/>
      <c r="CI32" s="645"/>
      <c r="CJ32" s="645"/>
      <c r="CK32" s="645"/>
      <c r="CL32" s="645"/>
      <c r="CM32" s="645"/>
      <c r="CN32" s="645"/>
      <c r="CO32" s="645"/>
      <c r="CP32" s="645"/>
      <c r="CQ32" s="646"/>
      <c r="CR32" s="629" t="s">
        <v>128</v>
      </c>
      <c r="CS32" s="630"/>
      <c r="CT32" s="630"/>
      <c r="CU32" s="630"/>
      <c r="CV32" s="630"/>
      <c r="CW32" s="630"/>
      <c r="CX32" s="630"/>
      <c r="CY32" s="631"/>
      <c r="CZ32" s="634" t="s">
        <v>128</v>
      </c>
      <c r="DA32" s="669"/>
      <c r="DB32" s="669"/>
      <c r="DC32" s="672"/>
      <c r="DD32" s="638" t="s">
        <v>128</v>
      </c>
      <c r="DE32" s="630"/>
      <c r="DF32" s="630"/>
      <c r="DG32" s="630"/>
      <c r="DH32" s="630"/>
      <c r="DI32" s="630"/>
      <c r="DJ32" s="630"/>
      <c r="DK32" s="631"/>
      <c r="DL32" s="638" t="s">
        <v>128</v>
      </c>
      <c r="DM32" s="630"/>
      <c r="DN32" s="630"/>
      <c r="DO32" s="630"/>
      <c r="DP32" s="630"/>
      <c r="DQ32" s="630"/>
      <c r="DR32" s="630"/>
      <c r="DS32" s="630"/>
      <c r="DT32" s="630"/>
      <c r="DU32" s="630"/>
      <c r="DV32" s="631"/>
      <c r="DW32" s="634" t="s">
        <v>128</v>
      </c>
      <c r="DX32" s="669"/>
      <c r="DY32" s="669"/>
      <c r="DZ32" s="669"/>
      <c r="EA32" s="669"/>
      <c r="EB32" s="669"/>
      <c r="EC32" s="670"/>
    </row>
    <row r="33" spans="2:133" ht="11.25" customHeight="1" x14ac:dyDescent="0.15">
      <c r="B33" s="654" t="s">
        <v>303</v>
      </c>
      <c r="C33" s="655"/>
      <c r="D33" s="655"/>
      <c r="E33" s="655"/>
      <c r="F33" s="655"/>
      <c r="G33" s="655"/>
      <c r="H33" s="655"/>
      <c r="I33" s="655"/>
      <c r="J33" s="655"/>
      <c r="K33" s="655"/>
      <c r="L33" s="655"/>
      <c r="M33" s="655"/>
      <c r="N33" s="655"/>
      <c r="O33" s="655"/>
      <c r="P33" s="655"/>
      <c r="Q33" s="656"/>
      <c r="R33" s="629" t="s">
        <v>591</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88"/>
      <c r="AQ33" s="689"/>
      <c r="AR33" s="689"/>
      <c r="AS33" s="689"/>
      <c r="AT33" s="692"/>
      <c r="AU33" s="362"/>
      <c r="AV33" s="362"/>
      <c r="AW33" s="362"/>
      <c r="AX33" s="673" t="s">
        <v>304</v>
      </c>
      <c r="AY33" s="674"/>
      <c r="AZ33" s="674"/>
      <c r="BA33" s="674"/>
      <c r="BB33" s="674"/>
      <c r="BC33" s="674"/>
      <c r="BD33" s="674"/>
      <c r="BE33" s="674"/>
      <c r="BF33" s="675"/>
      <c r="BG33" s="699">
        <v>99.7</v>
      </c>
      <c r="BH33" s="700"/>
      <c r="BI33" s="700"/>
      <c r="BJ33" s="700"/>
      <c r="BK33" s="700"/>
      <c r="BL33" s="700"/>
      <c r="BM33" s="701">
        <v>98.5</v>
      </c>
      <c r="BN33" s="700"/>
      <c r="BO33" s="700"/>
      <c r="BP33" s="700"/>
      <c r="BQ33" s="702"/>
      <c r="BR33" s="699">
        <v>98.8</v>
      </c>
      <c r="BS33" s="700"/>
      <c r="BT33" s="700"/>
      <c r="BU33" s="700"/>
      <c r="BV33" s="700"/>
      <c r="BW33" s="700"/>
      <c r="BX33" s="701">
        <v>97.3</v>
      </c>
      <c r="BY33" s="700"/>
      <c r="BZ33" s="700"/>
      <c r="CA33" s="700"/>
      <c r="CB33" s="702"/>
      <c r="CD33" s="644" t="s">
        <v>305</v>
      </c>
      <c r="CE33" s="645"/>
      <c r="CF33" s="645"/>
      <c r="CG33" s="645"/>
      <c r="CH33" s="645"/>
      <c r="CI33" s="645"/>
      <c r="CJ33" s="645"/>
      <c r="CK33" s="645"/>
      <c r="CL33" s="645"/>
      <c r="CM33" s="645"/>
      <c r="CN33" s="645"/>
      <c r="CO33" s="645"/>
      <c r="CP33" s="645"/>
      <c r="CQ33" s="646"/>
      <c r="CR33" s="629">
        <v>4867198</v>
      </c>
      <c r="CS33" s="667"/>
      <c r="CT33" s="667"/>
      <c r="CU33" s="667"/>
      <c r="CV33" s="667"/>
      <c r="CW33" s="667"/>
      <c r="CX33" s="667"/>
      <c r="CY33" s="668"/>
      <c r="CZ33" s="634">
        <v>35.1</v>
      </c>
      <c r="DA33" s="669"/>
      <c r="DB33" s="669"/>
      <c r="DC33" s="672"/>
      <c r="DD33" s="638">
        <v>3473789</v>
      </c>
      <c r="DE33" s="667"/>
      <c r="DF33" s="667"/>
      <c r="DG33" s="667"/>
      <c r="DH33" s="667"/>
      <c r="DI33" s="667"/>
      <c r="DJ33" s="667"/>
      <c r="DK33" s="668"/>
      <c r="DL33" s="638">
        <v>2975218</v>
      </c>
      <c r="DM33" s="667"/>
      <c r="DN33" s="667"/>
      <c r="DO33" s="667"/>
      <c r="DP33" s="667"/>
      <c r="DQ33" s="667"/>
      <c r="DR33" s="667"/>
      <c r="DS33" s="667"/>
      <c r="DT33" s="667"/>
      <c r="DU33" s="667"/>
      <c r="DV33" s="668"/>
      <c r="DW33" s="634">
        <v>44</v>
      </c>
      <c r="DX33" s="669"/>
      <c r="DY33" s="669"/>
      <c r="DZ33" s="669"/>
      <c r="EA33" s="669"/>
      <c r="EB33" s="669"/>
      <c r="EC33" s="670"/>
    </row>
    <row r="34" spans="2:133" ht="11.25" customHeight="1" x14ac:dyDescent="0.15">
      <c r="B34" s="626" t="s">
        <v>306</v>
      </c>
      <c r="C34" s="627"/>
      <c r="D34" s="627"/>
      <c r="E34" s="627"/>
      <c r="F34" s="627"/>
      <c r="G34" s="627"/>
      <c r="H34" s="627"/>
      <c r="I34" s="627"/>
      <c r="J34" s="627"/>
      <c r="K34" s="627"/>
      <c r="L34" s="627"/>
      <c r="M34" s="627"/>
      <c r="N34" s="627"/>
      <c r="O34" s="627"/>
      <c r="P34" s="627"/>
      <c r="Q34" s="628"/>
      <c r="R34" s="629">
        <v>1274144</v>
      </c>
      <c r="S34" s="630"/>
      <c r="T34" s="630"/>
      <c r="U34" s="630"/>
      <c r="V34" s="630"/>
      <c r="W34" s="630"/>
      <c r="X34" s="630"/>
      <c r="Y34" s="631"/>
      <c r="Z34" s="632">
        <v>8.6</v>
      </c>
      <c r="AA34" s="632"/>
      <c r="AB34" s="632"/>
      <c r="AC34" s="632"/>
      <c r="AD34" s="633" t="s">
        <v>593</v>
      </c>
      <c r="AE34" s="633"/>
      <c r="AF34" s="633"/>
      <c r="AG34" s="633"/>
      <c r="AH34" s="633"/>
      <c r="AI34" s="633"/>
      <c r="AJ34" s="633"/>
      <c r="AK34" s="633"/>
      <c r="AL34" s="634" t="s">
        <v>128</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307</v>
      </c>
      <c r="CE34" s="645"/>
      <c r="CF34" s="645"/>
      <c r="CG34" s="645"/>
      <c r="CH34" s="645"/>
      <c r="CI34" s="645"/>
      <c r="CJ34" s="645"/>
      <c r="CK34" s="645"/>
      <c r="CL34" s="645"/>
      <c r="CM34" s="645"/>
      <c r="CN34" s="645"/>
      <c r="CO34" s="645"/>
      <c r="CP34" s="645"/>
      <c r="CQ34" s="646"/>
      <c r="CR34" s="629">
        <v>1679914</v>
      </c>
      <c r="CS34" s="630"/>
      <c r="CT34" s="630"/>
      <c r="CU34" s="630"/>
      <c r="CV34" s="630"/>
      <c r="CW34" s="630"/>
      <c r="CX34" s="630"/>
      <c r="CY34" s="631"/>
      <c r="CZ34" s="634">
        <v>12.1</v>
      </c>
      <c r="DA34" s="669"/>
      <c r="DB34" s="669"/>
      <c r="DC34" s="672"/>
      <c r="DD34" s="638">
        <v>1335209</v>
      </c>
      <c r="DE34" s="630"/>
      <c r="DF34" s="630"/>
      <c r="DG34" s="630"/>
      <c r="DH34" s="630"/>
      <c r="DI34" s="630"/>
      <c r="DJ34" s="630"/>
      <c r="DK34" s="631"/>
      <c r="DL34" s="638">
        <v>1071417</v>
      </c>
      <c r="DM34" s="630"/>
      <c r="DN34" s="630"/>
      <c r="DO34" s="630"/>
      <c r="DP34" s="630"/>
      <c r="DQ34" s="630"/>
      <c r="DR34" s="630"/>
      <c r="DS34" s="630"/>
      <c r="DT34" s="630"/>
      <c r="DU34" s="630"/>
      <c r="DV34" s="631"/>
      <c r="DW34" s="634">
        <v>15.8</v>
      </c>
      <c r="DX34" s="669"/>
      <c r="DY34" s="669"/>
      <c r="DZ34" s="669"/>
      <c r="EA34" s="669"/>
      <c r="EB34" s="669"/>
      <c r="EC34" s="670"/>
    </row>
    <row r="35" spans="2:133" ht="11.25" customHeight="1" x14ac:dyDescent="0.15">
      <c r="B35" s="626" t="s">
        <v>308</v>
      </c>
      <c r="C35" s="627"/>
      <c r="D35" s="627"/>
      <c r="E35" s="627"/>
      <c r="F35" s="627"/>
      <c r="G35" s="627"/>
      <c r="H35" s="627"/>
      <c r="I35" s="627"/>
      <c r="J35" s="627"/>
      <c r="K35" s="627"/>
      <c r="L35" s="627"/>
      <c r="M35" s="627"/>
      <c r="N35" s="627"/>
      <c r="O35" s="627"/>
      <c r="P35" s="627"/>
      <c r="Q35" s="628"/>
      <c r="R35" s="629">
        <v>14042</v>
      </c>
      <c r="S35" s="630"/>
      <c r="T35" s="630"/>
      <c r="U35" s="630"/>
      <c r="V35" s="630"/>
      <c r="W35" s="630"/>
      <c r="X35" s="630"/>
      <c r="Y35" s="631"/>
      <c r="Z35" s="632">
        <v>0.1</v>
      </c>
      <c r="AA35" s="632"/>
      <c r="AB35" s="632"/>
      <c r="AC35" s="632"/>
      <c r="AD35" s="633" t="s">
        <v>128</v>
      </c>
      <c r="AE35" s="633"/>
      <c r="AF35" s="633"/>
      <c r="AG35" s="633"/>
      <c r="AH35" s="633"/>
      <c r="AI35" s="633"/>
      <c r="AJ35" s="633"/>
      <c r="AK35" s="633"/>
      <c r="AL35" s="634" t="s">
        <v>128</v>
      </c>
      <c r="AM35" s="635"/>
      <c r="AN35" s="635"/>
      <c r="AO35" s="636"/>
      <c r="AP35" s="218"/>
      <c r="AQ35" s="608" t="s">
        <v>309</v>
      </c>
      <c r="AR35" s="609"/>
      <c r="AS35" s="609"/>
      <c r="AT35" s="609"/>
      <c r="AU35" s="609"/>
      <c r="AV35" s="609"/>
      <c r="AW35" s="609"/>
      <c r="AX35" s="609"/>
      <c r="AY35" s="609"/>
      <c r="AZ35" s="609"/>
      <c r="BA35" s="609"/>
      <c r="BB35" s="609"/>
      <c r="BC35" s="609"/>
      <c r="BD35" s="609"/>
      <c r="BE35" s="609"/>
      <c r="BF35" s="610"/>
      <c r="BG35" s="608" t="s">
        <v>310</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311</v>
      </c>
      <c r="CE35" s="645"/>
      <c r="CF35" s="645"/>
      <c r="CG35" s="645"/>
      <c r="CH35" s="645"/>
      <c r="CI35" s="645"/>
      <c r="CJ35" s="645"/>
      <c r="CK35" s="645"/>
      <c r="CL35" s="645"/>
      <c r="CM35" s="645"/>
      <c r="CN35" s="645"/>
      <c r="CO35" s="645"/>
      <c r="CP35" s="645"/>
      <c r="CQ35" s="646"/>
      <c r="CR35" s="629">
        <v>70475</v>
      </c>
      <c r="CS35" s="667"/>
      <c r="CT35" s="667"/>
      <c r="CU35" s="667"/>
      <c r="CV35" s="667"/>
      <c r="CW35" s="667"/>
      <c r="CX35" s="667"/>
      <c r="CY35" s="668"/>
      <c r="CZ35" s="634">
        <v>0.5</v>
      </c>
      <c r="DA35" s="669"/>
      <c r="DB35" s="669"/>
      <c r="DC35" s="672"/>
      <c r="DD35" s="638">
        <v>65073</v>
      </c>
      <c r="DE35" s="667"/>
      <c r="DF35" s="667"/>
      <c r="DG35" s="667"/>
      <c r="DH35" s="667"/>
      <c r="DI35" s="667"/>
      <c r="DJ35" s="667"/>
      <c r="DK35" s="668"/>
      <c r="DL35" s="638">
        <v>65073</v>
      </c>
      <c r="DM35" s="667"/>
      <c r="DN35" s="667"/>
      <c r="DO35" s="667"/>
      <c r="DP35" s="667"/>
      <c r="DQ35" s="667"/>
      <c r="DR35" s="667"/>
      <c r="DS35" s="667"/>
      <c r="DT35" s="667"/>
      <c r="DU35" s="667"/>
      <c r="DV35" s="668"/>
      <c r="DW35" s="634">
        <v>1</v>
      </c>
      <c r="DX35" s="669"/>
      <c r="DY35" s="669"/>
      <c r="DZ35" s="669"/>
      <c r="EA35" s="669"/>
      <c r="EB35" s="669"/>
      <c r="EC35" s="670"/>
    </row>
    <row r="36" spans="2:133" ht="11.25" customHeight="1" x14ac:dyDescent="0.15">
      <c r="B36" s="626" t="s">
        <v>312</v>
      </c>
      <c r="C36" s="627"/>
      <c r="D36" s="627"/>
      <c r="E36" s="627"/>
      <c r="F36" s="627"/>
      <c r="G36" s="627"/>
      <c r="H36" s="627"/>
      <c r="I36" s="627"/>
      <c r="J36" s="627"/>
      <c r="K36" s="627"/>
      <c r="L36" s="627"/>
      <c r="M36" s="627"/>
      <c r="N36" s="627"/>
      <c r="O36" s="627"/>
      <c r="P36" s="627"/>
      <c r="Q36" s="628"/>
      <c r="R36" s="629">
        <v>361277</v>
      </c>
      <c r="S36" s="630"/>
      <c r="T36" s="630"/>
      <c r="U36" s="630"/>
      <c r="V36" s="630"/>
      <c r="W36" s="630"/>
      <c r="X36" s="630"/>
      <c r="Y36" s="631"/>
      <c r="Z36" s="632">
        <v>2.4</v>
      </c>
      <c r="AA36" s="632"/>
      <c r="AB36" s="632"/>
      <c r="AC36" s="632"/>
      <c r="AD36" s="633" t="s">
        <v>128</v>
      </c>
      <c r="AE36" s="633"/>
      <c r="AF36" s="633"/>
      <c r="AG36" s="633"/>
      <c r="AH36" s="633"/>
      <c r="AI36" s="633"/>
      <c r="AJ36" s="633"/>
      <c r="AK36" s="633"/>
      <c r="AL36" s="634" t="s">
        <v>128</v>
      </c>
      <c r="AM36" s="635"/>
      <c r="AN36" s="635"/>
      <c r="AO36" s="636"/>
      <c r="AP36" s="218"/>
      <c r="AQ36" s="703" t="s">
        <v>313</v>
      </c>
      <c r="AR36" s="704"/>
      <c r="AS36" s="704"/>
      <c r="AT36" s="704"/>
      <c r="AU36" s="704"/>
      <c r="AV36" s="704"/>
      <c r="AW36" s="704"/>
      <c r="AX36" s="704"/>
      <c r="AY36" s="705"/>
      <c r="AZ36" s="618">
        <v>1342863</v>
      </c>
      <c r="BA36" s="619"/>
      <c r="BB36" s="619"/>
      <c r="BC36" s="619"/>
      <c r="BD36" s="619"/>
      <c r="BE36" s="619"/>
      <c r="BF36" s="706"/>
      <c r="BG36" s="640" t="s">
        <v>314</v>
      </c>
      <c r="BH36" s="641"/>
      <c r="BI36" s="641"/>
      <c r="BJ36" s="641"/>
      <c r="BK36" s="641"/>
      <c r="BL36" s="641"/>
      <c r="BM36" s="641"/>
      <c r="BN36" s="641"/>
      <c r="BO36" s="641"/>
      <c r="BP36" s="641"/>
      <c r="BQ36" s="641"/>
      <c r="BR36" s="641"/>
      <c r="BS36" s="641"/>
      <c r="BT36" s="641"/>
      <c r="BU36" s="642"/>
      <c r="BV36" s="618">
        <v>68097</v>
      </c>
      <c r="BW36" s="619"/>
      <c r="BX36" s="619"/>
      <c r="BY36" s="619"/>
      <c r="BZ36" s="619"/>
      <c r="CA36" s="619"/>
      <c r="CB36" s="706"/>
      <c r="CD36" s="644" t="s">
        <v>315</v>
      </c>
      <c r="CE36" s="645"/>
      <c r="CF36" s="645"/>
      <c r="CG36" s="645"/>
      <c r="CH36" s="645"/>
      <c r="CI36" s="645"/>
      <c r="CJ36" s="645"/>
      <c r="CK36" s="645"/>
      <c r="CL36" s="645"/>
      <c r="CM36" s="645"/>
      <c r="CN36" s="645"/>
      <c r="CO36" s="645"/>
      <c r="CP36" s="645"/>
      <c r="CQ36" s="646"/>
      <c r="CR36" s="629">
        <v>1864166</v>
      </c>
      <c r="CS36" s="630"/>
      <c r="CT36" s="630"/>
      <c r="CU36" s="630"/>
      <c r="CV36" s="630"/>
      <c r="CW36" s="630"/>
      <c r="CX36" s="630"/>
      <c r="CY36" s="631"/>
      <c r="CZ36" s="634">
        <v>13.4</v>
      </c>
      <c r="DA36" s="669"/>
      <c r="DB36" s="669"/>
      <c r="DC36" s="672"/>
      <c r="DD36" s="638">
        <v>1095735</v>
      </c>
      <c r="DE36" s="630"/>
      <c r="DF36" s="630"/>
      <c r="DG36" s="630"/>
      <c r="DH36" s="630"/>
      <c r="DI36" s="630"/>
      <c r="DJ36" s="630"/>
      <c r="DK36" s="631"/>
      <c r="DL36" s="638">
        <v>983691</v>
      </c>
      <c r="DM36" s="630"/>
      <c r="DN36" s="630"/>
      <c r="DO36" s="630"/>
      <c r="DP36" s="630"/>
      <c r="DQ36" s="630"/>
      <c r="DR36" s="630"/>
      <c r="DS36" s="630"/>
      <c r="DT36" s="630"/>
      <c r="DU36" s="630"/>
      <c r="DV36" s="631"/>
      <c r="DW36" s="634">
        <v>14.5</v>
      </c>
      <c r="DX36" s="669"/>
      <c r="DY36" s="669"/>
      <c r="DZ36" s="669"/>
      <c r="EA36" s="669"/>
      <c r="EB36" s="669"/>
      <c r="EC36" s="670"/>
    </row>
    <row r="37" spans="2:133" ht="11.25" customHeight="1" x14ac:dyDescent="0.15">
      <c r="B37" s="626" t="s">
        <v>316</v>
      </c>
      <c r="C37" s="627"/>
      <c r="D37" s="627"/>
      <c r="E37" s="627"/>
      <c r="F37" s="627"/>
      <c r="G37" s="627"/>
      <c r="H37" s="627"/>
      <c r="I37" s="627"/>
      <c r="J37" s="627"/>
      <c r="K37" s="627"/>
      <c r="L37" s="627"/>
      <c r="M37" s="627"/>
      <c r="N37" s="627"/>
      <c r="O37" s="627"/>
      <c r="P37" s="627"/>
      <c r="Q37" s="628"/>
      <c r="R37" s="629">
        <v>92373</v>
      </c>
      <c r="S37" s="630"/>
      <c r="T37" s="630"/>
      <c r="U37" s="630"/>
      <c r="V37" s="630"/>
      <c r="W37" s="630"/>
      <c r="X37" s="630"/>
      <c r="Y37" s="631"/>
      <c r="Z37" s="632">
        <v>0.6</v>
      </c>
      <c r="AA37" s="632"/>
      <c r="AB37" s="632"/>
      <c r="AC37" s="632"/>
      <c r="AD37" s="633" t="s">
        <v>128</v>
      </c>
      <c r="AE37" s="633"/>
      <c r="AF37" s="633"/>
      <c r="AG37" s="633"/>
      <c r="AH37" s="633"/>
      <c r="AI37" s="633"/>
      <c r="AJ37" s="633"/>
      <c r="AK37" s="633"/>
      <c r="AL37" s="634" t="s">
        <v>128</v>
      </c>
      <c r="AM37" s="635"/>
      <c r="AN37" s="635"/>
      <c r="AO37" s="636"/>
      <c r="AQ37" s="707" t="s">
        <v>317</v>
      </c>
      <c r="AR37" s="708"/>
      <c r="AS37" s="708"/>
      <c r="AT37" s="708"/>
      <c r="AU37" s="708"/>
      <c r="AV37" s="708"/>
      <c r="AW37" s="708"/>
      <c r="AX37" s="708"/>
      <c r="AY37" s="709"/>
      <c r="AZ37" s="629">
        <v>228932</v>
      </c>
      <c r="BA37" s="630"/>
      <c r="BB37" s="630"/>
      <c r="BC37" s="630"/>
      <c r="BD37" s="667"/>
      <c r="BE37" s="667"/>
      <c r="BF37" s="698"/>
      <c r="BG37" s="644" t="s">
        <v>318</v>
      </c>
      <c r="BH37" s="645"/>
      <c r="BI37" s="645"/>
      <c r="BJ37" s="645"/>
      <c r="BK37" s="645"/>
      <c r="BL37" s="645"/>
      <c r="BM37" s="645"/>
      <c r="BN37" s="645"/>
      <c r="BO37" s="645"/>
      <c r="BP37" s="645"/>
      <c r="BQ37" s="645"/>
      <c r="BR37" s="645"/>
      <c r="BS37" s="645"/>
      <c r="BT37" s="645"/>
      <c r="BU37" s="646"/>
      <c r="BV37" s="629">
        <v>34535</v>
      </c>
      <c r="BW37" s="630"/>
      <c r="BX37" s="630"/>
      <c r="BY37" s="630"/>
      <c r="BZ37" s="630"/>
      <c r="CA37" s="630"/>
      <c r="CB37" s="639"/>
      <c r="CD37" s="644" t="s">
        <v>319</v>
      </c>
      <c r="CE37" s="645"/>
      <c r="CF37" s="645"/>
      <c r="CG37" s="645"/>
      <c r="CH37" s="645"/>
      <c r="CI37" s="645"/>
      <c r="CJ37" s="645"/>
      <c r="CK37" s="645"/>
      <c r="CL37" s="645"/>
      <c r="CM37" s="645"/>
      <c r="CN37" s="645"/>
      <c r="CO37" s="645"/>
      <c r="CP37" s="645"/>
      <c r="CQ37" s="646"/>
      <c r="CR37" s="629">
        <v>287879</v>
      </c>
      <c r="CS37" s="667"/>
      <c r="CT37" s="667"/>
      <c r="CU37" s="667"/>
      <c r="CV37" s="667"/>
      <c r="CW37" s="667"/>
      <c r="CX37" s="667"/>
      <c r="CY37" s="668"/>
      <c r="CZ37" s="634">
        <v>2.1</v>
      </c>
      <c r="DA37" s="669"/>
      <c r="DB37" s="669"/>
      <c r="DC37" s="672"/>
      <c r="DD37" s="638">
        <v>286420</v>
      </c>
      <c r="DE37" s="667"/>
      <c r="DF37" s="667"/>
      <c r="DG37" s="667"/>
      <c r="DH37" s="667"/>
      <c r="DI37" s="667"/>
      <c r="DJ37" s="667"/>
      <c r="DK37" s="668"/>
      <c r="DL37" s="638">
        <v>286377</v>
      </c>
      <c r="DM37" s="667"/>
      <c r="DN37" s="667"/>
      <c r="DO37" s="667"/>
      <c r="DP37" s="667"/>
      <c r="DQ37" s="667"/>
      <c r="DR37" s="667"/>
      <c r="DS37" s="667"/>
      <c r="DT37" s="667"/>
      <c r="DU37" s="667"/>
      <c r="DV37" s="668"/>
      <c r="DW37" s="634">
        <v>4.2</v>
      </c>
      <c r="DX37" s="669"/>
      <c r="DY37" s="669"/>
      <c r="DZ37" s="669"/>
      <c r="EA37" s="669"/>
      <c r="EB37" s="669"/>
      <c r="EC37" s="670"/>
    </row>
    <row r="38" spans="2:133" ht="11.25" customHeight="1" x14ac:dyDescent="0.15">
      <c r="B38" s="626" t="s">
        <v>320</v>
      </c>
      <c r="C38" s="627"/>
      <c r="D38" s="627"/>
      <c r="E38" s="627"/>
      <c r="F38" s="627"/>
      <c r="G38" s="627"/>
      <c r="H38" s="627"/>
      <c r="I38" s="627"/>
      <c r="J38" s="627"/>
      <c r="K38" s="627"/>
      <c r="L38" s="627"/>
      <c r="M38" s="627"/>
      <c r="N38" s="627"/>
      <c r="O38" s="627"/>
      <c r="P38" s="627"/>
      <c r="Q38" s="628"/>
      <c r="R38" s="629">
        <v>470780</v>
      </c>
      <c r="S38" s="630"/>
      <c r="T38" s="630"/>
      <c r="U38" s="630"/>
      <c r="V38" s="630"/>
      <c r="W38" s="630"/>
      <c r="X38" s="630"/>
      <c r="Y38" s="631"/>
      <c r="Z38" s="632">
        <v>3.2</v>
      </c>
      <c r="AA38" s="632"/>
      <c r="AB38" s="632"/>
      <c r="AC38" s="632"/>
      <c r="AD38" s="633" t="s">
        <v>128</v>
      </c>
      <c r="AE38" s="633"/>
      <c r="AF38" s="633"/>
      <c r="AG38" s="633"/>
      <c r="AH38" s="633"/>
      <c r="AI38" s="633"/>
      <c r="AJ38" s="633"/>
      <c r="AK38" s="633"/>
      <c r="AL38" s="634" t="s">
        <v>128</v>
      </c>
      <c r="AM38" s="635"/>
      <c r="AN38" s="635"/>
      <c r="AO38" s="636"/>
      <c r="AQ38" s="707" t="s">
        <v>333</v>
      </c>
      <c r="AR38" s="708"/>
      <c r="AS38" s="708"/>
      <c r="AT38" s="708"/>
      <c r="AU38" s="708"/>
      <c r="AV38" s="708"/>
      <c r="AW38" s="708"/>
      <c r="AX38" s="708"/>
      <c r="AY38" s="709"/>
      <c r="AZ38" s="629">
        <v>28540</v>
      </c>
      <c r="BA38" s="630"/>
      <c r="BB38" s="630"/>
      <c r="BC38" s="630"/>
      <c r="BD38" s="667"/>
      <c r="BE38" s="667"/>
      <c r="BF38" s="698"/>
      <c r="BG38" s="644" t="s">
        <v>321</v>
      </c>
      <c r="BH38" s="645"/>
      <c r="BI38" s="645"/>
      <c r="BJ38" s="645"/>
      <c r="BK38" s="645"/>
      <c r="BL38" s="645"/>
      <c r="BM38" s="645"/>
      <c r="BN38" s="645"/>
      <c r="BO38" s="645"/>
      <c r="BP38" s="645"/>
      <c r="BQ38" s="645"/>
      <c r="BR38" s="645"/>
      <c r="BS38" s="645"/>
      <c r="BT38" s="645"/>
      <c r="BU38" s="646"/>
      <c r="BV38" s="629">
        <v>3646</v>
      </c>
      <c r="BW38" s="630"/>
      <c r="BX38" s="630"/>
      <c r="BY38" s="630"/>
      <c r="BZ38" s="630"/>
      <c r="CA38" s="630"/>
      <c r="CB38" s="639"/>
      <c r="CD38" s="644" t="s">
        <v>322</v>
      </c>
      <c r="CE38" s="645"/>
      <c r="CF38" s="645"/>
      <c r="CG38" s="645"/>
      <c r="CH38" s="645"/>
      <c r="CI38" s="645"/>
      <c r="CJ38" s="645"/>
      <c r="CK38" s="645"/>
      <c r="CL38" s="645"/>
      <c r="CM38" s="645"/>
      <c r="CN38" s="645"/>
      <c r="CO38" s="645"/>
      <c r="CP38" s="645"/>
      <c r="CQ38" s="646"/>
      <c r="CR38" s="629">
        <v>1111499</v>
      </c>
      <c r="CS38" s="630"/>
      <c r="CT38" s="630"/>
      <c r="CU38" s="630"/>
      <c r="CV38" s="630"/>
      <c r="CW38" s="630"/>
      <c r="CX38" s="630"/>
      <c r="CY38" s="631"/>
      <c r="CZ38" s="634">
        <v>8</v>
      </c>
      <c r="DA38" s="669"/>
      <c r="DB38" s="669"/>
      <c r="DC38" s="672"/>
      <c r="DD38" s="638">
        <v>899962</v>
      </c>
      <c r="DE38" s="630"/>
      <c r="DF38" s="630"/>
      <c r="DG38" s="630"/>
      <c r="DH38" s="630"/>
      <c r="DI38" s="630"/>
      <c r="DJ38" s="630"/>
      <c r="DK38" s="631"/>
      <c r="DL38" s="638">
        <v>855037</v>
      </c>
      <c r="DM38" s="630"/>
      <c r="DN38" s="630"/>
      <c r="DO38" s="630"/>
      <c r="DP38" s="630"/>
      <c r="DQ38" s="630"/>
      <c r="DR38" s="630"/>
      <c r="DS38" s="630"/>
      <c r="DT38" s="630"/>
      <c r="DU38" s="630"/>
      <c r="DV38" s="631"/>
      <c r="DW38" s="634">
        <v>12.6</v>
      </c>
      <c r="DX38" s="669"/>
      <c r="DY38" s="669"/>
      <c r="DZ38" s="669"/>
      <c r="EA38" s="669"/>
      <c r="EB38" s="669"/>
      <c r="EC38" s="670"/>
    </row>
    <row r="39" spans="2:133" ht="11.25" customHeight="1" x14ac:dyDescent="0.15">
      <c r="B39" s="626" t="s">
        <v>323</v>
      </c>
      <c r="C39" s="627"/>
      <c r="D39" s="627"/>
      <c r="E39" s="627"/>
      <c r="F39" s="627"/>
      <c r="G39" s="627"/>
      <c r="H39" s="627"/>
      <c r="I39" s="627"/>
      <c r="J39" s="627"/>
      <c r="K39" s="627"/>
      <c r="L39" s="627"/>
      <c r="M39" s="627"/>
      <c r="N39" s="627"/>
      <c r="O39" s="627"/>
      <c r="P39" s="627"/>
      <c r="Q39" s="628"/>
      <c r="R39" s="629">
        <v>124462</v>
      </c>
      <c r="S39" s="630"/>
      <c r="T39" s="630"/>
      <c r="U39" s="630"/>
      <c r="V39" s="630"/>
      <c r="W39" s="630"/>
      <c r="X39" s="630"/>
      <c r="Y39" s="631"/>
      <c r="Z39" s="632">
        <v>0.8</v>
      </c>
      <c r="AA39" s="632"/>
      <c r="AB39" s="632"/>
      <c r="AC39" s="632"/>
      <c r="AD39" s="633">
        <v>14717</v>
      </c>
      <c r="AE39" s="633"/>
      <c r="AF39" s="633"/>
      <c r="AG39" s="633"/>
      <c r="AH39" s="633"/>
      <c r="AI39" s="633"/>
      <c r="AJ39" s="633"/>
      <c r="AK39" s="633"/>
      <c r="AL39" s="634">
        <v>0.2</v>
      </c>
      <c r="AM39" s="635"/>
      <c r="AN39" s="635"/>
      <c r="AO39" s="636"/>
      <c r="AQ39" s="707" t="s">
        <v>324</v>
      </c>
      <c r="AR39" s="708"/>
      <c r="AS39" s="708"/>
      <c r="AT39" s="708"/>
      <c r="AU39" s="708"/>
      <c r="AV39" s="708"/>
      <c r="AW39" s="708"/>
      <c r="AX39" s="708"/>
      <c r="AY39" s="709"/>
      <c r="AZ39" s="629">
        <v>2432</v>
      </c>
      <c r="BA39" s="630"/>
      <c r="BB39" s="630"/>
      <c r="BC39" s="630"/>
      <c r="BD39" s="667"/>
      <c r="BE39" s="667"/>
      <c r="BF39" s="698"/>
      <c r="BG39" s="644" t="s">
        <v>325</v>
      </c>
      <c r="BH39" s="645"/>
      <c r="BI39" s="645"/>
      <c r="BJ39" s="645"/>
      <c r="BK39" s="645"/>
      <c r="BL39" s="645"/>
      <c r="BM39" s="645"/>
      <c r="BN39" s="645"/>
      <c r="BO39" s="645"/>
      <c r="BP39" s="645"/>
      <c r="BQ39" s="645"/>
      <c r="BR39" s="645"/>
      <c r="BS39" s="645"/>
      <c r="BT39" s="645"/>
      <c r="BU39" s="646"/>
      <c r="BV39" s="629">
        <v>5714</v>
      </c>
      <c r="BW39" s="630"/>
      <c r="BX39" s="630"/>
      <c r="BY39" s="630"/>
      <c r="BZ39" s="630"/>
      <c r="CA39" s="630"/>
      <c r="CB39" s="639"/>
      <c r="CD39" s="644" t="s">
        <v>603</v>
      </c>
      <c r="CE39" s="645"/>
      <c r="CF39" s="645"/>
      <c r="CG39" s="645"/>
      <c r="CH39" s="645"/>
      <c r="CI39" s="645"/>
      <c r="CJ39" s="645"/>
      <c r="CK39" s="645"/>
      <c r="CL39" s="645"/>
      <c r="CM39" s="645"/>
      <c r="CN39" s="645"/>
      <c r="CO39" s="645"/>
      <c r="CP39" s="645"/>
      <c r="CQ39" s="646"/>
      <c r="CR39" s="629">
        <v>141072</v>
      </c>
      <c r="CS39" s="667"/>
      <c r="CT39" s="667"/>
      <c r="CU39" s="667"/>
      <c r="CV39" s="667"/>
      <c r="CW39" s="667"/>
      <c r="CX39" s="667"/>
      <c r="CY39" s="668"/>
      <c r="CZ39" s="634">
        <v>1</v>
      </c>
      <c r="DA39" s="669"/>
      <c r="DB39" s="669"/>
      <c r="DC39" s="672"/>
      <c r="DD39" s="638">
        <v>77738</v>
      </c>
      <c r="DE39" s="667"/>
      <c r="DF39" s="667"/>
      <c r="DG39" s="667"/>
      <c r="DH39" s="667"/>
      <c r="DI39" s="667"/>
      <c r="DJ39" s="667"/>
      <c r="DK39" s="668"/>
      <c r="DL39" s="638" t="s">
        <v>128</v>
      </c>
      <c r="DM39" s="667"/>
      <c r="DN39" s="667"/>
      <c r="DO39" s="667"/>
      <c r="DP39" s="667"/>
      <c r="DQ39" s="667"/>
      <c r="DR39" s="667"/>
      <c r="DS39" s="667"/>
      <c r="DT39" s="667"/>
      <c r="DU39" s="667"/>
      <c r="DV39" s="668"/>
      <c r="DW39" s="634" t="s">
        <v>128</v>
      </c>
      <c r="DX39" s="669"/>
      <c r="DY39" s="669"/>
      <c r="DZ39" s="669"/>
      <c r="EA39" s="669"/>
      <c r="EB39" s="669"/>
      <c r="EC39" s="670"/>
    </row>
    <row r="40" spans="2:133" ht="11.25" customHeight="1" x14ac:dyDescent="0.15">
      <c r="B40" s="626" t="s">
        <v>326</v>
      </c>
      <c r="C40" s="627"/>
      <c r="D40" s="627"/>
      <c r="E40" s="627"/>
      <c r="F40" s="627"/>
      <c r="G40" s="627"/>
      <c r="H40" s="627"/>
      <c r="I40" s="627"/>
      <c r="J40" s="627"/>
      <c r="K40" s="627"/>
      <c r="L40" s="627"/>
      <c r="M40" s="627"/>
      <c r="N40" s="627"/>
      <c r="O40" s="627"/>
      <c r="P40" s="627"/>
      <c r="Q40" s="628"/>
      <c r="R40" s="629">
        <v>1571988</v>
      </c>
      <c r="S40" s="630"/>
      <c r="T40" s="630"/>
      <c r="U40" s="630"/>
      <c r="V40" s="630"/>
      <c r="W40" s="630"/>
      <c r="X40" s="630"/>
      <c r="Y40" s="631"/>
      <c r="Z40" s="632">
        <v>10.6</v>
      </c>
      <c r="AA40" s="632"/>
      <c r="AB40" s="632"/>
      <c r="AC40" s="632"/>
      <c r="AD40" s="633" t="s">
        <v>591</v>
      </c>
      <c r="AE40" s="633"/>
      <c r="AF40" s="633"/>
      <c r="AG40" s="633"/>
      <c r="AH40" s="633"/>
      <c r="AI40" s="633"/>
      <c r="AJ40" s="633"/>
      <c r="AK40" s="633"/>
      <c r="AL40" s="634" t="s">
        <v>128</v>
      </c>
      <c r="AM40" s="635"/>
      <c r="AN40" s="635"/>
      <c r="AO40" s="636"/>
      <c r="AQ40" s="707" t="s">
        <v>327</v>
      </c>
      <c r="AR40" s="708"/>
      <c r="AS40" s="708"/>
      <c r="AT40" s="708"/>
      <c r="AU40" s="708"/>
      <c r="AV40" s="708"/>
      <c r="AW40" s="708"/>
      <c r="AX40" s="708"/>
      <c r="AY40" s="709"/>
      <c r="AZ40" s="629" t="s">
        <v>128</v>
      </c>
      <c r="BA40" s="630"/>
      <c r="BB40" s="630"/>
      <c r="BC40" s="630"/>
      <c r="BD40" s="667"/>
      <c r="BE40" s="667"/>
      <c r="BF40" s="698"/>
      <c r="BG40" s="710" t="s">
        <v>328</v>
      </c>
      <c r="BH40" s="711"/>
      <c r="BI40" s="711"/>
      <c r="BJ40" s="711"/>
      <c r="BK40" s="711"/>
      <c r="BL40" s="363"/>
      <c r="BM40" s="645" t="s">
        <v>329</v>
      </c>
      <c r="BN40" s="645"/>
      <c r="BO40" s="645"/>
      <c r="BP40" s="645"/>
      <c r="BQ40" s="645"/>
      <c r="BR40" s="645"/>
      <c r="BS40" s="645"/>
      <c r="BT40" s="645"/>
      <c r="BU40" s="646"/>
      <c r="BV40" s="629">
        <v>102</v>
      </c>
      <c r="BW40" s="630"/>
      <c r="BX40" s="630"/>
      <c r="BY40" s="630"/>
      <c r="BZ40" s="630"/>
      <c r="CA40" s="630"/>
      <c r="CB40" s="639"/>
      <c r="CD40" s="644" t="s">
        <v>330</v>
      </c>
      <c r="CE40" s="645"/>
      <c r="CF40" s="645"/>
      <c r="CG40" s="645"/>
      <c r="CH40" s="645"/>
      <c r="CI40" s="645"/>
      <c r="CJ40" s="645"/>
      <c r="CK40" s="645"/>
      <c r="CL40" s="645"/>
      <c r="CM40" s="645"/>
      <c r="CN40" s="645"/>
      <c r="CO40" s="645"/>
      <c r="CP40" s="645"/>
      <c r="CQ40" s="646"/>
      <c r="CR40" s="629">
        <v>72</v>
      </c>
      <c r="CS40" s="630"/>
      <c r="CT40" s="630"/>
      <c r="CU40" s="630"/>
      <c r="CV40" s="630"/>
      <c r="CW40" s="630"/>
      <c r="CX40" s="630"/>
      <c r="CY40" s="631"/>
      <c r="CZ40" s="634">
        <v>0</v>
      </c>
      <c r="DA40" s="669"/>
      <c r="DB40" s="669"/>
      <c r="DC40" s="672"/>
      <c r="DD40" s="638">
        <v>72</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69"/>
      <c r="DY40" s="669"/>
      <c r="DZ40" s="669"/>
      <c r="EA40" s="669"/>
      <c r="EB40" s="669"/>
      <c r="EC40" s="670"/>
    </row>
    <row r="41" spans="2:133" ht="11.25" customHeight="1" x14ac:dyDescent="0.15">
      <c r="B41" s="626" t="s">
        <v>331</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604</v>
      </c>
      <c r="AR41" s="708"/>
      <c r="AS41" s="708"/>
      <c r="AT41" s="708"/>
      <c r="AU41" s="708"/>
      <c r="AV41" s="708"/>
      <c r="AW41" s="708"/>
      <c r="AX41" s="708"/>
      <c r="AY41" s="709"/>
      <c r="AZ41" s="629">
        <v>266020</v>
      </c>
      <c r="BA41" s="630"/>
      <c r="BB41" s="630"/>
      <c r="BC41" s="630"/>
      <c r="BD41" s="667"/>
      <c r="BE41" s="667"/>
      <c r="BF41" s="698"/>
      <c r="BG41" s="710"/>
      <c r="BH41" s="711"/>
      <c r="BI41" s="711"/>
      <c r="BJ41" s="711"/>
      <c r="BK41" s="711"/>
      <c r="BL41" s="363"/>
      <c r="BM41" s="645" t="s">
        <v>605</v>
      </c>
      <c r="BN41" s="645"/>
      <c r="BO41" s="645"/>
      <c r="BP41" s="645"/>
      <c r="BQ41" s="645"/>
      <c r="BR41" s="645"/>
      <c r="BS41" s="645"/>
      <c r="BT41" s="645"/>
      <c r="BU41" s="646"/>
      <c r="BV41" s="629">
        <v>1</v>
      </c>
      <c r="BW41" s="630"/>
      <c r="BX41" s="630"/>
      <c r="BY41" s="630"/>
      <c r="BZ41" s="630"/>
      <c r="CA41" s="630"/>
      <c r="CB41" s="639"/>
      <c r="CD41" s="644" t="s">
        <v>332</v>
      </c>
      <c r="CE41" s="645"/>
      <c r="CF41" s="645"/>
      <c r="CG41" s="645"/>
      <c r="CH41" s="645"/>
      <c r="CI41" s="645"/>
      <c r="CJ41" s="645"/>
      <c r="CK41" s="645"/>
      <c r="CL41" s="645"/>
      <c r="CM41" s="645"/>
      <c r="CN41" s="645"/>
      <c r="CO41" s="645"/>
      <c r="CP41" s="645"/>
      <c r="CQ41" s="646"/>
      <c r="CR41" s="629" t="s">
        <v>128</v>
      </c>
      <c r="CS41" s="667"/>
      <c r="CT41" s="667"/>
      <c r="CU41" s="667"/>
      <c r="CV41" s="667"/>
      <c r="CW41" s="667"/>
      <c r="CX41" s="667"/>
      <c r="CY41" s="668"/>
      <c r="CZ41" s="634" t="s">
        <v>128</v>
      </c>
      <c r="DA41" s="669"/>
      <c r="DB41" s="669"/>
      <c r="DC41" s="672"/>
      <c r="DD41" s="638" t="s">
        <v>128</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606</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333</v>
      </c>
      <c r="AR42" s="718"/>
      <c r="AS42" s="718"/>
      <c r="AT42" s="718"/>
      <c r="AU42" s="718"/>
      <c r="AV42" s="718"/>
      <c r="AW42" s="718"/>
      <c r="AX42" s="718"/>
      <c r="AY42" s="719"/>
      <c r="AZ42" s="723">
        <v>816939</v>
      </c>
      <c r="BA42" s="724"/>
      <c r="BB42" s="724"/>
      <c r="BC42" s="724"/>
      <c r="BD42" s="700"/>
      <c r="BE42" s="700"/>
      <c r="BF42" s="702"/>
      <c r="BG42" s="712"/>
      <c r="BH42" s="713"/>
      <c r="BI42" s="713"/>
      <c r="BJ42" s="713"/>
      <c r="BK42" s="713"/>
      <c r="BL42" s="364"/>
      <c r="BM42" s="658" t="s">
        <v>334</v>
      </c>
      <c r="BN42" s="658"/>
      <c r="BO42" s="658"/>
      <c r="BP42" s="658"/>
      <c r="BQ42" s="658"/>
      <c r="BR42" s="658"/>
      <c r="BS42" s="658"/>
      <c r="BT42" s="658"/>
      <c r="BU42" s="659"/>
      <c r="BV42" s="723">
        <v>388</v>
      </c>
      <c r="BW42" s="724"/>
      <c r="BX42" s="724"/>
      <c r="BY42" s="724"/>
      <c r="BZ42" s="724"/>
      <c r="CA42" s="724"/>
      <c r="CB42" s="736"/>
      <c r="CD42" s="626" t="s">
        <v>335</v>
      </c>
      <c r="CE42" s="627"/>
      <c r="CF42" s="627"/>
      <c r="CG42" s="627"/>
      <c r="CH42" s="627"/>
      <c r="CI42" s="627"/>
      <c r="CJ42" s="627"/>
      <c r="CK42" s="627"/>
      <c r="CL42" s="627"/>
      <c r="CM42" s="627"/>
      <c r="CN42" s="627"/>
      <c r="CO42" s="627"/>
      <c r="CP42" s="627"/>
      <c r="CQ42" s="628"/>
      <c r="CR42" s="629">
        <v>2987023</v>
      </c>
      <c r="CS42" s="667"/>
      <c r="CT42" s="667"/>
      <c r="CU42" s="667"/>
      <c r="CV42" s="667"/>
      <c r="CW42" s="667"/>
      <c r="CX42" s="667"/>
      <c r="CY42" s="668"/>
      <c r="CZ42" s="634">
        <v>21.5</v>
      </c>
      <c r="DA42" s="669"/>
      <c r="DB42" s="669"/>
      <c r="DC42" s="672"/>
      <c r="DD42" s="638">
        <v>701867</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607</v>
      </c>
      <c r="C43" s="627"/>
      <c r="D43" s="627"/>
      <c r="E43" s="627"/>
      <c r="F43" s="627"/>
      <c r="G43" s="627"/>
      <c r="H43" s="627"/>
      <c r="I43" s="627"/>
      <c r="J43" s="627"/>
      <c r="K43" s="627"/>
      <c r="L43" s="627"/>
      <c r="M43" s="627"/>
      <c r="N43" s="627"/>
      <c r="O43" s="627"/>
      <c r="P43" s="627"/>
      <c r="Q43" s="628"/>
      <c r="R43" s="629">
        <v>527788</v>
      </c>
      <c r="S43" s="630"/>
      <c r="T43" s="630"/>
      <c r="U43" s="630"/>
      <c r="V43" s="630"/>
      <c r="W43" s="630"/>
      <c r="X43" s="630"/>
      <c r="Y43" s="631"/>
      <c r="Z43" s="632">
        <v>3.6</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336</v>
      </c>
      <c r="CE43" s="627"/>
      <c r="CF43" s="627"/>
      <c r="CG43" s="627"/>
      <c r="CH43" s="627"/>
      <c r="CI43" s="627"/>
      <c r="CJ43" s="627"/>
      <c r="CK43" s="627"/>
      <c r="CL43" s="627"/>
      <c r="CM43" s="627"/>
      <c r="CN43" s="627"/>
      <c r="CO43" s="627"/>
      <c r="CP43" s="627"/>
      <c r="CQ43" s="628"/>
      <c r="CR43" s="629">
        <v>51022</v>
      </c>
      <c r="CS43" s="667"/>
      <c r="CT43" s="667"/>
      <c r="CU43" s="667"/>
      <c r="CV43" s="667"/>
      <c r="CW43" s="667"/>
      <c r="CX43" s="667"/>
      <c r="CY43" s="668"/>
      <c r="CZ43" s="634">
        <v>0.4</v>
      </c>
      <c r="DA43" s="669"/>
      <c r="DB43" s="669"/>
      <c r="DC43" s="672"/>
      <c r="DD43" s="638">
        <v>51022</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608</v>
      </c>
      <c r="C44" s="674"/>
      <c r="D44" s="674"/>
      <c r="E44" s="674"/>
      <c r="F44" s="674"/>
      <c r="G44" s="674"/>
      <c r="H44" s="674"/>
      <c r="I44" s="674"/>
      <c r="J44" s="674"/>
      <c r="K44" s="674"/>
      <c r="L44" s="674"/>
      <c r="M44" s="674"/>
      <c r="N44" s="674"/>
      <c r="O44" s="674"/>
      <c r="P44" s="674"/>
      <c r="Q44" s="675"/>
      <c r="R44" s="723">
        <v>14771742</v>
      </c>
      <c r="S44" s="724"/>
      <c r="T44" s="724"/>
      <c r="U44" s="724"/>
      <c r="V44" s="724"/>
      <c r="W44" s="724"/>
      <c r="X44" s="724"/>
      <c r="Y44" s="725"/>
      <c r="Z44" s="726">
        <v>100</v>
      </c>
      <c r="AA44" s="726"/>
      <c r="AB44" s="726"/>
      <c r="AC44" s="726"/>
      <c r="AD44" s="727">
        <v>6241117</v>
      </c>
      <c r="AE44" s="727"/>
      <c r="AF44" s="727"/>
      <c r="AG44" s="727"/>
      <c r="AH44" s="727"/>
      <c r="AI44" s="727"/>
      <c r="AJ44" s="727"/>
      <c r="AK44" s="727"/>
      <c r="AL44" s="728">
        <v>100</v>
      </c>
      <c r="AM44" s="701"/>
      <c r="AN44" s="701"/>
      <c r="AO44" s="729"/>
      <c r="CD44" s="730" t="s">
        <v>291</v>
      </c>
      <c r="CE44" s="731"/>
      <c r="CF44" s="626" t="s">
        <v>337</v>
      </c>
      <c r="CG44" s="627"/>
      <c r="CH44" s="627"/>
      <c r="CI44" s="627"/>
      <c r="CJ44" s="627"/>
      <c r="CK44" s="627"/>
      <c r="CL44" s="627"/>
      <c r="CM44" s="627"/>
      <c r="CN44" s="627"/>
      <c r="CO44" s="627"/>
      <c r="CP44" s="627"/>
      <c r="CQ44" s="628"/>
      <c r="CR44" s="629">
        <v>2973841</v>
      </c>
      <c r="CS44" s="630"/>
      <c r="CT44" s="630"/>
      <c r="CU44" s="630"/>
      <c r="CV44" s="630"/>
      <c r="CW44" s="630"/>
      <c r="CX44" s="630"/>
      <c r="CY44" s="631"/>
      <c r="CZ44" s="634">
        <v>21.4</v>
      </c>
      <c r="DA44" s="635"/>
      <c r="DB44" s="635"/>
      <c r="DC44" s="647"/>
      <c r="DD44" s="638">
        <v>701529</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609</v>
      </c>
      <c r="CG45" s="627"/>
      <c r="CH45" s="627"/>
      <c r="CI45" s="627"/>
      <c r="CJ45" s="627"/>
      <c r="CK45" s="627"/>
      <c r="CL45" s="627"/>
      <c r="CM45" s="627"/>
      <c r="CN45" s="627"/>
      <c r="CO45" s="627"/>
      <c r="CP45" s="627"/>
      <c r="CQ45" s="628"/>
      <c r="CR45" s="629">
        <v>1975459</v>
      </c>
      <c r="CS45" s="667"/>
      <c r="CT45" s="667"/>
      <c r="CU45" s="667"/>
      <c r="CV45" s="667"/>
      <c r="CW45" s="667"/>
      <c r="CX45" s="667"/>
      <c r="CY45" s="668"/>
      <c r="CZ45" s="634">
        <v>14.2</v>
      </c>
      <c r="DA45" s="669"/>
      <c r="DB45" s="669"/>
      <c r="DC45" s="672"/>
      <c r="DD45" s="638">
        <v>114695</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338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339</v>
      </c>
      <c r="CG46" s="627"/>
      <c r="CH46" s="627"/>
      <c r="CI46" s="627"/>
      <c r="CJ46" s="627"/>
      <c r="CK46" s="627"/>
      <c r="CL46" s="627"/>
      <c r="CM46" s="627"/>
      <c r="CN46" s="627"/>
      <c r="CO46" s="627"/>
      <c r="CP46" s="627"/>
      <c r="CQ46" s="628"/>
      <c r="CR46" s="629">
        <v>992213</v>
      </c>
      <c r="CS46" s="630"/>
      <c r="CT46" s="630"/>
      <c r="CU46" s="630"/>
      <c r="CV46" s="630"/>
      <c r="CW46" s="630"/>
      <c r="CX46" s="630"/>
      <c r="CY46" s="631"/>
      <c r="CZ46" s="634">
        <v>7.1</v>
      </c>
      <c r="DA46" s="635"/>
      <c r="DB46" s="635"/>
      <c r="DC46" s="647"/>
      <c r="DD46" s="638">
        <v>582589</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340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341</v>
      </c>
      <c r="CG47" s="627"/>
      <c r="CH47" s="627"/>
      <c r="CI47" s="627"/>
      <c r="CJ47" s="627"/>
      <c r="CK47" s="627"/>
      <c r="CL47" s="627"/>
      <c r="CM47" s="627"/>
      <c r="CN47" s="627"/>
      <c r="CO47" s="627"/>
      <c r="CP47" s="627"/>
      <c r="CQ47" s="628"/>
      <c r="CR47" s="629">
        <v>13182</v>
      </c>
      <c r="CS47" s="667"/>
      <c r="CT47" s="667"/>
      <c r="CU47" s="667"/>
      <c r="CV47" s="667"/>
      <c r="CW47" s="667"/>
      <c r="CX47" s="667"/>
      <c r="CY47" s="668"/>
      <c r="CZ47" s="634">
        <v>0.1</v>
      </c>
      <c r="DA47" s="669"/>
      <c r="DB47" s="669"/>
      <c r="DC47" s="672"/>
      <c r="DD47" s="638">
        <v>338</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342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610</v>
      </c>
      <c r="CG48" s="627"/>
      <c r="CH48" s="627"/>
      <c r="CI48" s="627"/>
      <c r="CJ48" s="627"/>
      <c r="CK48" s="627"/>
      <c r="CL48" s="627"/>
      <c r="CM48" s="627"/>
      <c r="CN48" s="627"/>
      <c r="CO48" s="627"/>
      <c r="CP48" s="627"/>
      <c r="CQ48" s="628"/>
      <c r="CR48" s="629" t="s">
        <v>591</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611</v>
      </c>
      <c r="CE49" s="674"/>
      <c r="CF49" s="674"/>
      <c r="CG49" s="674"/>
      <c r="CH49" s="674"/>
      <c r="CI49" s="674"/>
      <c r="CJ49" s="674"/>
      <c r="CK49" s="674"/>
      <c r="CL49" s="674"/>
      <c r="CM49" s="674"/>
      <c r="CN49" s="674"/>
      <c r="CO49" s="674"/>
      <c r="CP49" s="674"/>
      <c r="CQ49" s="675"/>
      <c r="CR49" s="723">
        <v>13882138</v>
      </c>
      <c r="CS49" s="700"/>
      <c r="CT49" s="700"/>
      <c r="CU49" s="700"/>
      <c r="CV49" s="700"/>
      <c r="CW49" s="700"/>
      <c r="CX49" s="700"/>
      <c r="CY49" s="737"/>
      <c r="CZ49" s="728">
        <v>100</v>
      </c>
      <c r="DA49" s="738"/>
      <c r="DB49" s="738"/>
      <c r="DC49" s="739"/>
      <c r="DD49" s="740">
        <v>7180880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zb0gEhrKYi5Dm8SCyrfZTuUNEo9z7sRa1sMLGGJLtaVoQuAmFWWGqIOkaA97x9SsN4jEJlq+CBTzdkHvNt2Cw==" saltValue="tl/u/zpoCfJ6HTpNnuqbp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 sqref="A2:BI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3" t="s">
        <v>343</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c r="AC2" s="1113"/>
      <c r="AD2" s="1113"/>
      <c r="AE2" s="1113"/>
      <c r="AF2" s="1113"/>
      <c r="AG2" s="1113"/>
      <c r="AH2" s="1113"/>
      <c r="AI2" s="1113"/>
      <c r="AJ2" s="1113"/>
      <c r="AK2" s="1113"/>
      <c r="AL2" s="1113"/>
      <c r="AM2" s="1113"/>
      <c r="AN2" s="1113"/>
      <c r="AO2" s="1113"/>
      <c r="AP2" s="1113"/>
      <c r="AQ2" s="1113"/>
      <c r="AR2" s="1113"/>
      <c r="AS2" s="1113"/>
      <c r="AT2" s="1113"/>
      <c r="AU2" s="1113"/>
      <c r="AV2" s="1113"/>
      <c r="AW2" s="1113"/>
      <c r="AX2" s="1113"/>
      <c r="AY2" s="1113"/>
      <c r="AZ2" s="1113"/>
      <c r="BA2" s="1113"/>
      <c r="BB2" s="1113"/>
      <c r="BC2" s="1113"/>
      <c r="BD2" s="1113"/>
      <c r="BE2" s="1113"/>
      <c r="BF2" s="1113"/>
      <c r="BG2" s="1113"/>
      <c r="BH2" s="1113"/>
      <c r="BI2" s="111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4" t="s">
        <v>344</v>
      </c>
      <c r="DK2" s="1115"/>
      <c r="DL2" s="1115"/>
      <c r="DM2" s="1115"/>
      <c r="DN2" s="1115"/>
      <c r="DO2" s="1116"/>
      <c r="DP2" s="224"/>
      <c r="DQ2" s="1114" t="s">
        <v>345</v>
      </c>
      <c r="DR2" s="1115"/>
      <c r="DS2" s="1115"/>
      <c r="DT2" s="1115"/>
      <c r="DU2" s="1115"/>
      <c r="DV2" s="1115"/>
      <c r="DW2" s="1115"/>
      <c r="DX2" s="1115"/>
      <c r="DY2" s="1115"/>
      <c r="DZ2" s="1116"/>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2" t="s">
        <v>346</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228"/>
      <c r="BA4" s="228"/>
      <c r="BB4" s="228"/>
      <c r="BC4" s="228"/>
      <c r="BD4" s="228"/>
      <c r="BE4" s="229"/>
      <c r="BF4" s="229"/>
      <c r="BG4" s="229"/>
      <c r="BH4" s="229"/>
      <c r="BI4" s="229"/>
      <c r="BJ4" s="229"/>
      <c r="BK4" s="229"/>
      <c r="BL4" s="229"/>
      <c r="BM4" s="229"/>
      <c r="BN4" s="229"/>
      <c r="BO4" s="229"/>
      <c r="BP4" s="229"/>
      <c r="BQ4" s="758" t="s">
        <v>347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348</v>
      </c>
      <c r="B5" s="1024"/>
      <c r="C5" s="1024"/>
      <c r="D5" s="1024"/>
      <c r="E5" s="1024"/>
      <c r="F5" s="1024"/>
      <c r="G5" s="1024"/>
      <c r="H5" s="1024"/>
      <c r="I5" s="1024"/>
      <c r="J5" s="1024"/>
      <c r="K5" s="1024"/>
      <c r="L5" s="1024"/>
      <c r="M5" s="1024"/>
      <c r="N5" s="1024"/>
      <c r="O5" s="1024"/>
      <c r="P5" s="1025"/>
      <c r="Q5" s="1029" t="s">
        <v>349</v>
      </c>
      <c r="R5" s="1030"/>
      <c r="S5" s="1030"/>
      <c r="T5" s="1030"/>
      <c r="U5" s="1031"/>
      <c r="V5" s="1029" t="s">
        <v>350</v>
      </c>
      <c r="W5" s="1030"/>
      <c r="X5" s="1030"/>
      <c r="Y5" s="1030"/>
      <c r="Z5" s="1031"/>
      <c r="AA5" s="1029" t="s">
        <v>351</v>
      </c>
      <c r="AB5" s="1030"/>
      <c r="AC5" s="1030"/>
      <c r="AD5" s="1030"/>
      <c r="AE5" s="1030"/>
      <c r="AF5" s="1117" t="s">
        <v>352</v>
      </c>
      <c r="AG5" s="1030"/>
      <c r="AH5" s="1030"/>
      <c r="AI5" s="1030"/>
      <c r="AJ5" s="1043"/>
      <c r="AK5" s="1030" t="s">
        <v>353</v>
      </c>
      <c r="AL5" s="1030"/>
      <c r="AM5" s="1030"/>
      <c r="AN5" s="1030"/>
      <c r="AO5" s="1031"/>
      <c r="AP5" s="1029" t="s">
        <v>354</v>
      </c>
      <c r="AQ5" s="1030"/>
      <c r="AR5" s="1030"/>
      <c r="AS5" s="1030"/>
      <c r="AT5" s="1031"/>
      <c r="AU5" s="1029" t="s">
        <v>355</v>
      </c>
      <c r="AV5" s="1030"/>
      <c r="AW5" s="1030"/>
      <c r="AX5" s="1030"/>
      <c r="AY5" s="1043"/>
      <c r="AZ5" s="228"/>
      <c r="BA5" s="228"/>
      <c r="BB5" s="228"/>
      <c r="BC5" s="228"/>
      <c r="BD5" s="228"/>
      <c r="BE5" s="229"/>
      <c r="BF5" s="229"/>
      <c r="BG5" s="229"/>
      <c r="BH5" s="229"/>
      <c r="BI5" s="229"/>
      <c r="BJ5" s="229"/>
      <c r="BK5" s="229"/>
      <c r="BL5" s="229"/>
      <c r="BM5" s="229"/>
      <c r="BN5" s="229"/>
      <c r="BO5" s="229"/>
      <c r="BP5" s="229"/>
      <c r="BQ5" s="1023" t="s">
        <v>356</v>
      </c>
      <c r="BR5" s="1024"/>
      <c r="BS5" s="1024"/>
      <c r="BT5" s="1024"/>
      <c r="BU5" s="1024"/>
      <c r="BV5" s="1024"/>
      <c r="BW5" s="1024"/>
      <c r="BX5" s="1024"/>
      <c r="BY5" s="1024"/>
      <c r="BZ5" s="1024"/>
      <c r="CA5" s="1024"/>
      <c r="CB5" s="1024"/>
      <c r="CC5" s="1024"/>
      <c r="CD5" s="1024"/>
      <c r="CE5" s="1024"/>
      <c r="CF5" s="1024"/>
      <c r="CG5" s="1025"/>
      <c r="CH5" s="1029" t="s">
        <v>357</v>
      </c>
      <c r="CI5" s="1030"/>
      <c r="CJ5" s="1030"/>
      <c r="CK5" s="1030"/>
      <c r="CL5" s="1031"/>
      <c r="CM5" s="1029" t="s">
        <v>358</v>
      </c>
      <c r="CN5" s="1030"/>
      <c r="CO5" s="1030"/>
      <c r="CP5" s="1030"/>
      <c r="CQ5" s="1031"/>
      <c r="CR5" s="1029" t="s">
        <v>359</v>
      </c>
      <c r="CS5" s="1030"/>
      <c r="CT5" s="1030"/>
      <c r="CU5" s="1030"/>
      <c r="CV5" s="1031"/>
      <c r="CW5" s="1029" t="s">
        <v>360</v>
      </c>
      <c r="CX5" s="1030"/>
      <c r="CY5" s="1030"/>
      <c r="CZ5" s="1030"/>
      <c r="DA5" s="1031"/>
      <c r="DB5" s="1029" t="s">
        <v>361</v>
      </c>
      <c r="DC5" s="1030"/>
      <c r="DD5" s="1030"/>
      <c r="DE5" s="1030"/>
      <c r="DF5" s="1031"/>
      <c r="DG5" s="1107" t="s">
        <v>362</v>
      </c>
      <c r="DH5" s="1108"/>
      <c r="DI5" s="1108"/>
      <c r="DJ5" s="1108"/>
      <c r="DK5" s="1109"/>
      <c r="DL5" s="1107" t="s">
        <v>363</v>
      </c>
      <c r="DM5" s="1108"/>
      <c r="DN5" s="1108"/>
      <c r="DO5" s="1108"/>
      <c r="DP5" s="1109"/>
      <c r="DQ5" s="1029" t="s">
        <v>364</v>
      </c>
      <c r="DR5" s="1030"/>
      <c r="DS5" s="1030"/>
      <c r="DT5" s="1030"/>
      <c r="DU5" s="1031"/>
      <c r="DV5" s="1029" t="s">
        <v>355</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18"/>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0"/>
      <c r="DH6" s="1111"/>
      <c r="DI6" s="1111"/>
      <c r="DJ6" s="1111"/>
      <c r="DK6" s="1112"/>
      <c r="DL6" s="1110"/>
      <c r="DM6" s="1111"/>
      <c r="DN6" s="1111"/>
      <c r="DO6" s="1111"/>
      <c r="DP6" s="1112"/>
      <c r="DQ6" s="1032"/>
      <c r="DR6" s="1033"/>
      <c r="DS6" s="1033"/>
      <c r="DT6" s="1033"/>
      <c r="DU6" s="1034"/>
      <c r="DV6" s="1032"/>
      <c r="DW6" s="1033"/>
      <c r="DX6" s="1033"/>
      <c r="DY6" s="1033"/>
      <c r="DZ6" s="1044"/>
      <c r="EA6" s="230"/>
    </row>
    <row r="7" spans="1:131" s="231" customFormat="1" ht="26.25" customHeight="1" thickTop="1" x14ac:dyDescent="0.15">
      <c r="A7" s="232">
        <v>1</v>
      </c>
      <c r="B7" s="1125" t="s">
        <v>365</v>
      </c>
      <c r="C7" s="1126"/>
      <c r="D7" s="1126"/>
      <c r="E7" s="1126"/>
      <c r="F7" s="1126"/>
      <c r="G7" s="1126"/>
      <c r="H7" s="1126"/>
      <c r="I7" s="1126"/>
      <c r="J7" s="1126"/>
      <c r="K7" s="1126"/>
      <c r="L7" s="1126"/>
      <c r="M7" s="1126"/>
      <c r="N7" s="1126"/>
      <c r="O7" s="1126"/>
      <c r="P7" s="1127"/>
      <c r="Q7" s="1128">
        <v>14772</v>
      </c>
      <c r="R7" s="1129"/>
      <c r="S7" s="1129"/>
      <c r="T7" s="1129"/>
      <c r="U7" s="1129"/>
      <c r="V7" s="1129">
        <v>13882</v>
      </c>
      <c r="W7" s="1129"/>
      <c r="X7" s="1129"/>
      <c r="Y7" s="1129"/>
      <c r="Z7" s="1129"/>
      <c r="AA7" s="1129">
        <v>890</v>
      </c>
      <c r="AB7" s="1129"/>
      <c r="AC7" s="1129"/>
      <c r="AD7" s="1129"/>
      <c r="AE7" s="1130"/>
      <c r="AF7" s="1131">
        <v>577</v>
      </c>
      <c r="AG7" s="1132"/>
      <c r="AH7" s="1132"/>
      <c r="AI7" s="1132"/>
      <c r="AJ7" s="1133"/>
      <c r="AK7" s="1134">
        <v>92</v>
      </c>
      <c r="AL7" s="1135"/>
      <c r="AM7" s="1135"/>
      <c r="AN7" s="1135"/>
      <c r="AO7" s="1135"/>
      <c r="AP7" s="1135">
        <v>11913</v>
      </c>
      <c r="AQ7" s="1135"/>
      <c r="AR7" s="1135"/>
      <c r="AS7" s="1135"/>
      <c r="AT7" s="1135"/>
      <c r="AU7" s="1136"/>
      <c r="AV7" s="1136"/>
      <c r="AW7" s="1136"/>
      <c r="AX7" s="1136"/>
      <c r="AY7" s="1137"/>
      <c r="AZ7" s="228"/>
      <c r="BA7" s="228"/>
      <c r="BB7" s="228"/>
      <c r="BC7" s="228"/>
      <c r="BD7" s="228"/>
      <c r="BE7" s="229"/>
      <c r="BF7" s="229"/>
      <c r="BG7" s="229"/>
      <c r="BH7" s="229"/>
      <c r="BI7" s="229"/>
      <c r="BJ7" s="229"/>
      <c r="BK7" s="229"/>
      <c r="BL7" s="229"/>
      <c r="BM7" s="229"/>
      <c r="BN7" s="229"/>
      <c r="BO7" s="229"/>
      <c r="BP7" s="229"/>
      <c r="BQ7" s="232">
        <v>1</v>
      </c>
      <c r="BR7" s="233"/>
      <c r="BS7" s="1122" t="s">
        <v>579</v>
      </c>
      <c r="BT7" s="1123"/>
      <c r="BU7" s="1123"/>
      <c r="BV7" s="1123"/>
      <c r="BW7" s="1123"/>
      <c r="BX7" s="1123"/>
      <c r="BY7" s="1123"/>
      <c r="BZ7" s="1123"/>
      <c r="CA7" s="1123"/>
      <c r="CB7" s="1123"/>
      <c r="CC7" s="1123"/>
      <c r="CD7" s="1123"/>
      <c r="CE7" s="1123"/>
      <c r="CF7" s="1123"/>
      <c r="CG7" s="1138"/>
      <c r="CH7" s="1119" t="s">
        <v>584</v>
      </c>
      <c r="CI7" s="1120"/>
      <c r="CJ7" s="1120"/>
      <c r="CK7" s="1120"/>
      <c r="CL7" s="1121"/>
      <c r="CM7" s="1119">
        <v>8</v>
      </c>
      <c r="CN7" s="1120"/>
      <c r="CO7" s="1120"/>
      <c r="CP7" s="1120"/>
      <c r="CQ7" s="1121"/>
      <c r="CR7" s="1119">
        <v>3</v>
      </c>
      <c r="CS7" s="1120"/>
      <c r="CT7" s="1120"/>
      <c r="CU7" s="1120"/>
      <c r="CV7" s="1121"/>
      <c r="CW7" s="1119" t="s">
        <v>584</v>
      </c>
      <c r="CX7" s="1120"/>
      <c r="CY7" s="1120"/>
      <c r="CZ7" s="1120"/>
      <c r="DA7" s="1121"/>
      <c r="DB7" s="1119" t="s">
        <v>575</v>
      </c>
      <c r="DC7" s="1120"/>
      <c r="DD7" s="1120"/>
      <c r="DE7" s="1120"/>
      <c r="DF7" s="1121"/>
      <c r="DG7" s="1119" t="s">
        <v>575</v>
      </c>
      <c r="DH7" s="1120"/>
      <c r="DI7" s="1120"/>
      <c r="DJ7" s="1120"/>
      <c r="DK7" s="1121"/>
      <c r="DL7" s="1119" t="s">
        <v>584</v>
      </c>
      <c r="DM7" s="1120"/>
      <c r="DN7" s="1120"/>
      <c r="DO7" s="1120"/>
      <c r="DP7" s="1121"/>
      <c r="DQ7" s="1119" t="s">
        <v>575</v>
      </c>
      <c r="DR7" s="1120"/>
      <c r="DS7" s="1120"/>
      <c r="DT7" s="1120"/>
      <c r="DU7" s="1121"/>
      <c r="DV7" s="1122"/>
      <c r="DW7" s="1123"/>
      <c r="DX7" s="1123"/>
      <c r="DY7" s="1123"/>
      <c r="DZ7" s="1124"/>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3"/>
      <c r="AL8" s="1104"/>
      <c r="AM8" s="1104"/>
      <c r="AN8" s="1104"/>
      <c r="AO8" s="1104"/>
      <c r="AP8" s="1104"/>
      <c r="AQ8" s="1104"/>
      <c r="AR8" s="1104"/>
      <c r="AS8" s="1104"/>
      <c r="AT8" s="1104"/>
      <c r="AU8" s="1105"/>
      <c r="AV8" s="1105"/>
      <c r="AW8" s="1105"/>
      <c r="AX8" s="1105"/>
      <c r="AY8" s="1106"/>
      <c r="AZ8" s="228"/>
      <c r="BA8" s="228"/>
      <c r="BB8" s="228"/>
      <c r="BC8" s="228"/>
      <c r="BD8" s="228"/>
      <c r="BE8" s="229"/>
      <c r="BF8" s="229"/>
      <c r="BG8" s="229"/>
      <c r="BH8" s="229"/>
      <c r="BI8" s="229"/>
      <c r="BJ8" s="229"/>
      <c r="BK8" s="229"/>
      <c r="BL8" s="229"/>
      <c r="BM8" s="229"/>
      <c r="BN8" s="229"/>
      <c r="BO8" s="229"/>
      <c r="BP8" s="229"/>
      <c r="BQ8" s="234">
        <v>2</v>
      </c>
      <c r="BR8" s="235"/>
      <c r="BS8" s="1020" t="s">
        <v>580</v>
      </c>
      <c r="BT8" s="1021"/>
      <c r="BU8" s="1021"/>
      <c r="BV8" s="1021"/>
      <c r="BW8" s="1021"/>
      <c r="BX8" s="1021"/>
      <c r="BY8" s="1021"/>
      <c r="BZ8" s="1021"/>
      <c r="CA8" s="1021"/>
      <c r="CB8" s="1021"/>
      <c r="CC8" s="1021"/>
      <c r="CD8" s="1021"/>
      <c r="CE8" s="1021"/>
      <c r="CF8" s="1021"/>
      <c r="CG8" s="1042"/>
      <c r="CH8" s="1017">
        <v>240</v>
      </c>
      <c r="CI8" s="1018"/>
      <c r="CJ8" s="1018"/>
      <c r="CK8" s="1018"/>
      <c r="CL8" s="1019"/>
      <c r="CM8" s="1017">
        <v>30102</v>
      </c>
      <c r="CN8" s="1018"/>
      <c r="CO8" s="1018"/>
      <c r="CP8" s="1018"/>
      <c r="CQ8" s="1019"/>
      <c r="CR8" s="1017" t="s">
        <v>584</v>
      </c>
      <c r="CS8" s="1018"/>
      <c r="CT8" s="1018"/>
      <c r="CU8" s="1018"/>
      <c r="CV8" s="1019"/>
      <c r="CW8" s="1017" t="s">
        <v>575</v>
      </c>
      <c r="CX8" s="1018"/>
      <c r="CY8" s="1018"/>
      <c r="CZ8" s="1018"/>
      <c r="DA8" s="1019"/>
      <c r="DB8" s="1017">
        <v>12</v>
      </c>
      <c r="DC8" s="1018"/>
      <c r="DD8" s="1018"/>
      <c r="DE8" s="1018"/>
      <c r="DF8" s="1019"/>
      <c r="DG8" s="1017" t="s">
        <v>575</v>
      </c>
      <c r="DH8" s="1018"/>
      <c r="DI8" s="1018"/>
      <c r="DJ8" s="1018"/>
      <c r="DK8" s="1019"/>
      <c r="DL8" s="1017">
        <v>5</v>
      </c>
      <c r="DM8" s="1018"/>
      <c r="DN8" s="1018"/>
      <c r="DO8" s="1018"/>
      <c r="DP8" s="1019"/>
      <c r="DQ8" s="1017">
        <v>1</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3"/>
      <c r="AL9" s="1104"/>
      <c r="AM9" s="1104"/>
      <c r="AN9" s="1104"/>
      <c r="AO9" s="1104"/>
      <c r="AP9" s="1104"/>
      <c r="AQ9" s="1104"/>
      <c r="AR9" s="1104"/>
      <c r="AS9" s="1104"/>
      <c r="AT9" s="1104"/>
      <c r="AU9" s="1105"/>
      <c r="AV9" s="1105"/>
      <c r="AW9" s="1105"/>
      <c r="AX9" s="1105"/>
      <c r="AY9" s="1106"/>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3"/>
      <c r="AL10" s="1104"/>
      <c r="AM10" s="1104"/>
      <c r="AN10" s="1104"/>
      <c r="AO10" s="1104"/>
      <c r="AP10" s="1104"/>
      <c r="AQ10" s="1104"/>
      <c r="AR10" s="1104"/>
      <c r="AS10" s="1104"/>
      <c r="AT10" s="1104"/>
      <c r="AU10" s="1105"/>
      <c r="AV10" s="1105"/>
      <c r="AW10" s="1105"/>
      <c r="AX10" s="1105"/>
      <c r="AY10" s="1106"/>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3"/>
      <c r="AL11" s="1104"/>
      <c r="AM11" s="1104"/>
      <c r="AN11" s="1104"/>
      <c r="AO11" s="1104"/>
      <c r="AP11" s="1104"/>
      <c r="AQ11" s="1104"/>
      <c r="AR11" s="1104"/>
      <c r="AS11" s="1104"/>
      <c r="AT11" s="1104"/>
      <c r="AU11" s="1105"/>
      <c r="AV11" s="1105"/>
      <c r="AW11" s="1105"/>
      <c r="AX11" s="1105"/>
      <c r="AY11" s="1106"/>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3"/>
      <c r="AL12" s="1104"/>
      <c r="AM12" s="1104"/>
      <c r="AN12" s="1104"/>
      <c r="AO12" s="1104"/>
      <c r="AP12" s="1104"/>
      <c r="AQ12" s="1104"/>
      <c r="AR12" s="1104"/>
      <c r="AS12" s="1104"/>
      <c r="AT12" s="1104"/>
      <c r="AU12" s="1105"/>
      <c r="AV12" s="1105"/>
      <c r="AW12" s="1105"/>
      <c r="AX12" s="1105"/>
      <c r="AY12" s="1106"/>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3"/>
      <c r="AL13" s="1104"/>
      <c r="AM13" s="1104"/>
      <c r="AN13" s="1104"/>
      <c r="AO13" s="1104"/>
      <c r="AP13" s="1104"/>
      <c r="AQ13" s="1104"/>
      <c r="AR13" s="1104"/>
      <c r="AS13" s="1104"/>
      <c r="AT13" s="1104"/>
      <c r="AU13" s="1105"/>
      <c r="AV13" s="1105"/>
      <c r="AW13" s="1105"/>
      <c r="AX13" s="1105"/>
      <c r="AY13" s="1106"/>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3"/>
      <c r="AL14" s="1104"/>
      <c r="AM14" s="1104"/>
      <c r="AN14" s="1104"/>
      <c r="AO14" s="1104"/>
      <c r="AP14" s="1104"/>
      <c r="AQ14" s="1104"/>
      <c r="AR14" s="1104"/>
      <c r="AS14" s="1104"/>
      <c r="AT14" s="1104"/>
      <c r="AU14" s="1105"/>
      <c r="AV14" s="1105"/>
      <c r="AW14" s="1105"/>
      <c r="AX14" s="1105"/>
      <c r="AY14" s="1106"/>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3"/>
      <c r="AL15" s="1104"/>
      <c r="AM15" s="1104"/>
      <c r="AN15" s="1104"/>
      <c r="AO15" s="1104"/>
      <c r="AP15" s="1104"/>
      <c r="AQ15" s="1104"/>
      <c r="AR15" s="1104"/>
      <c r="AS15" s="1104"/>
      <c r="AT15" s="1104"/>
      <c r="AU15" s="1105"/>
      <c r="AV15" s="1105"/>
      <c r="AW15" s="1105"/>
      <c r="AX15" s="1105"/>
      <c r="AY15" s="1106"/>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3"/>
      <c r="AL16" s="1104"/>
      <c r="AM16" s="1104"/>
      <c r="AN16" s="1104"/>
      <c r="AO16" s="1104"/>
      <c r="AP16" s="1104"/>
      <c r="AQ16" s="1104"/>
      <c r="AR16" s="1104"/>
      <c r="AS16" s="1104"/>
      <c r="AT16" s="1104"/>
      <c r="AU16" s="1105"/>
      <c r="AV16" s="1105"/>
      <c r="AW16" s="1105"/>
      <c r="AX16" s="1105"/>
      <c r="AY16" s="1106"/>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3"/>
      <c r="AL17" s="1104"/>
      <c r="AM17" s="1104"/>
      <c r="AN17" s="1104"/>
      <c r="AO17" s="1104"/>
      <c r="AP17" s="1104"/>
      <c r="AQ17" s="1104"/>
      <c r="AR17" s="1104"/>
      <c r="AS17" s="1104"/>
      <c r="AT17" s="1104"/>
      <c r="AU17" s="1105"/>
      <c r="AV17" s="1105"/>
      <c r="AW17" s="1105"/>
      <c r="AX17" s="1105"/>
      <c r="AY17" s="1106"/>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3"/>
      <c r="AL18" s="1104"/>
      <c r="AM18" s="1104"/>
      <c r="AN18" s="1104"/>
      <c r="AO18" s="1104"/>
      <c r="AP18" s="1104"/>
      <c r="AQ18" s="1104"/>
      <c r="AR18" s="1104"/>
      <c r="AS18" s="1104"/>
      <c r="AT18" s="1104"/>
      <c r="AU18" s="1105"/>
      <c r="AV18" s="1105"/>
      <c r="AW18" s="1105"/>
      <c r="AX18" s="1105"/>
      <c r="AY18" s="1106"/>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3"/>
      <c r="AL19" s="1104"/>
      <c r="AM19" s="1104"/>
      <c r="AN19" s="1104"/>
      <c r="AO19" s="1104"/>
      <c r="AP19" s="1104"/>
      <c r="AQ19" s="1104"/>
      <c r="AR19" s="1104"/>
      <c r="AS19" s="1104"/>
      <c r="AT19" s="1104"/>
      <c r="AU19" s="1105"/>
      <c r="AV19" s="1105"/>
      <c r="AW19" s="1105"/>
      <c r="AX19" s="1105"/>
      <c r="AY19" s="1106"/>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3"/>
      <c r="AL20" s="1104"/>
      <c r="AM20" s="1104"/>
      <c r="AN20" s="1104"/>
      <c r="AO20" s="1104"/>
      <c r="AP20" s="1104"/>
      <c r="AQ20" s="1104"/>
      <c r="AR20" s="1104"/>
      <c r="AS20" s="1104"/>
      <c r="AT20" s="1104"/>
      <c r="AU20" s="1105"/>
      <c r="AV20" s="1105"/>
      <c r="AW20" s="1105"/>
      <c r="AX20" s="1105"/>
      <c r="AY20" s="1106"/>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3"/>
      <c r="AL21" s="1104"/>
      <c r="AM21" s="1104"/>
      <c r="AN21" s="1104"/>
      <c r="AO21" s="1104"/>
      <c r="AP21" s="1104"/>
      <c r="AQ21" s="1104"/>
      <c r="AR21" s="1104"/>
      <c r="AS21" s="1104"/>
      <c r="AT21" s="1104"/>
      <c r="AU21" s="1105"/>
      <c r="AV21" s="1105"/>
      <c r="AW21" s="1105"/>
      <c r="AX21" s="1105"/>
      <c r="AY21" s="1106"/>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096"/>
      <c r="R22" s="1097"/>
      <c r="S22" s="1097"/>
      <c r="T22" s="1097"/>
      <c r="U22" s="1097"/>
      <c r="V22" s="1097"/>
      <c r="W22" s="1097"/>
      <c r="X22" s="1097"/>
      <c r="Y22" s="1097"/>
      <c r="Z22" s="1097"/>
      <c r="AA22" s="1097"/>
      <c r="AB22" s="1097"/>
      <c r="AC22" s="1097"/>
      <c r="AD22" s="1097"/>
      <c r="AE22" s="1098"/>
      <c r="AF22" s="1063"/>
      <c r="AG22" s="1064"/>
      <c r="AH22" s="1064"/>
      <c r="AI22" s="1064"/>
      <c r="AJ22" s="1065"/>
      <c r="AK22" s="1099"/>
      <c r="AL22" s="1100"/>
      <c r="AM22" s="1100"/>
      <c r="AN22" s="1100"/>
      <c r="AO22" s="1100"/>
      <c r="AP22" s="1100"/>
      <c r="AQ22" s="1100"/>
      <c r="AR22" s="1100"/>
      <c r="AS22" s="1100"/>
      <c r="AT22" s="1100"/>
      <c r="AU22" s="1101"/>
      <c r="AV22" s="1101"/>
      <c r="AW22" s="1101"/>
      <c r="AX22" s="1101"/>
      <c r="AY22" s="1102"/>
      <c r="AZ22" s="1056" t="s">
        <v>366</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367</v>
      </c>
      <c r="B23" s="965" t="s">
        <v>368</v>
      </c>
      <c r="C23" s="966"/>
      <c r="D23" s="966"/>
      <c r="E23" s="966"/>
      <c r="F23" s="966"/>
      <c r="G23" s="966"/>
      <c r="H23" s="966"/>
      <c r="I23" s="966"/>
      <c r="J23" s="966"/>
      <c r="K23" s="966"/>
      <c r="L23" s="966"/>
      <c r="M23" s="966"/>
      <c r="N23" s="966"/>
      <c r="O23" s="966"/>
      <c r="P23" s="976"/>
      <c r="Q23" s="1090">
        <v>14772</v>
      </c>
      <c r="R23" s="1084"/>
      <c r="S23" s="1084"/>
      <c r="T23" s="1084"/>
      <c r="U23" s="1084"/>
      <c r="V23" s="1084">
        <v>13882</v>
      </c>
      <c r="W23" s="1084"/>
      <c r="X23" s="1084"/>
      <c r="Y23" s="1084"/>
      <c r="Z23" s="1084"/>
      <c r="AA23" s="1084">
        <v>890</v>
      </c>
      <c r="AB23" s="1084"/>
      <c r="AC23" s="1084"/>
      <c r="AD23" s="1084"/>
      <c r="AE23" s="1091"/>
      <c r="AF23" s="1092">
        <v>577</v>
      </c>
      <c r="AG23" s="1084"/>
      <c r="AH23" s="1084"/>
      <c r="AI23" s="1084"/>
      <c r="AJ23" s="1093"/>
      <c r="AK23" s="1094"/>
      <c r="AL23" s="1095"/>
      <c r="AM23" s="1095"/>
      <c r="AN23" s="1095"/>
      <c r="AO23" s="1095"/>
      <c r="AP23" s="1084">
        <v>11913</v>
      </c>
      <c r="AQ23" s="1084"/>
      <c r="AR23" s="1084"/>
      <c r="AS23" s="1084"/>
      <c r="AT23" s="1084"/>
      <c r="AU23" s="1085"/>
      <c r="AV23" s="1085"/>
      <c r="AW23" s="1085"/>
      <c r="AX23" s="1085"/>
      <c r="AY23" s="1086"/>
      <c r="AZ23" s="1087" t="s">
        <v>369</v>
      </c>
      <c r="BA23" s="1088"/>
      <c r="BB23" s="1088"/>
      <c r="BC23" s="1088"/>
      <c r="BD23" s="1089"/>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3" t="s">
        <v>370</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2" t="s">
        <v>371</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348</v>
      </c>
      <c r="B26" s="1024"/>
      <c r="C26" s="1024"/>
      <c r="D26" s="1024"/>
      <c r="E26" s="1024"/>
      <c r="F26" s="1024"/>
      <c r="G26" s="1024"/>
      <c r="H26" s="1024"/>
      <c r="I26" s="1024"/>
      <c r="J26" s="1024"/>
      <c r="K26" s="1024"/>
      <c r="L26" s="1024"/>
      <c r="M26" s="1024"/>
      <c r="N26" s="1024"/>
      <c r="O26" s="1024"/>
      <c r="P26" s="1025"/>
      <c r="Q26" s="1029" t="s">
        <v>372</v>
      </c>
      <c r="R26" s="1030"/>
      <c r="S26" s="1030"/>
      <c r="T26" s="1030"/>
      <c r="U26" s="1031"/>
      <c r="V26" s="1029" t="s">
        <v>373</v>
      </c>
      <c r="W26" s="1030"/>
      <c r="X26" s="1030"/>
      <c r="Y26" s="1030"/>
      <c r="Z26" s="1031"/>
      <c r="AA26" s="1029" t="s">
        <v>374</v>
      </c>
      <c r="AB26" s="1030"/>
      <c r="AC26" s="1030"/>
      <c r="AD26" s="1030"/>
      <c r="AE26" s="1030"/>
      <c r="AF26" s="1078" t="s">
        <v>375</v>
      </c>
      <c r="AG26" s="1036"/>
      <c r="AH26" s="1036"/>
      <c r="AI26" s="1036"/>
      <c r="AJ26" s="1079"/>
      <c r="AK26" s="1030" t="s">
        <v>376</v>
      </c>
      <c r="AL26" s="1030"/>
      <c r="AM26" s="1030"/>
      <c r="AN26" s="1030"/>
      <c r="AO26" s="1031"/>
      <c r="AP26" s="1029" t="s">
        <v>377</v>
      </c>
      <c r="AQ26" s="1030"/>
      <c r="AR26" s="1030"/>
      <c r="AS26" s="1030"/>
      <c r="AT26" s="1031"/>
      <c r="AU26" s="1029" t="s">
        <v>378</v>
      </c>
      <c r="AV26" s="1030"/>
      <c r="AW26" s="1030"/>
      <c r="AX26" s="1030"/>
      <c r="AY26" s="1031"/>
      <c r="AZ26" s="1029" t="s">
        <v>379</v>
      </c>
      <c r="BA26" s="1030"/>
      <c r="BB26" s="1030"/>
      <c r="BC26" s="1030"/>
      <c r="BD26" s="1031"/>
      <c r="BE26" s="1029" t="s">
        <v>355</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0"/>
      <c r="AG27" s="1039"/>
      <c r="AH27" s="1039"/>
      <c r="AI27" s="1039"/>
      <c r="AJ27" s="1081"/>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58" t="s">
        <v>383</v>
      </c>
      <c r="C28" s="1059"/>
      <c r="D28" s="1059"/>
      <c r="E28" s="1059"/>
      <c r="F28" s="1059"/>
      <c r="G28" s="1059"/>
      <c r="H28" s="1059"/>
      <c r="I28" s="1059"/>
      <c r="J28" s="1059"/>
      <c r="K28" s="1059"/>
      <c r="L28" s="1059"/>
      <c r="M28" s="1059"/>
      <c r="N28" s="1059"/>
      <c r="O28" s="1059"/>
      <c r="P28" s="1060"/>
      <c r="Q28" s="1066">
        <v>742</v>
      </c>
      <c r="R28" s="1067"/>
      <c r="S28" s="1067"/>
      <c r="T28" s="1067"/>
      <c r="U28" s="1067"/>
      <c r="V28" s="1067">
        <v>618</v>
      </c>
      <c r="W28" s="1067"/>
      <c r="X28" s="1067"/>
      <c r="Y28" s="1067"/>
      <c r="Z28" s="1067"/>
      <c r="AA28" s="1067">
        <v>124</v>
      </c>
      <c r="AB28" s="1067"/>
      <c r="AC28" s="1067"/>
      <c r="AD28" s="1067"/>
      <c r="AE28" s="1068"/>
      <c r="AF28" s="1063">
        <v>3755</v>
      </c>
      <c r="AG28" s="1064"/>
      <c r="AH28" s="1064"/>
      <c r="AI28" s="1064"/>
      <c r="AJ28" s="1065"/>
      <c r="AK28" s="1008">
        <v>29</v>
      </c>
      <c r="AL28" s="999"/>
      <c r="AM28" s="999"/>
      <c r="AN28" s="999"/>
      <c r="AO28" s="999"/>
      <c r="AP28" s="999">
        <v>90</v>
      </c>
      <c r="AQ28" s="999"/>
      <c r="AR28" s="999"/>
      <c r="AS28" s="999"/>
      <c r="AT28" s="999"/>
      <c r="AU28" s="999">
        <v>7</v>
      </c>
      <c r="AV28" s="999"/>
      <c r="AW28" s="999"/>
      <c r="AX28" s="999"/>
      <c r="AY28" s="999"/>
      <c r="AZ28" s="1069" t="s">
        <v>504</v>
      </c>
      <c r="BA28" s="1069"/>
      <c r="BB28" s="1069"/>
      <c r="BC28" s="1069"/>
      <c r="BD28" s="1069"/>
      <c r="BE28" s="1000" t="s">
        <v>384</v>
      </c>
      <c r="BF28" s="1000"/>
      <c r="BG28" s="1000"/>
      <c r="BH28" s="1000"/>
      <c r="BI28" s="1001"/>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385</v>
      </c>
      <c r="C29" s="1059"/>
      <c r="D29" s="1059"/>
      <c r="E29" s="1059"/>
      <c r="F29" s="1059"/>
      <c r="G29" s="1059"/>
      <c r="H29" s="1059"/>
      <c r="I29" s="1059"/>
      <c r="J29" s="1059"/>
      <c r="K29" s="1059"/>
      <c r="L29" s="1059"/>
      <c r="M29" s="1059"/>
      <c r="N29" s="1059"/>
      <c r="O29" s="1059"/>
      <c r="P29" s="1060"/>
      <c r="Q29" s="1066">
        <v>812</v>
      </c>
      <c r="R29" s="1067"/>
      <c r="S29" s="1067"/>
      <c r="T29" s="1067"/>
      <c r="U29" s="1067"/>
      <c r="V29" s="1067">
        <v>711</v>
      </c>
      <c r="W29" s="1067"/>
      <c r="X29" s="1067"/>
      <c r="Y29" s="1067"/>
      <c r="Z29" s="1067"/>
      <c r="AA29" s="1067">
        <v>101</v>
      </c>
      <c r="AB29" s="1067"/>
      <c r="AC29" s="1067"/>
      <c r="AD29" s="1067"/>
      <c r="AE29" s="1068"/>
      <c r="AF29" s="1063">
        <v>505</v>
      </c>
      <c r="AG29" s="1064"/>
      <c r="AH29" s="1064"/>
      <c r="AI29" s="1064"/>
      <c r="AJ29" s="1065"/>
      <c r="AK29" s="1008">
        <v>151</v>
      </c>
      <c r="AL29" s="999"/>
      <c r="AM29" s="999"/>
      <c r="AN29" s="999"/>
      <c r="AO29" s="999"/>
      <c r="AP29" s="999">
        <v>2103</v>
      </c>
      <c r="AQ29" s="999"/>
      <c r="AR29" s="999"/>
      <c r="AS29" s="999"/>
      <c r="AT29" s="999"/>
      <c r="AU29" s="999">
        <v>980</v>
      </c>
      <c r="AV29" s="999"/>
      <c r="AW29" s="999"/>
      <c r="AX29" s="999"/>
      <c r="AY29" s="999"/>
      <c r="AZ29" s="1069" t="s">
        <v>504</v>
      </c>
      <c r="BA29" s="1069"/>
      <c r="BB29" s="1069"/>
      <c r="BC29" s="1069"/>
      <c r="BD29" s="1069"/>
      <c r="BE29" s="1000" t="s">
        <v>384</v>
      </c>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386</v>
      </c>
      <c r="C30" s="1059"/>
      <c r="D30" s="1059"/>
      <c r="E30" s="1059"/>
      <c r="F30" s="1059"/>
      <c r="G30" s="1059"/>
      <c r="H30" s="1059"/>
      <c r="I30" s="1059"/>
      <c r="J30" s="1059"/>
      <c r="K30" s="1059"/>
      <c r="L30" s="1059"/>
      <c r="M30" s="1059"/>
      <c r="N30" s="1059"/>
      <c r="O30" s="1059"/>
      <c r="P30" s="1060"/>
      <c r="Q30" s="1066">
        <v>45</v>
      </c>
      <c r="R30" s="1067"/>
      <c r="S30" s="1067"/>
      <c r="T30" s="1067"/>
      <c r="U30" s="1067"/>
      <c r="V30" s="1067">
        <v>43</v>
      </c>
      <c r="W30" s="1067"/>
      <c r="X30" s="1067"/>
      <c r="Y30" s="1067"/>
      <c r="Z30" s="1067"/>
      <c r="AA30" s="1067">
        <v>2</v>
      </c>
      <c r="AB30" s="1067"/>
      <c r="AC30" s="1067"/>
      <c r="AD30" s="1067"/>
      <c r="AE30" s="1068"/>
      <c r="AF30" s="1063">
        <v>1</v>
      </c>
      <c r="AG30" s="1064"/>
      <c r="AH30" s="1064"/>
      <c r="AI30" s="1064"/>
      <c r="AJ30" s="1065"/>
      <c r="AK30" s="1008">
        <v>29</v>
      </c>
      <c r="AL30" s="999"/>
      <c r="AM30" s="999"/>
      <c r="AN30" s="999"/>
      <c r="AO30" s="999"/>
      <c r="AP30" s="999">
        <v>64</v>
      </c>
      <c r="AQ30" s="999"/>
      <c r="AR30" s="999"/>
      <c r="AS30" s="999"/>
      <c r="AT30" s="999"/>
      <c r="AU30" s="999">
        <v>64</v>
      </c>
      <c r="AV30" s="999"/>
      <c r="AW30" s="999"/>
      <c r="AX30" s="999"/>
      <c r="AY30" s="999"/>
      <c r="AZ30" s="1069" t="s">
        <v>504</v>
      </c>
      <c r="BA30" s="1069"/>
      <c r="BB30" s="1069"/>
      <c r="BC30" s="1069"/>
      <c r="BD30" s="1069"/>
      <c r="BE30" s="1000" t="s">
        <v>387</v>
      </c>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582</v>
      </c>
      <c r="C31" s="1059"/>
      <c r="D31" s="1059"/>
      <c r="E31" s="1059"/>
      <c r="F31" s="1059"/>
      <c r="G31" s="1059"/>
      <c r="H31" s="1059"/>
      <c r="I31" s="1059"/>
      <c r="J31" s="1059"/>
      <c r="K31" s="1059"/>
      <c r="L31" s="1059"/>
      <c r="M31" s="1059"/>
      <c r="N31" s="1059"/>
      <c r="O31" s="1059"/>
      <c r="P31" s="1060"/>
      <c r="Q31" s="1070">
        <v>3232</v>
      </c>
      <c r="R31" s="1064"/>
      <c r="S31" s="1064"/>
      <c r="T31" s="1064"/>
      <c r="U31" s="1071"/>
      <c r="V31" s="1068">
        <v>3164</v>
      </c>
      <c r="W31" s="1064"/>
      <c r="X31" s="1064"/>
      <c r="Y31" s="1064"/>
      <c r="Z31" s="1071"/>
      <c r="AA31" s="1068">
        <v>68</v>
      </c>
      <c r="AB31" s="1064"/>
      <c r="AC31" s="1064"/>
      <c r="AD31" s="1064"/>
      <c r="AE31" s="1065"/>
      <c r="AF31" s="1063">
        <v>68</v>
      </c>
      <c r="AG31" s="1064"/>
      <c r="AH31" s="1064"/>
      <c r="AI31" s="1064"/>
      <c r="AJ31" s="1065"/>
      <c r="AK31" s="1072">
        <v>266</v>
      </c>
      <c r="AL31" s="1007"/>
      <c r="AM31" s="1007"/>
      <c r="AN31" s="1007"/>
      <c r="AO31" s="1008"/>
      <c r="AP31" s="1009" t="s">
        <v>575</v>
      </c>
      <c r="AQ31" s="1007"/>
      <c r="AR31" s="1007"/>
      <c r="AS31" s="1007"/>
      <c r="AT31" s="1008"/>
      <c r="AU31" s="1009" t="s">
        <v>575</v>
      </c>
      <c r="AV31" s="1007"/>
      <c r="AW31" s="1007"/>
      <c r="AX31" s="1007"/>
      <c r="AY31" s="1008"/>
      <c r="AZ31" s="1073" t="s">
        <v>504</v>
      </c>
      <c r="BA31" s="1074"/>
      <c r="BB31" s="1074"/>
      <c r="BC31" s="1074"/>
      <c r="BD31" s="1075"/>
      <c r="BE31" s="1076"/>
      <c r="BF31" s="1003"/>
      <c r="BG31" s="1003"/>
      <c r="BH31" s="1003"/>
      <c r="BI31" s="1077"/>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380</v>
      </c>
      <c r="C32" s="1059"/>
      <c r="D32" s="1059"/>
      <c r="E32" s="1059"/>
      <c r="F32" s="1059"/>
      <c r="G32" s="1059"/>
      <c r="H32" s="1059"/>
      <c r="I32" s="1059"/>
      <c r="J32" s="1059"/>
      <c r="K32" s="1059"/>
      <c r="L32" s="1059"/>
      <c r="M32" s="1059"/>
      <c r="N32" s="1059"/>
      <c r="O32" s="1059"/>
      <c r="P32" s="1060"/>
      <c r="Q32" s="1070">
        <v>2229</v>
      </c>
      <c r="R32" s="1064"/>
      <c r="S32" s="1064"/>
      <c r="T32" s="1064"/>
      <c r="U32" s="1071"/>
      <c r="V32" s="1068">
        <v>2158</v>
      </c>
      <c r="W32" s="1064"/>
      <c r="X32" s="1064"/>
      <c r="Y32" s="1064"/>
      <c r="Z32" s="1071"/>
      <c r="AA32" s="1068">
        <v>71</v>
      </c>
      <c r="AB32" s="1064"/>
      <c r="AC32" s="1064"/>
      <c r="AD32" s="1064"/>
      <c r="AE32" s="1065"/>
      <c r="AF32" s="1063">
        <v>71</v>
      </c>
      <c r="AG32" s="1064"/>
      <c r="AH32" s="1064"/>
      <c r="AI32" s="1064"/>
      <c r="AJ32" s="1065"/>
      <c r="AK32" s="1072">
        <v>442</v>
      </c>
      <c r="AL32" s="1007"/>
      <c r="AM32" s="1007"/>
      <c r="AN32" s="1007"/>
      <c r="AO32" s="1008"/>
      <c r="AP32" s="1009" t="s">
        <v>504</v>
      </c>
      <c r="AQ32" s="1007"/>
      <c r="AR32" s="1007"/>
      <c r="AS32" s="1007"/>
      <c r="AT32" s="1008"/>
      <c r="AU32" s="1009" t="s">
        <v>504</v>
      </c>
      <c r="AV32" s="1007"/>
      <c r="AW32" s="1007"/>
      <c r="AX32" s="1007"/>
      <c r="AY32" s="1008"/>
      <c r="AZ32" s="1073" t="s">
        <v>504</v>
      </c>
      <c r="BA32" s="1074"/>
      <c r="BB32" s="1074"/>
      <c r="BC32" s="1074"/>
      <c r="BD32" s="1075"/>
      <c r="BE32" s="1076"/>
      <c r="BF32" s="1003"/>
      <c r="BG32" s="1003"/>
      <c r="BH32" s="1003"/>
      <c r="BI32" s="1077"/>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381</v>
      </c>
      <c r="C33" s="1059"/>
      <c r="D33" s="1059"/>
      <c r="E33" s="1059"/>
      <c r="F33" s="1059"/>
      <c r="G33" s="1059"/>
      <c r="H33" s="1059"/>
      <c r="I33" s="1059"/>
      <c r="J33" s="1059"/>
      <c r="K33" s="1059"/>
      <c r="L33" s="1059"/>
      <c r="M33" s="1059"/>
      <c r="N33" s="1059"/>
      <c r="O33" s="1059"/>
      <c r="P33" s="1060"/>
      <c r="Q33" s="1070">
        <v>21</v>
      </c>
      <c r="R33" s="1064"/>
      <c r="S33" s="1064"/>
      <c r="T33" s="1064"/>
      <c r="U33" s="1071"/>
      <c r="V33" s="1068">
        <v>21</v>
      </c>
      <c r="W33" s="1064"/>
      <c r="X33" s="1064"/>
      <c r="Y33" s="1064"/>
      <c r="Z33" s="1071"/>
      <c r="AA33" s="1068">
        <v>0</v>
      </c>
      <c r="AB33" s="1064"/>
      <c r="AC33" s="1064"/>
      <c r="AD33" s="1064"/>
      <c r="AE33" s="1065"/>
      <c r="AF33" s="1063">
        <v>0</v>
      </c>
      <c r="AG33" s="1064"/>
      <c r="AH33" s="1064"/>
      <c r="AI33" s="1064"/>
      <c r="AJ33" s="1065"/>
      <c r="AK33" s="1072">
        <v>3</v>
      </c>
      <c r="AL33" s="1007"/>
      <c r="AM33" s="1007"/>
      <c r="AN33" s="1007"/>
      <c r="AO33" s="1008"/>
      <c r="AP33" s="1009" t="s">
        <v>504</v>
      </c>
      <c r="AQ33" s="1007"/>
      <c r="AR33" s="1007"/>
      <c r="AS33" s="1007"/>
      <c r="AT33" s="1008"/>
      <c r="AU33" s="1009" t="s">
        <v>504</v>
      </c>
      <c r="AV33" s="1007"/>
      <c r="AW33" s="1007"/>
      <c r="AX33" s="1007"/>
      <c r="AY33" s="1008"/>
      <c r="AZ33" s="1073" t="s">
        <v>504</v>
      </c>
      <c r="BA33" s="1074"/>
      <c r="BB33" s="1074"/>
      <c r="BC33" s="1074"/>
      <c r="BD33" s="1075"/>
      <c r="BE33" s="1076"/>
      <c r="BF33" s="1003"/>
      <c r="BG33" s="1003"/>
      <c r="BH33" s="1003"/>
      <c r="BI33" s="1077"/>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382</v>
      </c>
      <c r="C34" s="1059"/>
      <c r="D34" s="1059"/>
      <c r="E34" s="1059"/>
      <c r="F34" s="1059"/>
      <c r="G34" s="1059"/>
      <c r="H34" s="1059"/>
      <c r="I34" s="1059"/>
      <c r="J34" s="1059"/>
      <c r="K34" s="1059"/>
      <c r="L34" s="1059"/>
      <c r="M34" s="1059"/>
      <c r="N34" s="1059"/>
      <c r="O34" s="1059"/>
      <c r="P34" s="1060"/>
      <c r="Q34" s="1070">
        <v>364</v>
      </c>
      <c r="R34" s="1064"/>
      <c r="S34" s="1064"/>
      <c r="T34" s="1064"/>
      <c r="U34" s="1071"/>
      <c r="V34" s="1068">
        <v>360</v>
      </c>
      <c r="W34" s="1064"/>
      <c r="X34" s="1064"/>
      <c r="Y34" s="1064"/>
      <c r="Z34" s="1071"/>
      <c r="AA34" s="1068">
        <v>4</v>
      </c>
      <c r="AB34" s="1064"/>
      <c r="AC34" s="1064"/>
      <c r="AD34" s="1064"/>
      <c r="AE34" s="1065"/>
      <c r="AF34" s="1063">
        <v>4</v>
      </c>
      <c r="AG34" s="1064"/>
      <c r="AH34" s="1064"/>
      <c r="AI34" s="1064"/>
      <c r="AJ34" s="1065"/>
      <c r="AK34" s="1072">
        <v>74</v>
      </c>
      <c r="AL34" s="1007"/>
      <c r="AM34" s="1007"/>
      <c r="AN34" s="1007"/>
      <c r="AO34" s="1008"/>
      <c r="AP34" s="1009" t="s">
        <v>504</v>
      </c>
      <c r="AQ34" s="1007"/>
      <c r="AR34" s="1007"/>
      <c r="AS34" s="1007"/>
      <c r="AT34" s="1008"/>
      <c r="AU34" s="1009" t="s">
        <v>504</v>
      </c>
      <c r="AV34" s="1007"/>
      <c r="AW34" s="1007"/>
      <c r="AX34" s="1007"/>
      <c r="AY34" s="1008"/>
      <c r="AZ34" s="1073" t="s">
        <v>504</v>
      </c>
      <c r="BA34" s="1074"/>
      <c r="BB34" s="1074"/>
      <c r="BC34" s="1074"/>
      <c r="BD34" s="1075"/>
      <c r="BE34" s="1076"/>
      <c r="BF34" s="1003"/>
      <c r="BG34" s="1003"/>
      <c r="BH34" s="1003"/>
      <c r="BI34" s="1077"/>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70"/>
      <c r="R35" s="1064"/>
      <c r="S35" s="1064"/>
      <c r="T35" s="1064"/>
      <c r="U35" s="1071"/>
      <c r="V35" s="1068"/>
      <c r="W35" s="1064"/>
      <c r="X35" s="1064"/>
      <c r="Y35" s="1064"/>
      <c r="Z35" s="1071"/>
      <c r="AA35" s="1068"/>
      <c r="AB35" s="1064"/>
      <c r="AC35" s="1064"/>
      <c r="AD35" s="1064"/>
      <c r="AE35" s="1065"/>
      <c r="AF35" s="1063"/>
      <c r="AG35" s="1064"/>
      <c r="AH35" s="1064"/>
      <c r="AI35" s="1064"/>
      <c r="AJ35" s="1065"/>
      <c r="AK35" s="1072"/>
      <c r="AL35" s="1007"/>
      <c r="AM35" s="1007"/>
      <c r="AN35" s="1007"/>
      <c r="AO35" s="1008"/>
      <c r="AP35" s="1009"/>
      <c r="AQ35" s="1007"/>
      <c r="AR35" s="1007"/>
      <c r="AS35" s="1007"/>
      <c r="AT35" s="1008"/>
      <c r="AU35" s="1009"/>
      <c r="AV35" s="1007"/>
      <c r="AW35" s="1007"/>
      <c r="AX35" s="1007"/>
      <c r="AY35" s="1008"/>
      <c r="AZ35" s="1073"/>
      <c r="BA35" s="1074"/>
      <c r="BB35" s="1074"/>
      <c r="BC35" s="1074"/>
      <c r="BD35" s="1075"/>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70"/>
      <c r="R37" s="1064"/>
      <c r="S37" s="1064"/>
      <c r="T37" s="1064"/>
      <c r="U37" s="1071"/>
      <c r="V37" s="1068"/>
      <c r="W37" s="1064"/>
      <c r="X37" s="1064"/>
      <c r="Y37" s="1064"/>
      <c r="Z37" s="1071"/>
      <c r="AA37" s="1068"/>
      <c r="AB37" s="1064"/>
      <c r="AC37" s="1064"/>
      <c r="AD37" s="1064"/>
      <c r="AE37" s="1065"/>
      <c r="AF37" s="1063"/>
      <c r="AG37" s="1064"/>
      <c r="AH37" s="1064"/>
      <c r="AI37" s="1064"/>
      <c r="AJ37" s="1065"/>
      <c r="AK37" s="1072"/>
      <c r="AL37" s="1007"/>
      <c r="AM37" s="1007"/>
      <c r="AN37" s="1007"/>
      <c r="AO37" s="1008"/>
      <c r="AP37" s="1009"/>
      <c r="AQ37" s="1007"/>
      <c r="AR37" s="1007"/>
      <c r="AS37" s="1007"/>
      <c r="AT37" s="1008"/>
      <c r="AU37" s="1009"/>
      <c r="AV37" s="1007"/>
      <c r="AW37" s="1007"/>
      <c r="AX37" s="1007"/>
      <c r="AY37" s="1008"/>
      <c r="AZ37" s="1073"/>
      <c r="BA37" s="1074"/>
      <c r="BB37" s="1074"/>
      <c r="BC37" s="1074"/>
      <c r="BD37" s="1075"/>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70"/>
      <c r="R38" s="1064"/>
      <c r="S38" s="1064"/>
      <c r="T38" s="1064"/>
      <c r="U38" s="1071"/>
      <c r="V38" s="1068"/>
      <c r="W38" s="1064"/>
      <c r="X38" s="1064"/>
      <c r="Y38" s="1064"/>
      <c r="Z38" s="1071"/>
      <c r="AA38" s="1068"/>
      <c r="AB38" s="1064"/>
      <c r="AC38" s="1064"/>
      <c r="AD38" s="1064"/>
      <c r="AE38" s="1065"/>
      <c r="AF38" s="1063"/>
      <c r="AG38" s="1064"/>
      <c r="AH38" s="1064"/>
      <c r="AI38" s="1064"/>
      <c r="AJ38" s="1065"/>
      <c r="AK38" s="1072"/>
      <c r="AL38" s="1007"/>
      <c r="AM38" s="1007"/>
      <c r="AN38" s="1007"/>
      <c r="AO38" s="1008"/>
      <c r="AP38" s="1009"/>
      <c r="AQ38" s="1007"/>
      <c r="AR38" s="1007"/>
      <c r="AS38" s="1007"/>
      <c r="AT38" s="1008"/>
      <c r="AU38" s="1009"/>
      <c r="AV38" s="1007"/>
      <c r="AW38" s="1007"/>
      <c r="AX38" s="1007"/>
      <c r="AY38" s="1008"/>
      <c r="AZ38" s="1073"/>
      <c r="BA38" s="1074"/>
      <c r="BB38" s="1074"/>
      <c r="BC38" s="1074"/>
      <c r="BD38" s="1075"/>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70"/>
      <c r="R39" s="1064"/>
      <c r="S39" s="1064"/>
      <c r="T39" s="1064"/>
      <c r="U39" s="1071"/>
      <c r="V39" s="1068"/>
      <c r="W39" s="1064"/>
      <c r="X39" s="1064"/>
      <c r="Y39" s="1064"/>
      <c r="Z39" s="1071"/>
      <c r="AA39" s="1068"/>
      <c r="AB39" s="1064"/>
      <c r="AC39" s="1064"/>
      <c r="AD39" s="1064"/>
      <c r="AE39" s="1065"/>
      <c r="AF39" s="1063"/>
      <c r="AG39" s="1064"/>
      <c r="AH39" s="1064"/>
      <c r="AI39" s="1064"/>
      <c r="AJ39" s="1065"/>
      <c r="AK39" s="1072"/>
      <c r="AL39" s="1007"/>
      <c r="AM39" s="1007"/>
      <c r="AN39" s="1007"/>
      <c r="AO39" s="1008"/>
      <c r="AP39" s="1009"/>
      <c r="AQ39" s="1007"/>
      <c r="AR39" s="1007"/>
      <c r="AS39" s="1007"/>
      <c r="AT39" s="1008"/>
      <c r="AU39" s="1009"/>
      <c r="AV39" s="1007"/>
      <c r="AW39" s="1007"/>
      <c r="AX39" s="1007"/>
      <c r="AY39" s="1008"/>
      <c r="AZ39" s="1073"/>
      <c r="BA39" s="1074"/>
      <c r="BB39" s="1074"/>
      <c r="BC39" s="1074"/>
      <c r="BD39" s="1075"/>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70"/>
      <c r="R40" s="1064"/>
      <c r="S40" s="1064"/>
      <c r="T40" s="1064"/>
      <c r="U40" s="1071"/>
      <c r="V40" s="1068"/>
      <c r="W40" s="1064"/>
      <c r="X40" s="1064"/>
      <c r="Y40" s="1064"/>
      <c r="Z40" s="1071"/>
      <c r="AA40" s="1068"/>
      <c r="AB40" s="1064"/>
      <c r="AC40" s="1064"/>
      <c r="AD40" s="1064"/>
      <c r="AE40" s="1065"/>
      <c r="AF40" s="1063"/>
      <c r="AG40" s="1064"/>
      <c r="AH40" s="1064"/>
      <c r="AI40" s="1064"/>
      <c r="AJ40" s="1065"/>
      <c r="AK40" s="1072"/>
      <c r="AL40" s="1007"/>
      <c r="AM40" s="1007"/>
      <c r="AN40" s="1007"/>
      <c r="AO40" s="1008"/>
      <c r="AP40" s="1009"/>
      <c r="AQ40" s="1007"/>
      <c r="AR40" s="1007"/>
      <c r="AS40" s="1007"/>
      <c r="AT40" s="1008"/>
      <c r="AU40" s="1009"/>
      <c r="AV40" s="1007"/>
      <c r="AW40" s="1007"/>
      <c r="AX40" s="1007"/>
      <c r="AY40" s="1008"/>
      <c r="AZ40" s="1073"/>
      <c r="BA40" s="1074"/>
      <c r="BB40" s="1074"/>
      <c r="BC40" s="1074"/>
      <c r="BD40" s="1075"/>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388</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367</v>
      </c>
      <c r="B63" s="965" t="s">
        <v>389</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4405</v>
      </c>
      <c r="AG63" s="987"/>
      <c r="AH63" s="987"/>
      <c r="AI63" s="987"/>
      <c r="AJ63" s="1050"/>
      <c r="AK63" s="1051"/>
      <c r="AL63" s="991"/>
      <c r="AM63" s="991"/>
      <c r="AN63" s="991"/>
      <c r="AO63" s="991"/>
      <c r="AP63" s="987">
        <v>2257</v>
      </c>
      <c r="AQ63" s="987"/>
      <c r="AR63" s="987"/>
      <c r="AS63" s="987"/>
      <c r="AT63" s="987"/>
      <c r="AU63" s="987">
        <v>1051</v>
      </c>
      <c r="AV63" s="987"/>
      <c r="AW63" s="987"/>
      <c r="AX63" s="987"/>
      <c r="AY63" s="987"/>
      <c r="AZ63" s="1045"/>
      <c r="BA63" s="1045"/>
      <c r="BB63" s="1045"/>
      <c r="BC63" s="1045"/>
      <c r="BD63" s="1045"/>
      <c r="BE63" s="988"/>
      <c r="BF63" s="988"/>
      <c r="BG63" s="988"/>
      <c r="BH63" s="988"/>
      <c r="BI63" s="989"/>
      <c r="BJ63" s="1046" t="s">
        <v>390</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391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392</v>
      </c>
      <c r="B66" s="1024"/>
      <c r="C66" s="1024"/>
      <c r="D66" s="1024"/>
      <c r="E66" s="1024"/>
      <c r="F66" s="1024"/>
      <c r="G66" s="1024"/>
      <c r="H66" s="1024"/>
      <c r="I66" s="1024"/>
      <c r="J66" s="1024"/>
      <c r="K66" s="1024"/>
      <c r="L66" s="1024"/>
      <c r="M66" s="1024"/>
      <c r="N66" s="1024"/>
      <c r="O66" s="1024"/>
      <c r="P66" s="1025"/>
      <c r="Q66" s="1029" t="s">
        <v>393</v>
      </c>
      <c r="R66" s="1030"/>
      <c r="S66" s="1030"/>
      <c r="T66" s="1030"/>
      <c r="U66" s="1031"/>
      <c r="V66" s="1029" t="s">
        <v>394</v>
      </c>
      <c r="W66" s="1030"/>
      <c r="X66" s="1030"/>
      <c r="Y66" s="1030"/>
      <c r="Z66" s="1031"/>
      <c r="AA66" s="1029" t="s">
        <v>395</v>
      </c>
      <c r="AB66" s="1030"/>
      <c r="AC66" s="1030"/>
      <c r="AD66" s="1030"/>
      <c r="AE66" s="1031"/>
      <c r="AF66" s="1035" t="s">
        <v>375</v>
      </c>
      <c r="AG66" s="1036"/>
      <c r="AH66" s="1036"/>
      <c r="AI66" s="1036"/>
      <c r="AJ66" s="1037"/>
      <c r="AK66" s="1029" t="s">
        <v>396</v>
      </c>
      <c r="AL66" s="1024"/>
      <c r="AM66" s="1024"/>
      <c r="AN66" s="1024"/>
      <c r="AO66" s="1025"/>
      <c r="AP66" s="1029" t="s">
        <v>397</v>
      </c>
      <c r="AQ66" s="1030"/>
      <c r="AR66" s="1030"/>
      <c r="AS66" s="1030"/>
      <c r="AT66" s="1031"/>
      <c r="AU66" s="1029" t="s">
        <v>398</v>
      </c>
      <c r="AV66" s="1030"/>
      <c r="AW66" s="1030"/>
      <c r="AX66" s="1030"/>
      <c r="AY66" s="1031"/>
      <c r="AZ66" s="1029" t="s">
        <v>355</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576</v>
      </c>
      <c r="C68" s="1014"/>
      <c r="D68" s="1014"/>
      <c r="E68" s="1014"/>
      <c r="F68" s="1014"/>
      <c r="G68" s="1014"/>
      <c r="H68" s="1014"/>
      <c r="I68" s="1014"/>
      <c r="J68" s="1014"/>
      <c r="K68" s="1014"/>
      <c r="L68" s="1014"/>
      <c r="M68" s="1014"/>
      <c r="N68" s="1014"/>
      <c r="O68" s="1014"/>
      <c r="P68" s="1015"/>
      <c r="Q68" s="1016">
        <v>7425</v>
      </c>
      <c r="R68" s="1010"/>
      <c r="S68" s="1010"/>
      <c r="T68" s="1010"/>
      <c r="U68" s="1010"/>
      <c r="V68" s="1010">
        <v>6850</v>
      </c>
      <c r="W68" s="1010"/>
      <c r="X68" s="1010"/>
      <c r="Y68" s="1010"/>
      <c r="Z68" s="1010"/>
      <c r="AA68" s="1010">
        <v>575</v>
      </c>
      <c r="AB68" s="1010"/>
      <c r="AC68" s="1010"/>
      <c r="AD68" s="1010"/>
      <c r="AE68" s="1010"/>
      <c r="AF68" s="1010">
        <v>575</v>
      </c>
      <c r="AG68" s="1010"/>
      <c r="AH68" s="1010"/>
      <c r="AI68" s="1010"/>
      <c r="AJ68" s="1010"/>
      <c r="AK68" s="1010">
        <v>1540</v>
      </c>
      <c r="AL68" s="1010"/>
      <c r="AM68" s="1010"/>
      <c r="AN68" s="1010"/>
      <c r="AO68" s="1010"/>
      <c r="AP68" s="1010" t="s">
        <v>583</v>
      </c>
      <c r="AQ68" s="1010"/>
      <c r="AR68" s="1010"/>
      <c r="AS68" s="1010"/>
      <c r="AT68" s="1010"/>
      <c r="AU68" s="1010" t="s">
        <v>583</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577</v>
      </c>
      <c r="C69" s="1003"/>
      <c r="D69" s="1003"/>
      <c r="E69" s="1003"/>
      <c r="F69" s="1003"/>
      <c r="G69" s="1003"/>
      <c r="H69" s="1003"/>
      <c r="I69" s="1003"/>
      <c r="J69" s="1003"/>
      <c r="K69" s="1003"/>
      <c r="L69" s="1003"/>
      <c r="M69" s="1003"/>
      <c r="N69" s="1003"/>
      <c r="O69" s="1003"/>
      <c r="P69" s="1004"/>
      <c r="Q69" s="1005">
        <v>234812</v>
      </c>
      <c r="R69" s="999"/>
      <c r="S69" s="999"/>
      <c r="T69" s="999"/>
      <c r="U69" s="999"/>
      <c r="V69" s="999">
        <v>227357</v>
      </c>
      <c r="W69" s="999"/>
      <c r="X69" s="999"/>
      <c r="Y69" s="999"/>
      <c r="Z69" s="999"/>
      <c r="AA69" s="999">
        <v>7455</v>
      </c>
      <c r="AB69" s="999"/>
      <c r="AC69" s="999"/>
      <c r="AD69" s="999"/>
      <c r="AE69" s="999"/>
      <c r="AF69" s="999">
        <v>7455</v>
      </c>
      <c r="AG69" s="999"/>
      <c r="AH69" s="999"/>
      <c r="AI69" s="999"/>
      <c r="AJ69" s="999"/>
      <c r="AK69" s="999">
        <v>57</v>
      </c>
      <c r="AL69" s="999"/>
      <c r="AM69" s="999"/>
      <c r="AN69" s="999"/>
      <c r="AO69" s="999"/>
      <c r="AP69" s="999" t="s">
        <v>583</v>
      </c>
      <c r="AQ69" s="999"/>
      <c r="AR69" s="999"/>
      <c r="AS69" s="999"/>
      <c r="AT69" s="999"/>
      <c r="AU69" s="999" t="s">
        <v>583</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578</v>
      </c>
      <c r="C70" s="1003"/>
      <c r="D70" s="1003"/>
      <c r="E70" s="1003"/>
      <c r="F70" s="1003"/>
      <c r="G70" s="1003"/>
      <c r="H70" s="1003"/>
      <c r="I70" s="1003"/>
      <c r="J70" s="1003"/>
      <c r="K70" s="1003"/>
      <c r="L70" s="1003"/>
      <c r="M70" s="1003"/>
      <c r="N70" s="1003"/>
      <c r="O70" s="1003"/>
      <c r="P70" s="1004"/>
      <c r="Q70" s="1005">
        <v>798</v>
      </c>
      <c r="R70" s="999"/>
      <c r="S70" s="999"/>
      <c r="T70" s="999"/>
      <c r="U70" s="999"/>
      <c r="V70" s="999">
        <v>759</v>
      </c>
      <c r="W70" s="999"/>
      <c r="X70" s="999"/>
      <c r="Y70" s="999"/>
      <c r="Z70" s="999"/>
      <c r="AA70" s="999">
        <v>39</v>
      </c>
      <c r="AB70" s="999"/>
      <c r="AC70" s="999"/>
      <c r="AD70" s="999"/>
      <c r="AE70" s="999"/>
      <c r="AF70" s="999">
        <v>39</v>
      </c>
      <c r="AG70" s="999"/>
      <c r="AH70" s="999"/>
      <c r="AI70" s="999"/>
      <c r="AJ70" s="999"/>
      <c r="AK70" s="999">
        <v>37</v>
      </c>
      <c r="AL70" s="999"/>
      <c r="AM70" s="999"/>
      <c r="AN70" s="999"/>
      <c r="AO70" s="999"/>
      <c r="AP70" s="999">
        <v>1226</v>
      </c>
      <c r="AQ70" s="999"/>
      <c r="AR70" s="999"/>
      <c r="AS70" s="999"/>
      <c r="AT70" s="999"/>
      <c r="AU70" s="999">
        <v>296</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367</v>
      </c>
      <c r="B88" s="965" t="s">
        <v>399</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367</v>
      </c>
      <c r="BR102" s="965" t="s">
        <v>400</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3</v>
      </c>
      <c r="CS102" s="981"/>
      <c r="CT102" s="981"/>
      <c r="CU102" s="981"/>
      <c r="CV102" s="982"/>
      <c r="CW102" s="980" t="s">
        <v>584</v>
      </c>
      <c r="CX102" s="981"/>
      <c r="CY102" s="981"/>
      <c r="CZ102" s="981"/>
      <c r="DA102" s="982"/>
      <c r="DB102" s="980">
        <v>12</v>
      </c>
      <c r="DC102" s="981"/>
      <c r="DD102" s="981"/>
      <c r="DE102" s="981"/>
      <c r="DF102" s="982"/>
      <c r="DG102" s="980" t="s">
        <v>581</v>
      </c>
      <c r="DH102" s="981"/>
      <c r="DI102" s="981"/>
      <c r="DJ102" s="981"/>
      <c r="DK102" s="982"/>
      <c r="DL102" s="980">
        <v>5</v>
      </c>
      <c r="DM102" s="981"/>
      <c r="DN102" s="981"/>
      <c r="DO102" s="981"/>
      <c r="DP102" s="982"/>
      <c r="DQ102" s="980">
        <v>1</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401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402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403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405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406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407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408</v>
      </c>
      <c r="AB109" s="924"/>
      <c r="AC109" s="924"/>
      <c r="AD109" s="924"/>
      <c r="AE109" s="925"/>
      <c r="AF109" s="926" t="s">
        <v>409</v>
      </c>
      <c r="AG109" s="924"/>
      <c r="AH109" s="924"/>
      <c r="AI109" s="924"/>
      <c r="AJ109" s="925"/>
      <c r="AK109" s="926" t="s">
        <v>293</v>
      </c>
      <c r="AL109" s="924"/>
      <c r="AM109" s="924"/>
      <c r="AN109" s="924"/>
      <c r="AO109" s="925"/>
      <c r="AP109" s="926" t="s">
        <v>410</v>
      </c>
      <c r="AQ109" s="924"/>
      <c r="AR109" s="924"/>
      <c r="AS109" s="924"/>
      <c r="AT109" s="957"/>
      <c r="AU109" s="923" t="s">
        <v>407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408</v>
      </c>
      <c r="BR109" s="924"/>
      <c r="BS109" s="924"/>
      <c r="BT109" s="924"/>
      <c r="BU109" s="925"/>
      <c r="BV109" s="926" t="s">
        <v>409</v>
      </c>
      <c r="BW109" s="924"/>
      <c r="BX109" s="924"/>
      <c r="BY109" s="924"/>
      <c r="BZ109" s="925"/>
      <c r="CA109" s="926" t="s">
        <v>293</v>
      </c>
      <c r="CB109" s="924"/>
      <c r="CC109" s="924"/>
      <c r="CD109" s="924"/>
      <c r="CE109" s="925"/>
      <c r="CF109" s="964" t="s">
        <v>410</v>
      </c>
      <c r="CG109" s="964"/>
      <c r="CH109" s="964"/>
      <c r="CI109" s="964"/>
      <c r="CJ109" s="964"/>
      <c r="CK109" s="926" t="s">
        <v>411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408</v>
      </c>
      <c r="DH109" s="924"/>
      <c r="DI109" s="924"/>
      <c r="DJ109" s="924"/>
      <c r="DK109" s="925"/>
      <c r="DL109" s="926" t="s">
        <v>409</v>
      </c>
      <c r="DM109" s="924"/>
      <c r="DN109" s="924"/>
      <c r="DO109" s="924"/>
      <c r="DP109" s="925"/>
      <c r="DQ109" s="926" t="s">
        <v>293</v>
      </c>
      <c r="DR109" s="924"/>
      <c r="DS109" s="924"/>
      <c r="DT109" s="924"/>
      <c r="DU109" s="925"/>
      <c r="DV109" s="926" t="s">
        <v>410</v>
      </c>
      <c r="DW109" s="924"/>
      <c r="DX109" s="924"/>
      <c r="DY109" s="924"/>
      <c r="DZ109" s="957"/>
    </row>
    <row r="110" spans="1:131" s="226" customFormat="1" ht="26.25" customHeight="1" x14ac:dyDescent="0.15">
      <c r="A110" s="835" t="s">
        <v>412</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868921</v>
      </c>
      <c r="AB110" s="917"/>
      <c r="AC110" s="917"/>
      <c r="AD110" s="917"/>
      <c r="AE110" s="918"/>
      <c r="AF110" s="919">
        <v>941348</v>
      </c>
      <c r="AG110" s="917"/>
      <c r="AH110" s="917"/>
      <c r="AI110" s="917"/>
      <c r="AJ110" s="918"/>
      <c r="AK110" s="919">
        <v>952556</v>
      </c>
      <c r="AL110" s="917"/>
      <c r="AM110" s="917"/>
      <c r="AN110" s="917"/>
      <c r="AO110" s="918"/>
      <c r="AP110" s="920">
        <v>16.5</v>
      </c>
      <c r="AQ110" s="921"/>
      <c r="AR110" s="921"/>
      <c r="AS110" s="921"/>
      <c r="AT110" s="922"/>
      <c r="AU110" s="958" t="s">
        <v>73</v>
      </c>
      <c r="AV110" s="959"/>
      <c r="AW110" s="959"/>
      <c r="AX110" s="959"/>
      <c r="AY110" s="959"/>
      <c r="AZ110" s="888" t="s">
        <v>413</v>
      </c>
      <c r="BA110" s="836"/>
      <c r="BB110" s="836"/>
      <c r="BC110" s="836"/>
      <c r="BD110" s="836"/>
      <c r="BE110" s="836"/>
      <c r="BF110" s="836"/>
      <c r="BG110" s="836"/>
      <c r="BH110" s="836"/>
      <c r="BI110" s="836"/>
      <c r="BJ110" s="836"/>
      <c r="BK110" s="836"/>
      <c r="BL110" s="836"/>
      <c r="BM110" s="836"/>
      <c r="BN110" s="836"/>
      <c r="BO110" s="836"/>
      <c r="BP110" s="837"/>
      <c r="BQ110" s="889">
        <v>10183784</v>
      </c>
      <c r="BR110" s="870"/>
      <c r="BS110" s="870"/>
      <c r="BT110" s="870"/>
      <c r="BU110" s="870"/>
      <c r="BV110" s="870">
        <v>11255528</v>
      </c>
      <c r="BW110" s="870"/>
      <c r="BX110" s="870"/>
      <c r="BY110" s="870"/>
      <c r="BZ110" s="870"/>
      <c r="CA110" s="870">
        <v>11912519</v>
      </c>
      <c r="CB110" s="870"/>
      <c r="CC110" s="870"/>
      <c r="CD110" s="870"/>
      <c r="CE110" s="870"/>
      <c r="CF110" s="894">
        <v>205.9</v>
      </c>
      <c r="CG110" s="895"/>
      <c r="CH110" s="895"/>
      <c r="CI110" s="895"/>
      <c r="CJ110" s="895"/>
      <c r="CK110" s="954" t="s">
        <v>414</v>
      </c>
      <c r="CL110" s="847"/>
      <c r="CM110" s="888" t="s">
        <v>415</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416</v>
      </c>
      <c r="DH110" s="870"/>
      <c r="DI110" s="870"/>
      <c r="DJ110" s="870"/>
      <c r="DK110" s="870"/>
      <c r="DL110" s="870" t="s">
        <v>417</v>
      </c>
      <c r="DM110" s="870"/>
      <c r="DN110" s="870"/>
      <c r="DO110" s="870"/>
      <c r="DP110" s="870"/>
      <c r="DQ110" s="870" t="s">
        <v>418</v>
      </c>
      <c r="DR110" s="870"/>
      <c r="DS110" s="870"/>
      <c r="DT110" s="870"/>
      <c r="DU110" s="870"/>
      <c r="DV110" s="871" t="s">
        <v>416</v>
      </c>
      <c r="DW110" s="871"/>
      <c r="DX110" s="871"/>
      <c r="DY110" s="871"/>
      <c r="DZ110" s="872"/>
    </row>
    <row r="111" spans="1:131" s="226" customFormat="1" ht="26.25" customHeight="1" x14ac:dyDescent="0.15">
      <c r="A111" s="802" t="s">
        <v>419</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418</v>
      </c>
      <c r="AB111" s="947"/>
      <c r="AC111" s="947"/>
      <c r="AD111" s="947"/>
      <c r="AE111" s="948"/>
      <c r="AF111" s="949" t="s">
        <v>416</v>
      </c>
      <c r="AG111" s="947"/>
      <c r="AH111" s="947"/>
      <c r="AI111" s="947"/>
      <c r="AJ111" s="948"/>
      <c r="AK111" s="949" t="s">
        <v>418</v>
      </c>
      <c r="AL111" s="947"/>
      <c r="AM111" s="947"/>
      <c r="AN111" s="947"/>
      <c r="AO111" s="948"/>
      <c r="AP111" s="950" t="s">
        <v>420</v>
      </c>
      <c r="AQ111" s="951"/>
      <c r="AR111" s="951"/>
      <c r="AS111" s="951"/>
      <c r="AT111" s="952"/>
      <c r="AU111" s="960"/>
      <c r="AV111" s="961"/>
      <c r="AW111" s="961"/>
      <c r="AX111" s="961"/>
      <c r="AY111" s="961"/>
      <c r="AZ111" s="843" t="s">
        <v>421</v>
      </c>
      <c r="BA111" s="780"/>
      <c r="BB111" s="780"/>
      <c r="BC111" s="780"/>
      <c r="BD111" s="780"/>
      <c r="BE111" s="780"/>
      <c r="BF111" s="780"/>
      <c r="BG111" s="780"/>
      <c r="BH111" s="780"/>
      <c r="BI111" s="780"/>
      <c r="BJ111" s="780"/>
      <c r="BK111" s="780"/>
      <c r="BL111" s="780"/>
      <c r="BM111" s="780"/>
      <c r="BN111" s="780"/>
      <c r="BO111" s="780"/>
      <c r="BP111" s="781"/>
      <c r="BQ111" s="844">
        <v>38700</v>
      </c>
      <c r="BR111" s="845"/>
      <c r="BS111" s="845"/>
      <c r="BT111" s="845"/>
      <c r="BU111" s="845"/>
      <c r="BV111" s="845">
        <v>33219</v>
      </c>
      <c r="BW111" s="845"/>
      <c r="BX111" s="845"/>
      <c r="BY111" s="845"/>
      <c r="BZ111" s="845"/>
      <c r="CA111" s="845" t="s">
        <v>418</v>
      </c>
      <c r="CB111" s="845"/>
      <c r="CC111" s="845"/>
      <c r="CD111" s="845"/>
      <c r="CE111" s="845"/>
      <c r="CF111" s="903" t="s">
        <v>417</v>
      </c>
      <c r="CG111" s="904"/>
      <c r="CH111" s="904"/>
      <c r="CI111" s="904"/>
      <c r="CJ111" s="904"/>
      <c r="CK111" s="955"/>
      <c r="CL111" s="849"/>
      <c r="CM111" s="843" t="s">
        <v>422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418</v>
      </c>
      <c r="DH111" s="845"/>
      <c r="DI111" s="845"/>
      <c r="DJ111" s="845"/>
      <c r="DK111" s="845"/>
      <c r="DL111" s="845" t="s">
        <v>390</v>
      </c>
      <c r="DM111" s="845"/>
      <c r="DN111" s="845"/>
      <c r="DO111" s="845"/>
      <c r="DP111" s="845"/>
      <c r="DQ111" s="845" t="s">
        <v>390</v>
      </c>
      <c r="DR111" s="845"/>
      <c r="DS111" s="845"/>
      <c r="DT111" s="845"/>
      <c r="DU111" s="845"/>
      <c r="DV111" s="822" t="s">
        <v>418</v>
      </c>
      <c r="DW111" s="822"/>
      <c r="DX111" s="822"/>
      <c r="DY111" s="822"/>
      <c r="DZ111" s="823"/>
    </row>
    <row r="112" spans="1:131" s="226" customFormat="1" ht="26.25" customHeight="1" x14ac:dyDescent="0.15">
      <c r="A112" s="940" t="s">
        <v>423</v>
      </c>
      <c r="B112" s="941"/>
      <c r="C112" s="780" t="s">
        <v>424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390</v>
      </c>
      <c r="AB112" s="808"/>
      <c r="AC112" s="808"/>
      <c r="AD112" s="808"/>
      <c r="AE112" s="809"/>
      <c r="AF112" s="810" t="s">
        <v>416</v>
      </c>
      <c r="AG112" s="808"/>
      <c r="AH112" s="808"/>
      <c r="AI112" s="808"/>
      <c r="AJ112" s="809"/>
      <c r="AK112" s="810" t="s">
        <v>425</v>
      </c>
      <c r="AL112" s="808"/>
      <c r="AM112" s="808"/>
      <c r="AN112" s="808"/>
      <c r="AO112" s="809"/>
      <c r="AP112" s="852" t="s">
        <v>390</v>
      </c>
      <c r="AQ112" s="853"/>
      <c r="AR112" s="853"/>
      <c r="AS112" s="853"/>
      <c r="AT112" s="854"/>
      <c r="AU112" s="960"/>
      <c r="AV112" s="961"/>
      <c r="AW112" s="961"/>
      <c r="AX112" s="961"/>
      <c r="AY112" s="961"/>
      <c r="AZ112" s="843" t="s">
        <v>426</v>
      </c>
      <c r="BA112" s="780"/>
      <c r="BB112" s="780"/>
      <c r="BC112" s="780"/>
      <c r="BD112" s="780"/>
      <c r="BE112" s="780"/>
      <c r="BF112" s="780"/>
      <c r="BG112" s="780"/>
      <c r="BH112" s="780"/>
      <c r="BI112" s="780"/>
      <c r="BJ112" s="780"/>
      <c r="BK112" s="780"/>
      <c r="BL112" s="780"/>
      <c r="BM112" s="780"/>
      <c r="BN112" s="780"/>
      <c r="BO112" s="780"/>
      <c r="BP112" s="781"/>
      <c r="BQ112" s="844">
        <v>1273176</v>
      </c>
      <c r="BR112" s="845"/>
      <c r="BS112" s="845"/>
      <c r="BT112" s="845"/>
      <c r="BU112" s="845"/>
      <c r="BV112" s="845">
        <v>1145546</v>
      </c>
      <c r="BW112" s="845"/>
      <c r="BX112" s="845"/>
      <c r="BY112" s="845"/>
      <c r="BZ112" s="845"/>
      <c r="CA112" s="845">
        <v>1050439</v>
      </c>
      <c r="CB112" s="845"/>
      <c r="CC112" s="845"/>
      <c r="CD112" s="845"/>
      <c r="CE112" s="845"/>
      <c r="CF112" s="903">
        <v>18.2</v>
      </c>
      <c r="CG112" s="904"/>
      <c r="CH112" s="904"/>
      <c r="CI112" s="904"/>
      <c r="CJ112" s="904"/>
      <c r="CK112" s="955"/>
      <c r="CL112" s="849"/>
      <c r="CM112" s="843" t="s">
        <v>427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418</v>
      </c>
      <c r="DH112" s="845"/>
      <c r="DI112" s="845"/>
      <c r="DJ112" s="845"/>
      <c r="DK112" s="845"/>
      <c r="DL112" s="845" t="s">
        <v>418</v>
      </c>
      <c r="DM112" s="845"/>
      <c r="DN112" s="845"/>
      <c r="DO112" s="845"/>
      <c r="DP112" s="845"/>
      <c r="DQ112" s="845" t="s">
        <v>390</v>
      </c>
      <c r="DR112" s="845"/>
      <c r="DS112" s="845"/>
      <c r="DT112" s="845"/>
      <c r="DU112" s="845"/>
      <c r="DV112" s="822" t="s">
        <v>418</v>
      </c>
      <c r="DW112" s="822"/>
      <c r="DX112" s="822"/>
      <c r="DY112" s="822"/>
      <c r="DZ112" s="823"/>
    </row>
    <row r="113" spans="1:130" s="226" customFormat="1" ht="26.25" customHeight="1" x14ac:dyDescent="0.15">
      <c r="A113" s="942"/>
      <c r="B113" s="943"/>
      <c r="C113" s="780" t="s">
        <v>428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210641</v>
      </c>
      <c r="AB113" s="947"/>
      <c r="AC113" s="947"/>
      <c r="AD113" s="947"/>
      <c r="AE113" s="948"/>
      <c r="AF113" s="949">
        <v>204955</v>
      </c>
      <c r="AG113" s="947"/>
      <c r="AH113" s="947"/>
      <c r="AI113" s="947"/>
      <c r="AJ113" s="948"/>
      <c r="AK113" s="949">
        <v>187032</v>
      </c>
      <c r="AL113" s="947"/>
      <c r="AM113" s="947"/>
      <c r="AN113" s="947"/>
      <c r="AO113" s="948"/>
      <c r="AP113" s="950">
        <v>3.2</v>
      </c>
      <c r="AQ113" s="951"/>
      <c r="AR113" s="951"/>
      <c r="AS113" s="951"/>
      <c r="AT113" s="952"/>
      <c r="AU113" s="960"/>
      <c r="AV113" s="961"/>
      <c r="AW113" s="961"/>
      <c r="AX113" s="961"/>
      <c r="AY113" s="961"/>
      <c r="AZ113" s="843" t="s">
        <v>429</v>
      </c>
      <c r="BA113" s="780"/>
      <c r="BB113" s="780"/>
      <c r="BC113" s="780"/>
      <c r="BD113" s="780"/>
      <c r="BE113" s="780"/>
      <c r="BF113" s="780"/>
      <c r="BG113" s="780"/>
      <c r="BH113" s="780"/>
      <c r="BI113" s="780"/>
      <c r="BJ113" s="780"/>
      <c r="BK113" s="780"/>
      <c r="BL113" s="780"/>
      <c r="BM113" s="780"/>
      <c r="BN113" s="780"/>
      <c r="BO113" s="780"/>
      <c r="BP113" s="781"/>
      <c r="BQ113" s="844">
        <v>388101</v>
      </c>
      <c r="BR113" s="845"/>
      <c r="BS113" s="845"/>
      <c r="BT113" s="845"/>
      <c r="BU113" s="845"/>
      <c r="BV113" s="845">
        <v>342586</v>
      </c>
      <c r="BW113" s="845"/>
      <c r="BX113" s="845"/>
      <c r="BY113" s="845"/>
      <c r="BZ113" s="845"/>
      <c r="CA113" s="845">
        <v>296075</v>
      </c>
      <c r="CB113" s="845"/>
      <c r="CC113" s="845"/>
      <c r="CD113" s="845"/>
      <c r="CE113" s="845"/>
      <c r="CF113" s="903">
        <v>5.0999999999999996</v>
      </c>
      <c r="CG113" s="904"/>
      <c r="CH113" s="904"/>
      <c r="CI113" s="904"/>
      <c r="CJ113" s="904"/>
      <c r="CK113" s="955"/>
      <c r="CL113" s="849"/>
      <c r="CM113" s="843" t="s">
        <v>430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418</v>
      </c>
      <c r="DH113" s="808"/>
      <c r="DI113" s="808"/>
      <c r="DJ113" s="808"/>
      <c r="DK113" s="809"/>
      <c r="DL113" s="810" t="s">
        <v>369</v>
      </c>
      <c r="DM113" s="808"/>
      <c r="DN113" s="808"/>
      <c r="DO113" s="808"/>
      <c r="DP113" s="809"/>
      <c r="DQ113" s="810" t="s">
        <v>369</v>
      </c>
      <c r="DR113" s="808"/>
      <c r="DS113" s="808"/>
      <c r="DT113" s="808"/>
      <c r="DU113" s="809"/>
      <c r="DV113" s="852" t="s">
        <v>390</v>
      </c>
      <c r="DW113" s="853"/>
      <c r="DX113" s="853"/>
      <c r="DY113" s="853"/>
      <c r="DZ113" s="854"/>
    </row>
    <row r="114" spans="1:130" s="226" customFormat="1" ht="26.25" customHeight="1" x14ac:dyDescent="0.15">
      <c r="A114" s="942"/>
      <c r="B114" s="943"/>
      <c r="C114" s="780" t="s">
        <v>431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64990</v>
      </c>
      <c r="AB114" s="808"/>
      <c r="AC114" s="808"/>
      <c r="AD114" s="808"/>
      <c r="AE114" s="809"/>
      <c r="AF114" s="810">
        <v>68788</v>
      </c>
      <c r="AG114" s="808"/>
      <c r="AH114" s="808"/>
      <c r="AI114" s="808"/>
      <c r="AJ114" s="809"/>
      <c r="AK114" s="810">
        <v>67043</v>
      </c>
      <c r="AL114" s="808"/>
      <c r="AM114" s="808"/>
      <c r="AN114" s="808"/>
      <c r="AO114" s="809"/>
      <c r="AP114" s="852">
        <v>1.2</v>
      </c>
      <c r="AQ114" s="853"/>
      <c r="AR114" s="853"/>
      <c r="AS114" s="853"/>
      <c r="AT114" s="854"/>
      <c r="AU114" s="960"/>
      <c r="AV114" s="961"/>
      <c r="AW114" s="961"/>
      <c r="AX114" s="961"/>
      <c r="AY114" s="961"/>
      <c r="AZ114" s="843" t="s">
        <v>432</v>
      </c>
      <c r="BA114" s="780"/>
      <c r="BB114" s="780"/>
      <c r="BC114" s="780"/>
      <c r="BD114" s="780"/>
      <c r="BE114" s="780"/>
      <c r="BF114" s="780"/>
      <c r="BG114" s="780"/>
      <c r="BH114" s="780"/>
      <c r="BI114" s="780"/>
      <c r="BJ114" s="780"/>
      <c r="BK114" s="780"/>
      <c r="BL114" s="780"/>
      <c r="BM114" s="780"/>
      <c r="BN114" s="780"/>
      <c r="BO114" s="780"/>
      <c r="BP114" s="781"/>
      <c r="BQ114" s="844">
        <v>348958</v>
      </c>
      <c r="BR114" s="845"/>
      <c r="BS114" s="845"/>
      <c r="BT114" s="845"/>
      <c r="BU114" s="845"/>
      <c r="BV114" s="845">
        <v>295630</v>
      </c>
      <c r="BW114" s="845"/>
      <c r="BX114" s="845"/>
      <c r="BY114" s="845"/>
      <c r="BZ114" s="845"/>
      <c r="CA114" s="845">
        <v>444071</v>
      </c>
      <c r="CB114" s="845"/>
      <c r="CC114" s="845"/>
      <c r="CD114" s="845"/>
      <c r="CE114" s="845"/>
      <c r="CF114" s="903">
        <v>7.7</v>
      </c>
      <c r="CG114" s="904"/>
      <c r="CH114" s="904"/>
      <c r="CI114" s="904"/>
      <c r="CJ114" s="904"/>
      <c r="CK114" s="955"/>
      <c r="CL114" s="849"/>
      <c r="CM114" s="843" t="s">
        <v>433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418</v>
      </c>
      <c r="DH114" s="808"/>
      <c r="DI114" s="808"/>
      <c r="DJ114" s="808"/>
      <c r="DK114" s="809"/>
      <c r="DL114" s="810" t="s">
        <v>418</v>
      </c>
      <c r="DM114" s="808"/>
      <c r="DN114" s="808"/>
      <c r="DO114" s="808"/>
      <c r="DP114" s="809"/>
      <c r="DQ114" s="810" t="s">
        <v>418</v>
      </c>
      <c r="DR114" s="808"/>
      <c r="DS114" s="808"/>
      <c r="DT114" s="808"/>
      <c r="DU114" s="809"/>
      <c r="DV114" s="852" t="s">
        <v>418</v>
      </c>
      <c r="DW114" s="853"/>
      <c r="DX114" s="853"/>
      <c r="DY114" s="853"/>
      <c r="DZ114" s="854"/>
    </row>
    <row r="115" spans="1:130" s="226" customFormat="1" ht="26.25" customHeight="1" x14ac:dyDescent="0.15">
      <c r="A115" s="942"/>
      <c r="B115" s="943"/>
      <c r="C115" s="780" t="s">
        <v>434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156</v>
      </c>
      <c r="AB115" s="947"/>
      <c r="AC115" s="947"/>
      <c r="AD115" s="947"/>
      <c r="AE115" s="948"/>
      <c r="AF115" s="949">
        <v>135</v>
      </c>
      <c r="AG115" s="947"/>
      <c r="AH115" s="947"/>
      <c r="AI115" s="947"/>
      <c r="AJ115" s="948"/>
      <c r="AK115" s="949">
        <v>39</v>
      </c>
      <c r="AL115" s="947"/>
      <c r="AM115" s="947"/>
      <c r="AN115" s="947"/>
      <c r="AO115" s="948"/>
      <c r="AP115" s="950">
        <v>0</v>
      </c>
      <c r="AQ115" s="951"/>
      <c r="AR115" s="951"/>
      <c r="AS115" s="951"/>
      <c r="AT115" s="952"/>
      <c r="AU115" s="960"/>
      <c r="AV115" s="961"/>
      <c r="AW115" s="961"/>
      <c r="AX115" s="961"/>
      <c r="AY115" s="961"/>
      <c r="AZ115" s="843" t="s">
        <v>435</v>
      </c>
      <c r="BA115" s="780"/>
      <c r="BB115" s="780"/>
      <c r="BC115" s="780"/>
      <c r="BD115" s="780"/>
      <c r="BE115" s="780"/>
      <c r="BF115" s="780"/>
      <c r="BG115" s="780"/>
      <c r="BH115" s="780"/>
      <c r="BI115" s="780"/>
      <c r="BJ115" s="780"/>
      <c r="BK115" s="780"/>
      <c r="BL115" s="780"/>
      <c r="BM115" s="780"/>
      <c r="BN115" s="780"/>
      <c r="BO115" s="780"/>
      <c r="BP115" s="781"/>
      <c r="BQ115" s="844">
        <v>606</v>
      </c>
      <c r="BR115" s="845"/>
      <c r="BS115" s="845"/>
      <c r="BT115" s="845"/>
      <c r="BU115" s="845"/>
      <c r="BV115" s="845">
        <v>571</v>
      </c>
      <c r="BW115" s="845"/>
      <c r="BX115" s="845"/>
      <c r="BY115" s="845"/>
      <c r="BZ115" s="845"/>
      <c r="CA115" s="845">
        <v>531</v>
      </c>
      <c r="CB115" s="845"/>
      <c r="CC115" s="845"/>
      <c r="CD115" s="845"/>
      <c r="CE115" s="845"/>
      <c r="CF115" s="903">
        <v>0</v>
      </c>
      <c r="CG115" s="904"/>
      <c r="CH115" s="904"/>
      <c r="CI115" s="904"/>
      <c r="CJ115" s="904"/>
      <c r="CK115" s="955"/>
      <c r="CL115" s="849"/>
      <c r="CM115" s="843" t="s">
        <v>436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38700</v>
      </c>
      <c r="DH115" s="808"/>
      <c r="DI115" s="808"/>
      <c r="DJ115" s="808"/>
      <c r="DK115" s="809"/>
      <c r="DL115" s="810">
        <v>33219</v>
      </c>
      <c r="DM115" s="808"/>
      <c r="DN115" s="808"/>
      <c r="DO115" s="808"/>
      <c r="DP115" s="809"/>
      <c r="DQ115" s="810" t="s">
        <v>418</v>
      </c>
      <c r="DR115" s="808"/>
      <c r="DS115" s="808"/>
      <c r="DT115" s="808"/>
      <c r="DU115" s="809"/>
      <c r="DV115" s="852" t="s">
        <v>418</v>
      </c>
      <c r="DW115" s="853"/>
      <c r="DX115" s="853"/>
      <c r="DY115" s="853"/>
      <c r="DZ115" s="854"/>
    </row>
    <row r="116" spans="1:130" s="226" customFormat="1" ht="26.25" customHeight="1" x14ac:dyDescent="0.15">
      <c r="A116" s="944"/>
      <c r="B116" s="945"/>
      <c r="C116" s="867" t="s">
        <v>437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2</v>
      </c>
      <c r="AB116" s="808"/>
      <c r="AC116" s="808"/>
      <c r="AD116" s="808"/>
      <c r="AE116" s="809"/>
      <c r="AF116" s="810" t="s">
        <v>390</v>
      </c>
      <c r="AG116" s="808"/>
      <c r="AH116" s="808"/>
      <c r="AI116" s="808"/>
      <c r="AJ116" s="809"/>
      <c r="AK116" s="810" t="s">
        <v>390</v>
      </c>
      <c r="AL116" s="808"/>
      <c r="AM116" s="808"/>
      <c r="AN116" s="808"/>
      <c r="AO116" s="809"/>
      <c r="AP116" s="852" t="s">
        <v>418</v>
      </c>
      <c r="AQ116" s="853"/>
      <c r="AR116" s="853"/>
      <c r="AS116" s="853"/>
      <c r="AT116" s="854"/>
      <c r="AU116" s="960"/>
      <c r="AV116" s="961"/>
      <c r="AW116" s="961"/>
      <c r="AX116" s="961"/>
      <c r="AY116" s="961"/>
      <c r="AZ116" s="937" t="s">
        <v>438</v>
      </c>
      <c r="BA116" s="938"/>
      <c r="BB116" s="938"/>
      <c r="BC116" s="938"/>
      <c r="BD116" s="938"/>
      <c r="BE116" s="938"/>
      <c r="BF116" s="938"/>
      <c r="BG116" s="938"/>
      <c r="BH116" s="938"/>
      <c r="BI116" s="938"/>
      <c r="BJ116" s="938"/>
      <c r="BK116" s="938"/>
      <c r="BL116" s="938"/>
      <c r="BM116" s="938"/>
      <c r="BN116" s="938"/>
      <c r="BO116" s="938"/>
      <c r="BP116" s="939"/>
      <c r="BQ116" s="844" t="s">
        <v>418</v>
      </c>
      <c r="BR116" s="845"/>
      <c r="BS116" s="845"/>
      <c r="BT116" s="845"/>
      <c r="BU116" s="845"/>
      <c r="BV116" s="845" t="s">
        <v>418</v>
      </c>
      <c r="BW116" s="845"/>
      <c r="BX116" s="845"/>
      <c r="BY116" s="845"/>
      <c r="BZ116" s="845"/>
      <c r="CA116" s="845" t="s">
        <v>418</v>
      </c>
      <c r="CB116" s="845"/>
      <c r="CC116" s="845"/>
      <c r="CD116" s="845"/>
      <c r="CE116" s="845"/>
      <c r="CF116" s="903" t="s">
        <v>418</v>
      </c>
      <c r="CG116" s="904"/>
      <c r="CH116" s="904"/>
      <c r="CI116" s="904"/>
      <c r="CJ116" s="904"/>
      <c r="CK116" s="955"/>
      <c r="CL116" s="849"/>
      <c r="CM116" s="843" t="s">
        <v>439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418</v>
      </c>
      <c r="DH116" s="808"/>
      <c r="DI116" s="808"/>
      <c r="DJ116" s="808"/>
      <c r="DK116" s="809"/>
      <c r="DL116" s="810" t="s">
        <v>390</v>
      </c>
      <c r="DM116" s="808"/>
      <c r="DN116" s="808"/>
      <c r="DO116" s="808"/>
      <c r="DP116" s="809"/>
      <c r="DQ116" s="810" t="s">
        <v>418</v>
      </c>
      <c r="DR116" s="808"/>
      <c r="DS116" s="808"/>
      <c r="DT116" s="808"/>
      <c r="DU116" s="809"/>
      <c r="DV116" s="852" t="s">
        <v>418</v>
      </c>
      <c r="DW116" s="853"/>
      <c r="DX116" s="853"/>
      <c r="DY116" s="853"/>
      <c r="DZ116" s="854"/>
    </row>
    <row r="117" spans="1:130" s="226"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440</v>
      </c>
      <c r="Z117" s="925"/>
      <c r="AA117" s="930">
        <v>1144710</v>
      </c>
      <c r="AB117" s="931"/>
      <c r="AC117" s="931"/>
      <c r="AD117" s="931"/>
      <c r="AE117" s="932"/>
      <c r="AF117" s="933">
        <v>1215226</v>
      </c>
      <c r="AG117" s="931"/>
      <c r="AH117" s="931"/>
      <c r="AI117" s="931"/>
      <c r="AJ117" s="932"/>
      <c r="AK117" s="933">
        <v>1206670</v>
      </c>
      <c r="AL117" s="931"/>
      <c r="AM117" s="931"/>
      <c r="AN117" s="931"/>
      <c r="AO117" s="932"/>
      <c r="AP117" s="934"/>
      <c r="AQ117" s="935"/>
      <c r="AR117" s="935"/>
      <c r="AS117" s="935"/>
      <c r="AT117" s="936"/>
      <c r="AU117" s="960"/>
      <c r="AV117" s="961"/>
      <c r="AW117" s="961"/>
      <c r="AX117" s="961"/>
      <c r="AY117" s="961"/>
      <c r="AZ117" s="891" t="s">
        <v>441</v>
      </c>
      <c r="BA117" s="892"/>
      <c r="BB117" s="892"/>
      <c r="BC117" s="892"/>
      <c r="BD117" s="892"/>
      <c r="BE117" s="892"/>
      <c r="BF117" s="892"/>
      <c r="BG117" s="892"/>
      <c r="BH117" s="892"/>
      <c r="BI117" s="892"/>
      <c r="BJ117" s="892"/>
      <c r="BK117" s="892"/>
      <c r="BL117" s="892"/>
      <c r="BM117" s="892"/>
      <c r="BN117" s="892"/>
      <c r="BO117" s="892"/>
      <c r="BP117" s="893"/>
      <c r="BQ117" s="844" t="s">
        <v>425</v>
      </c>
      <c r="BR117" s="845"/>
      <c r="BS117" s="845"/>
      <c r="BT117" s="845"/>
      <c r="BU117" s="845"/>
      <c r="BV117" s="845" t="s">
        <v>425</v>
      </c>
      <c r="BW117" s="845"/>
      <c r="BX117" s="845"/>
      <c r="BY117" s="845"/>
      <c r="BZ117" s="845"/>
      <c r="CA117" s="845" t="s">
        <v>425</v>
      </c>
      <c r="CB117" s="845"/>
      <c r="CC117" s="845"/>
      <c r="CD117" s="845"/>
      <c r="CE117" s="845"/>
      <c r="CF117" s="903" t="s">
        <v>425</v>
      </c>
      <c r="CG117" s="904"/>
      <c r="CH117" s="904"/>
      <c r="CI117" s="904"/>
      <c r="CJ117" s="904"/>
      <c r="CK117" s="955"/>
      <c r="CL117" s="849"/>
      <c r="CM117" s="843" t="s">
        <v>442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420</v>
      </c>
      <c r="DH117" s="808"/>
      <c r="DI117" s="808"/>
      <c r="DJ117" s="808"/>
      <c r="DK117" s="809"/>
      <c r="DL117" s="810" t="s">
        <v>418</v>
      </c>
      <c r="DM117" s="808"/>
      <c r="DN117" s="808"/>
      <c r="DO117" s="808"/>
      <c r="DP117" s="809"/>
      <c r="DQ117" s="810" t="s">
        <v>420</v>
      </c>
      <c r="DR117" s="808"/>
      <c r="DS117" s="808"/>
      <c r="DT117" s="808"/>
      <c r="DU117" s="809"/>
      <c r="DV117" s="852" t="s">
        <v>425</v>
      </c>
      <c r="DW117" s="853"/>
      <c r="DX117" s="853"/>
      <c r="DY117" s="853"/>
      <c r="DZ117" s="854"/>
    </row>
    <row r="118" spans="1:130" s="226" customFormat="1" ht="26.25" customHeight="1" x14ac:dyDescent="0.15">
      <c r="A118" s="923" t="s">
        <v>411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408</v>
      </c>
      <c r="AB118" s="924"/>
      <c r="AC118" s="924"/>
      <c r="AD118" s="924"/>
      <c r="AE118" s="925"/>
      <c r="AF118" s="926" t="s">
        <v>409</v>
      </c>
      <c r="AG118" s="924"/>
      <c r="AH118" s="924"/>
      <c r="AI118" s="924"/>
      <c r="AJ118" s="925"/>
      <c r="AK118" s="926" t="s">
        <v>293</v>
      </c>
      <c r="AL118" s="924"/>
      <c r="AM118" s="924"/>
      <c r="AN118" s="924"/>
      <c r="AO118" s="925"/>
      <c r="AP118" s="927" t="s">
        <v>410</v>
      </c>
      <c r="AQ118" s="928"/>
      <c r="AR118" s="928"/>
      <c r="AS118" s="928"/>
      <c r="AT118" s="929"/>
      <c r="AU118" s="960"/>
      <c r="AV118" s="961"/>
      <c r="AW118" s="961"/>
      <c r="AX118" s="961"/>
      <c r="AY118" s="961"/>
      <c r="AZ118" s="866" t="s">
        <v>443</v>
      </c>
      <c r="BA118" s="867"/>
      <c r="BB118" s="867"/>
      <c r="BC118" s="867"/>
      <c r="BD118" s="867"/>
      <c r="BE118" s="867"/>
      <c r="BF118" s="867"/>
      <c r="BG118" s="867"/>
      <c r="BH118" s="867"/>
      <c r="BI118" s="867"/>
      <c r="BJ118" s="867"/>
      <c r="BK118" s="867"/>
      <c r="BL118" s="867"/>
      <c r="BM118" s="867"/>
      <c r="BN118" s="867"/>
      <c r="BO118" s="867"/>
      <c r="BP118" s="868"/>
      <c r="BQ118" s="907" t="s">
        <v>425</v>
      </c>
      <c r="BR118" s="873"/>
      <c r="BS118" s="873"/>
      <c r="BT118" s="873"/>
      <c r="BU118" s="873"/>
      <c r="BV118" s="873" t="s">
        <v>425</v>
      </c>
      <c r="BW118" s="873"/>
      <c r="BX118" s="873"/>
      <c r="BY118" s="873"/>
      <c r="BZ118" s="873"/>
      <c r="CA118" s="873" t="s">
        <v>420</v>
      </c>
      <c r="CB118" s="873"/>
      <c r="CC118" s="873"/>
      <c r="CD118" s="873"/>
      <c r="CE118" s="873"/>
      <c r="CF118" s="903" t="s">
        <v>425</v>
      </c>
      <c r="CG118" s="904"/>
      <c r="CH118" s="904"/>
      <c r="CI118" s="904"/>
      <c r="CJ118" s="904"/>
      <c r="CK118" s="955"/>
      <c r="CL118" s="849"/>
      <c r="CM118" s="843" t="s">
        <v>444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425</v>
      </c>
      <c r="DH118" s="808"/>
      <c r="DI118" s="808"/>
      <c r="DJ118" s="808"/>
      <c r="DK118" s="809"/>
      <c r="DL118" s="810" t="s">
        <v>420</v>
      </c>
      <c r="DM118" s="808"/>
      <c r="DN118" s="808"/>
      <c r="DO118" s="808"/>
      <c r="DP118" s="809"/>
      <c r="DQ118" s="810" t="s">
        <v>425</v>
      </c>
      <c r="DR118" s="808"/>
      <c r="DS118" s="808"/>
      <c r="DT118" s="808"/>
      <c r="DU118" s="809"/>
      <c r="DV118" s="852" t="s">
        <v>420</v>
      </c>
      <c r="DW118" s="853"/>
      <c r="DX118" s="853"/>
      <c r="DY118" s="853"/>
      <c r="DZ118" s="854"/>
    </row>
    <row r="119" spans="1:130" s="226" customFormat="1" ht="26.25" customHeight="1" x14ac:dyDescent="0.15">
      <c r="A119" s="846" t="s">
        <v>414</v>
      </c>
      <c r="B119" s="847"/>
      <c r="C119" s="888" t="s">
        <v>415</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425</v>
      </c>
      <c r="AB119" s="917"/>
      <c r="AC119" s="917"/>
      <c r="AD119" s="917"/>
      <c r="AE119" s="918"/>
      <c r="AF119" s="919" t="s">
        <v>420</v>
      </c>
      <c r="AG119" s="917"/>
      <c r="AH119" s="917"/>
      <c r="AI119" s="917"/>
      <c r="AJ119" s="918"/>
      <c r="AK119" s="919" t="s">
        <v>369</v>
      </c>
      <c r="AL119" s="917"/>
      <c r="AM119" s="917"/>
      <c r="AN119" s="917"/>
      <c r="AO119" s="918"/>
      <c r="AP119" s="920" t="s">
        <v>425</v>
      </c>
      <c r="AQ119" s="921"/>
      <c r="AR119" s="921"/>
      <c r="AS119" s="921"/>
      <c r="AT119" s="922"/>
      <c r="AU119" s="962"/>
      <c r="AV119" s="963"/>
      <c r="AW119" s="963"/>
      <c r="AX119" s="963"/>
      <c r="AY119" s="963"/>
      <c r="AZ119" s="247" t="s">
        <v>188</v>
      </c>
      <c r="BA119" s="247"/>
      <c r="BB119" s="247"/>
      <c r="BC119" s="247"/>
      <c r="BD119" s="247"/>
      <c r="BE119" s="247"/>
      <c r="BF119" s="247"/>
      <c r="BG119" s="247"/>
      <c r="BH119" s="247"/>
      <c r="BI119" s="247"/>
      <c r="BJ119" s="247"/>
      <c r="BK119" s="247"/>
      <c r="BL119" s="247"/>
      <c r="BM119" s="247"/>
      <c r="BN119" s="247"/>
      <c r="BO119" s="905" t="s">
        <v>445</v>
      </c>
      <c r="BP119" s="906"/>
      <c r="BQ119" s="907">
        <v>12233325</v>
      </c>
      <c r="BR119" s="873"/>
      <c r="BS119" s="873"/>
      <c r="BT119" s="873"/>
      <c r="BU119" s="873"/>
      <c r="BV119" s="873">
        <v>13073080</v>
      </c>
      <c r="BW119" s="873"/>
      <c r="BX119" s="873"/>
      <c r="BY119" s="873"/>
      <c r="BZ119" s="873"/>
      <c r="CA119" s="873">
        <v>13703635</v>
      </c>
      <c r="CB119" s="873"/>
      <c r="CC119" s="873"/>
      <c r="CD119" s="873"/>
      <c r="CE119" s="873"/>
      <c r="CF119" s="776"/>
      <c r="CG119" s="777"/>
      <c r="CH119" s="777"/>
      <c r="CI119" s="777"/>
      <c r="CJ119" s="862"/>
      <c r="CK119" s="956"/>
      <c r="CL119" s="851"/>
      <c r="CM119" s="866" t="s">
        <v>446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369</v>
      </c>
      <c r="DH119" s="792"/>
      <c r="DI119" s="792"/>
      <c r="DJ119" s="792"/>
      <c r="DK119" s="793"/>
      <c r="DL119" s="794" t="s">
        <v>425</v>
      </c>
      <c r="DM119" s="792"/>
      <c r="DN119" s="792"/>
      <c r="DO119" s="792"/>
      <c r="DP119" s="793"/>
      <c r="DQ119" s="794" t="s">
        <v>369</v>
      </c>
      <c r="DR119" s="792"/>
      <c r="DS119" s="792"/>
      <c r="DT119" s="792"/>
      <c r="DU119" s="793"/>
      <c r="DV119" s="876" t="s">
        <v>420</v>
      </c>
      <c r="DW119" s="877"/>
      <c r="DX119" s="877"/>
      <c r="DY119" s="877"/>
      <c r="DZ119" s="878"/>
    </row>
    <row r="120" spans="1:130" s="226" customFormat="1" ht="26.25" customHeight="1" x14ac:dyDescent="0.15">
      <c r="A120" s="848"/>
      <c r="B120" s="849"/>
      <c r="C120" s="843" t="s">
        <v>422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369</v>
      </c>
      <c r="AB120" s="808"/>
      <c r="AC120" s="808"/>
      <c r="AD120" s="808"/>
      <c r="AE120" s="809"/>
      <c r="AF120" s="810" t="s">
        <v>425</v>
      </c>
      <c r="AG120" s="808"/>
      <c r="AH120" s="808"/>
      <c r="AI120" s="808"/>
      <c r="AJ120" s="809"/>
      <c r="AK120" s="810" t="s">
        <v>420</v>
      </c>
      <c r="AL120" s="808"/>
      <c r="AM120" s="808"/>
      <c r="AN120" s="808"/>
      <c r="AO120" s="809"/>
      <c r="AP120" s="852" t="s">
        <v>425</v>
      </c>
      <c r="AQ120" s="853"/>
      <c r="AR120" s="853"/>
      <c r="AS120" s="853"/>
      <c r="AT120" s="854"/>
      <c r="AU120" s="908" t="s">
        <v>447</v>
      </c>
      <c r="AV120" s="909"/>
      <c r="AW120" s="909"/>
      <c r="AX120" s="909"/>
      <c r="AY120" s="910"/>
      <c r="AZ120" s="888" t="s">
        <v>448</v>
      </c>
      <c r="BA120" s="836"/>
      <c r="BB120" s="836"/>
      <c r="BC120" s="836"/>
      <c r="BD120" s="836"/>
      <c r="BE120" s="836"/>
      <c r="BF120" s="836"/>
      <c r="BG120" s="836"/>
      <c r="BH120" s="836"/>
      <c r="BI120" s="836"/>
      <c r="BJ120" s="836"/>
      <c r="BK120" s="836"/>
      <c r="BL120" s="836"/>
      <c r="BM120" s="836"/>
      <c r="BN120" s="836"/>
      <c r="BO120" s="836"/>
      <c r="BP120" s="837"/>
      <c r="BQ120" s="889">
        <v>5936697</v>
      </c>
      <c r="BR120" s="870"/>
      <c r="BS120" s="870"/>
      <c r="BT120" s="870"/>
      <c r="BU120" s="870"/>
      <c r="BV120" s="870">
        <v>5731369</v>
      </c>
      <c r="BW120" s="870"/>
      <c r="BX120" s="870"/>
      <c r="BY120" s="870"/>
      <c r="BZ120" s="870"/>
      <c r="CA120" s="870">
        <v>6069100</v>
      </c>
      <c r="CB120" s="870"/>
      <c r="CC120" s="870"/>
      <c r="CD120" s="870"/>
      <c r="CE120" s="870"/>
      <c r="CF120" s="894">
        <v>104.9</v>
      </c>
      <c r="CG120" s="895"/>
      <c r="CH120" s="895"/>
      <c r="CI120" s="895"/>
      <c r="CJ120" s="895"/>
      <c r="CK120" s="896" t="s">
        <v>449</v>
      </c>
      <c r="CL120" s="880"/>
      <c r="CM120" s="880"/>
      <c r="CN120" s="880"/>
      <c r="CO120" s="881"/>
      <c r="CP120" s="900" t="s">
        <v>450</v>
      </c>
      <c r="CQ120" s="901"/>
      <c r="CR120" s="901"/>
      <c r="CS120" s="901"/>
      <c r="CT120" s="901"/>
      <c r="CU120" s="901"/>
      <c r="CV120" s="901"/>
      <c r="CW120" s="901"/>
      <c r="CX120" s="901"/>
      <c r="CY120" s="901"/>
      <c r="CZ120" s="901"/>
      <c r="DA120" s="901"/>
      <c r="DB120" s="901"/>
      <c r="DC120" s="901"/>
      <c r="DD120" s="901"/>
      <c r="DE120" s="901"/>
      <c r="DF120" s="902"/>
      <c r="DG120" s="889">
        <v>1197437</v>
      </c>
      <c r="DH120" s="870"/>
      <c r="DI120" s="870"/>
      <c r="DJ120" s="870"/>
      <c r="DK120" s="870"/>
      <c r="DL120" s="870">
        <v>1073321</v>
      </c>
      <c r="DM120" s="870"/>
      <c r="DN120" s="870"/>
      <c r="DO120" s="870"/>
      <c r="DP120" s="870"/>
      <c r="DQ120" s="870">
        <v>979926</v>
      </c>
      <c r="DR120" s="870"/>
      <c r="DS120" s="870"/>
      <c r="DT120" s="870"/>
      <c r="DU120" s="870"/>
      <c r="DV120" s="871">
        <v>16.899999999999999</v>
      </c>
      <c r="DW120" s="871"/>
      <c r="DX120" s="871"/>
      <c r="DY120" s="871"/>
      <c r="DZ120" s="872"/>
    </row>
    <row r="121" spans="1:130" s="226" customFormat="1" ht="26.25" customHeight="1" x14ac:dyDescent="0.15">
      <c r="A121" s="848"/>
      <c r="B121" s="849"/>
      <c r="C121" s="891" t="s">
        <v>451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425</v>
      </c>
      <c r="AB121" s="808"/>
      <c r="AC121" s="808"/>
      <c r="AD121" s="808"/>
      <c r="AE121" s="809"/>
      <c r="AF121" s="810" t="s">
        <v>420</v>
      </c>
      <c r="AG121" s="808"/>
      <c r="AH121" s="808"/>
      <c r="AI121" s="808"/>
      <c r="AJ121" s="809"/>
      <c r="AK121" s="810" t="s">
        <v>369</v>
      </c>
      <c r="AL121" s="808"/>
      <c r="AM121" s="808"/>
      <c r="AN121" s="808"/>
      <c r="AO121" s="809"/>
      <c r="AP121" s="852" t="s">
        <v>369</v>
      </c>
      <c r="AQ121" s="853"/>
      <c r="AR121" s="853"/>
      <c r="AS121" s="853"/>
      <c r="AT121" s="854"/>
      <c r="AU121" s="911"/>
      <c r="AV121" s="912"/>
      <c r="AW121" s="912"/>
      <c r="AX121" s="912"/>
      <c r="AY121" s="913"/>
      <c r="AZ121" s="843" t="s">
        <v>452</v>
      </c>
      <c r="BA121" s="780"/>
      <c r="BB121" s="780"/>
      <c r="BC121" s="780"/>
      <c r="BD121" s="780"/>
      <c r="BE121" s="780"/>
      <c r="BF121" s="780"/>
      <c r="BG121" s="780"/>
      <c r="BH121" s="780"/>
      <c r="BI121" s="780"/>
      <c r="BJ121" s="780"/>
      <c r="BK121" s="780"/>
      <c r="BL121" s="780"/>
      <c r="BM121" s="780"/>
      <c r="BN121" s="780"/>
      <c r="BO121" s="780"/>
      <c r="BP121" s="781"/>
      <c r="BQ121" s="844">
        <v>2217124</v>
      </c>
      <c r="BR121" s="845"/>
      <c r="BS121" s="845"/>
      <c r="BT121" s="845"/>
      <c r="BU121" s="845"/>
      <c r="BV121" s="845">
        <v>2382226</v>
      </c>
      <c r="BW121" s="845"/>
      <c r="BX121" s="845"/>
      <c r="BY121" s="845"/>
      <c r="BZ121" s="845"/>
      <c r="CA121" s="845">
        <v>2357647</v>
      </c>
      <c r="CB121" s="845"/>
      <c r="CC121" s="845"/>
      <c r="CD121" s="845"/>
      <c r="CE121" s="845"/>
      <c r="CF121" s="903">
        <v>40.799999999999997</v>
      </c>
      <c r="CG121" s="904"/>
      <c r="CH121" s="904"/>
      <c r="CI121" s="904"/>
      <c r="CJ121" s="904"/>
      <c r="CK121" s="897"/>
      <c r="CL121" s="883"/>
      <c r="CM121" s="883"/>
      <c r="CN121" s="883"/>
      <c r="CO121" s="884"/>
      <c r="CP121" s="863" t="s">
        <v>453</v>
      </c>
      <c r="CQ121" s="864"/>
      <c r="CR121" s="864"/>
      <c r="CS121" s="864"/>
      <c r="CT121" s="864"/>
      <c r="CU121" s="864"/>
      <c r="CV121" s="864"/>
      <c r="CW121" s="864"/>
      <c r="CX121" s="864"/>
      <c r="CY121" s="864"/>
      <c r="CZ121" s="864"/>
      <c r="DA121" s="864"/>
      <c r="DB121" s="864"/>
      <c r="DC121" s="864"/>
      <c r="DD121" s="864"/>
      <c r="DE121" s="864"/>
      <c r="DF121" s="865"/>
      <c r="DG121" s="844">
        <v>65979</v>
      </c>
      <c r="DH121" s="845"/>
      <c r="DI121" s="845"/>
      <c r="DJ121" s="845"/>
      <c r="DK121" s="845"/>
      <c r="DL121" s="845">
        <v>64037</v>
      </c>
      <c r="DM121" s="845"/>
      <c r="DN121" s="845"/>
      <c r="DO121" s="845"/>
      <c r="DP121" s="845"/>
      <c r="DQ121" s="845">
        <v>63702</v>
      </c>
      <c r="DR121" s="845"/>
      <c r="DS121" s="845"/>
      <c r="DT121" s="845"/>
      <c r="DU121" s="845"/>
      <c r="DV121" s="822">
        <v>1.1000000000000001</v>
      </c>
      <c r="DW121" s="822"/>
      <c r="DX121" s="822"/>
      <c r="DY121" s="822"/>
      <c r="DZ121" s="823"/>
    </row>
    <row r="122" spans="1:130" s="226" customFormat="1" ht="26.25" customHeight="1" x14ac:dyDescent="0.15">
      <c r="A122" s="848"/>
      <c r="B122" s="849"/>
      <c r="C122" s="843" t="s">
        <v>433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425</v>
      </c>
      <c r="AB122" s="808"/>
      <c r="AC122" s="808"/>
      <c r="AD122" s="808"/>
      <c r="AE122" s="809"/>
      <c r="AF122" s="810" t="s">
        <v>425</v>
      </c>
      <c r="AG122" s="808"/>
      <c r="AH122" s="808"/>
      <c r="AI122" s="808"/>
      <c r="AJ122" s="809"/>
      <c r="AK122" s="810" t="s">
        <v>425</v>
      </c>
      <c r="AL122" s="808"/>
      <c r="AM122" s="808"/>
      <c r="AN122" s="808"/>
      <c r="AO122" s="809"/>
      <c r="AP122" s="852" t="s">
        <v>369</v>
      </c>
      <c r="AQ122" s="853"/>
      <c r="AR122" s="853"/>
      <c r="AS122" s="853"/>
      <c r="AT122" s="854"/>
      <c r="AU122" s="911"/>
      <c r="AV122" s="912"/>
      <c r="AW122" s="912"/>
      <c r="AX122" s="912"/>
      <c r="AY122" s="913"/>
      <c r="AZ122" s="866" t="s">
        <v>454</v>
      </c>
      <c r="BA122" s="867"/>
      <c r="BB122" s="867"/>
      <c r="BC122" s="867"/>
      <c r="BD122" s="867"/>
      <c r="BE122" s="867"/>
      <c r="BF122" s="867"/>
      <c r="BG122" s="867"/>
      <c r="BH122" s="867"/>
      <c r="BI122" s="867"/>
      <c r="BJ122" s="867"/>
      <c r="BK122" s="867"/>
      <c r="BL122" s="867"/>
      <c r="BM122" s="867"/>
      <c r="BN122" s="867"/>
      <c r="BO122" s="867"/>
      <c r="BP122" s="868"/>
      <c r="BQ122" s="907">
        <v>8772992</v>
      </c>
      <c r="BR122" s="873"/>
      <c r="BS122" s="873"/>
      <c r="BT122" s="873"/>
      <c r="BU122" s="873"/>
      <c r="BV122" s="873">
        <v>8942316</v>
      </c>
      <c r="BW122" s="873"/>
      <c r="BX122" s="873"/>
      <c r="BY122" s="873"/>
      <c r="BZ122" s="873"/>
      <c r="CA122" s="873">
        <v>8988321</v>
      </c>
      <c r="CB122" s="873"/>
      <c r="CC122" s="873"/>
      <c r="CD122" s="873"/>
      <c r="CE122" s="873"/>
      <c r="CF122" s="874">
        <v>155.4</v>
      </c>
      <c r="CG122" s="875"/>
      <c r="CH122" s="875"/>
      <c r="CI122" s="875"/>
      <c r="CJ122" s="875"/>
      <c r="CK122" s="897"/>
      <c r="CL122" s="883"/>
      <c r="CM122" s="883"/>
      <c r="CN122" s="883"/>
      <c r="CO122" s="884"/>
      <c r="CP122" s="863" t="s">
        <v>383</v>
      </c>
      <c r="CQ122" s="864"/>
      <c r="CR122" s="864"/>
      <c r="CS122" s="864"/>
      <c r="CT122" s="864"/>
      <c r="CU122" s="864"/>
      <c r="CV122" s="864"/>
      <c r="CW122" s="864"/>
      <c r="CX122" s="864"/>
      <c r="CY122" s="864"/>
      <c r="CZ122" s="864"/>
      <c r="DA122" s="864"/>
      <c r="DB122" s="864"/>
      <c r="DC122" s="864"/>
      <c r="DD122" s="864"/>
      <c r="DE122" s="864"/>
      <c r="DF122" s="865"/>
      <c r="DG122" s="844">
        <v>9760</v>
      </c>
      <c r="DH122" s="845"/>
      <c r="DI122" s="845"/>
      <c r="DJ122" s="845"/>
      <c r="DK122" s="845"/>
      <c r="DL122" s="845">
        <v>8188</v>
      </c>
      <c r="DM122" s="845"/>
      <c r="DN122" s="845"/>
      <c r="DO122" s="845"/>
      <c r="DP122" s="845"/>
      <c r="DQ122" s="845">
        <v>6811</v>
      </c>
      <c r="DR122" s="845"/>
      <c r="DS122" s="845"/>
      <c r="DT122" s="845"/>
      <c r="DU122" s="845"/>
      <c r="DV122" s="822">
        <v>0.1</v>
      </c>
      <c r="DW122" s="822"/>
      <c r="DX122" s="822"/>
      <c r="DY122" s="822"/>
      <c r="DZ122" s="823"/>
    </row>
    <row r="123" spans="1:130" s="226" customFormat="1" ht="26.25" customHeight="1" x14ac:dyDescent="0.15">
      <c r="A123" s="848"/>
      <c r="B123" s="849"/>
      <c r="C123" s="843" t="s">
        <v>439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369</v>
      </c>
      <c r="AB123" s="808"/>
      <c r="AC123" s="808"/>
      <c r="AD123" s="808"/>
      <c r="AE123" s="809"/>
      <c r="AF123" s="810" t="s">
        <v>425</v>
      </c>
      <c r="AG123" s="808"/>
      <c r="AH123" s="808"/>
      <c r="AI123" s="808"/>
      <c r="AJ123" s="809"/>
      <c r="AK123" s="810" t="s">
        <v>369</v>
      </c>
      <c r="AL123" s="808"/>
      <c r="AM123" s="808"/>
      <c r="AN123" s="808"/>
      <c r="AO123" s="809"/>
      <c r="AP123" s="852" t="s">
        <v>369</v>
      </c>
      <c r="AQ123" s="853"/>
      <c r="AR123" s="853"/>
      <c r="AS123" s="853"/>
      <c r="AT123" s="854"/>
      <c r="AU123" s="914"/>
      <c r="AV123" s="915"/>
      <c r="AW123" s="915"/>
      <c r="AX123" s="915"/>
      <c r="AY123" s="915"/>
      <c r="AZ123" s="247" t="s">
        <v>188</v>
      </c>
      <c r="BA123" s="247"/>
      <c r="BB123" s="247"/>
      <c r="BC123" s="247"/>
      <c r="BD123" s="247"/>
      <c r="BE123" s="247"/>
      <c r="BF123" s="247"/>
      <c r="BG123" s="247"/>
      <c r="BH123" s="247"/>
      <c r="BI123" s="247"/>
      <c r="BJ123" s="247"/>
      <c r="BK123" s="247"/>
      <c r="BL123" s="247"/>
      <c r="BM123" s="247"/>
      <c r="BN123" s="247"/>
      <c r="BO123" s="905" t="s">
        <v>455</v>
      </c>
      <c r="BP123" s="906"/>
      <c r="BQ123" s="860">
        <v>16926813</v>
      </c>
      <c r="BR123" s="861"/>
      <c r="BS123" s="861"/>
      <c r="BT123" s="861"/>
      <c r="BU123" s="861"/>
      <c r="BV123" s="861">
        <v>17055911</v>
      </c>
      <c r="BW123" s="861"/>
      <c r="BX123" s="861"/>
      <c r="BY123" s="861"/>
      <c r="BZ123" s="861"/>
      <c r="CA123" s="861">
        <v>17415068</v>
      </c>
      <c r="CB123" s="861"/>
      <c r="CC123" s="861"/>
      <c r="CD123" s="861"/>
      <c r="CE123" s="861"/>
      <c r="CF123" s="776"/>
      <c r="CG123" s="777"/>
      <c r="CH123" s="777"/>
      <c r="CI123" s="777"/>
      <c r="CJ123" s="862"/>
      <c r="CK123" s="897"/>
      <c r="CL123" s="883"/>
      <c r="CM123" s="883"/>
      <c r="CN123" s="883"/>
      <c r="CO123" s="884"/>
      <c r="CP123" s="863" t="s">
        <v>456</v>
      </c>
      <c r="CQ123" s="864"/>
      <c r="CR123" s="864"/>
      <c r="CS123" s="864"/>
      <c r="CT123" s="864"/>
      <c r="CU123" s="864"/>
      <c r="CV123" s="864"/>
      <c r="CW123" s="864"/>
      <c r="CX123" s="864"/>
      <c r="CY123" s="864"/>
      <c r="CZ123" s="864"/>
      <c r="DA123" s="864"/>
      <c r="DB123" s="864"/>
      <c r="DC123" s="864"/>
      <c r="DD123" s="864"/>
      <c r="DE123" s="864"/>
      <c r="DF123" s="865"/>
      <c r="DG123" s="807" t="s">
        <v>390</v>
      </c>
      <c r="DH123" s="808"/>
      <c r="DI123" s="808"/>
      <c r="DJ123" s="808"/>
      <c r="DK123" s="809"/>
      <c r="DL123" s="810" t="s">
        <v>226</v>
      </c>
      <c r="DM123" s="808"/>
      <c r="DN123" s="808"/>
      <c r="DO123" s="808"/>
      <c r="DP123" s="809"/>
      <c r="DQ123" s="810" t="s">
        <v>457</v>
      </c>
      <c r="DR123" s="808"/>
      <c r="DS123" s="808"/>
      <c r="DT123" s="808"/>
      <c r="DU123" s="809"/>
      <c r="DV123" s="852" t="s">
        <v>458</v>
      </c>
      <c r="DW123" s="853"/>
      <c r="DX123" s="853"/>
      <c r="DY123" s="853"/>
      <c r="DZ123" s="854"/>
    </row>
    <row r="124" spans="1:130" s="226" customFormat="1" ht="26.25" customHeight="1" thickBot="1" x14ac:dyDescent="0.2">
      <c r="A124" s="848"/>
      <c r="B124" s="849"/>
      <c r="C124" s="843" t="s">
        <v>442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390</v>
      </c>
      <c r="AB124" s="808"/>
      <c r="AC124" s="808"/>
      <c r="AD124" s="808"/>
      <c r="AE124" s="809"/>
      <c r="AF124" s="810" t="s">
        <v>459</v>
      </c>
      <c r="AG124" s="808"/>
      <c r="AH124" s="808"/>
      <c r="AI124" s="808"/>
      <c r="AJ124" s="809"/>
      <c r="AK124" s="810" t="s">
        <v>460</v>
      </c>
      <c r="AL124" s="808"/>
      <c r="AM124" s="808"/>
      <c r="AN124" s="808"/>
      <c r="AO124" s="809"/>
      <c r="AP124" s="852" t="s">
        <v>459</v>
      </c>
      <c r="AQ124" s="853"/>
      <c r="AR124" s="853"/>
      <c r="AS124" s="853"/>
      <c r="AT124" s="854"/>
      <c r="AU124" s="855" t="s">
        <v>461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226</v>
      </c>
      <c r="BR124" s="859"/>
      <c r="BS124" s="859"/>
      <c r="BT124" s="859"/>
      <c r="BU124" s="859"/>
      <c r="BV124" s="859" t="s">
        <v>462</v>
      </c>
      <c r="BW124" s="859"/>
      <c r="BX124" s="859"/>
      <c r="BY124" s="859"/>
      <c r="BZ124" s="859"/>
      <c r="CA124" s="859" t="s">
        <v>463</v>
      </c>
      <c r="CB124" s="859"/>
      <c r="CC124" s="859"/>
      <c r="CD124" s="859"/>
      <c r="CE124" s="859"/>
      <c r="CF124" s="754"/>
      <c r="CG124" s="755"/>
      <c r="CH124" s="755"/>
      <c r="CI124" s="755"/>
      <c r="CJ124" s="890"/>
      <c r="CK124" s="898"/>
      <c r="CL124" s="898"/>
      <c r="CM124" s="898"/>
      <c r="CN124" s="898"/>
      <c r="CO124" s="899"/>
      <c r="CP124" s="863" t="s">
        <v>464</v>
      </c>
      <c r="CQ124" s="864"/>
      <c r="CR124" s="864"/>
      <c r="CS124" s="864"/>
      <c r="CT124" s="864"/>
      <c r="CU124" s="864"/>
      <c r="CV124" s="864"/>
      <c r="CW124" s="864"/>
      <c r="CX124" s="864"/>
      <c r="CY124" s="864"/>
      <c r="CZ124" s="864"/>
      <c r="DA124" s="864"/>
      <c r="DB124" s="864"/>
      <c r="DC124" s="864"/>
      <c r="DD124" s="864"/>
      <c r="DE124" s="864"/>
      <c r="DF124" s="865"/>
      <c r="DG124" s="791" t="s">
        <v>416</v>
      </c>
      <c r="DH124" s="792"/>
      <c r="DI124" s="792"/>
      <c r="DJ124" s="792"/>
      <c r="DK124" s="793"/>
      <c r="DL124" s="794" t="s">
        <v>226</v>
      </c>
      <c r="DM124" s="792"/>
      <c r="DN124" s="792"/>
      <c r="DO124" s="792"/>
      <c r="DP124" s="793"/>
      <c r="DQ124" s="794" t="s">
        <v>465</v>
      </c>
      <c r="DR124" s="792"/>
      <c r="DS124" s="792"/>
      <c r="DT124" s="792"/>
      <c r="DU124" s="793"/>
      <c r="DV124" s="876" t="s">
        <v>459</v>
      </c>
      <c r="DW124" s="877"/>
      <c r="DX124" s="877"/>
      <c r="DY124" s="877"/>
      <c r="DZ124" s="878"/>
    </row>
    <row r="125" spans="1:130" s="226" customFormat="1" ht="26.25" customHeight="1" x14ac:dyDescent="0.15">
      <c r="A125" s="848"/>
      <c r="B125" s="849"/>
      <c r="C125" s="843" t="s">
        <v>444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465</v>
      </c>
      <c r="AB125" s="808"/>
      <c r="AC125" s="808"/>
      <c r="AD125" s="808"/>
      <c r="AE125" s="809"/>
      <c r="AF125" s="810" t="s">
        <v>459</v>
      </c>
      <c r="AG125" s="808"/>
      <c r="AH125" s="808"/>
      <c r="AI125" s="808"/>
      <c r="AJ125" s="809"/>
      <c r="AK125" s="810" t="s">
        <v>226</v>
      </c>
      <c r="AL125" s="808"/>
      <c r="AM125" s="808"/>
      <c r="AN125" s="808"/>
      <c r="AO125" s="809"/>
      <c r="AP125" s="852" t="s">
        <v>466</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467</v>
      </c>
      <c r="CL125" s="880"/>
      <c r="CM125" s="880"/>
      <c r="CN125" s="880"/>
      <c r="CO125" s="881"/>
      <c r="CP125" s="888" t="s">
        <v>468</v>
      </c>
      <c r="CQ125" s="836"/>
      <c r="CR125" s="836"/>
      <c r="CS125" s="836"/>
      <c r="CT125" s="836"/>
      <c r="CU125" s="836"/>
      <c r="CV125" s="836"/>
      <c r="CW125" s="836"/>
      <c r="CX125" s="836"/>
      <c r="CY125" s="836"/>
      <c r="CZ125" s="836"/>
      <c r="DA125" s="836"/>
      <c r="DB125" s="836"/>
      <c r="DC125" s="836"/>
      <c r="DD125" s="836"/>
      <c r="DE125" s="836"/>
      <c r="DF125" s="837"/>
      <c r="DG125" s="889" t="s">
        <v>459</v>
      </c>
      <c r="DH125" s="870"/>
      <c r="DI125" s="870"/>
      <c r="DJ125" s="870"/>
      <c r="DK125" s="870"/>
      <c r="DL125" s="870" t="s">
        <v>459</v>
      </c>
      <c r="DM125" s="870"/>
      <c r="DN125" s="870"/>
      <c r="DO125" s="870"/>
      <c r="DP125" s="870"/>
      <c r="DQ125" s="870" t="s">
        <v>226</v>
      </c>
      <c r="DR125" s="870"/>
      <c r="DS125" s="870"/>
      <c r="DT125" s="870"/>
      <c r="DU125" s="870"/>
      <c r="DV125" s="871" t="s">
        <v>469</v>
      </c>
      <c r="DW125" s="871"/>
      <c r="DX125" s="871"/>
      <c r="DY125" s="871"/>
      <c r="DZ125" s="872"/>
    </row>
    <row r="126" spans="1:130" s="226" customFormat="1" ht="26.25" customHeight="1" thickBot="1" x14ac:dyDescent="0.2">
      <c r="A126" s="848"/>
      <c r="B126" s="849"/>
      <c r="C126" s="843" t="s">
        <v>446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459</v>
      </c>
      <c r="AB126" s="808"/>
      <c r="AC126" s="808"/>
      <c r="AD126" s="808"/>
      <c r="AE126" s="809"/>
      <c r="AF126" s="810" t="s">
        <v>226</v>
      </c>
      <c r="AG126" s="808"/>
      <c r="AH126" s="808"/>
      <c r="AI126" s="808"/>
      <c r="AJ126" s="809"/>
      <c r="AK126" s="810" t="s">
        <v>459</v>
      </c>
      <c r="AL126" s="808"/>
      <c r="AM126" s="808"/>
      <c r="AN126" s="808"/>
      <c r="AO126" s="809"/>
      <c r="AP126" s="852" t="s">
        <v>226</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470</v>
      </c>
      <c r="CQ126" s="780"/>
      <c r="CR126" s="780"/>
      <c r="CS126" s="780"/>
      <c r="CT126" s="780"/>
      <c r="CU126" s="780"/>
      <c r="CV126" s="780"/>
      <c r="CW126" s="780"/>
      <c r="CX126" s="780"/>
      <c r="CY126" s="780"/>
      <c r="CZ126" s="780"/>
      <c r="DA126" s="780"/>
      <c r="DB126" s="780"/>
      <c r="DC126" s="780"/>
      <c r="DD126" s="780"/>
      <c r="DE126" s="780"/>
      <c r="DF126" s="781"/>
      <c r="DG126" s="844" t="s">
        <v>226</v>
      </c>
      <c r="DH126" s="845"/>
      <c r="DI126" s="845"/>
      <c r="DJ126" s="845"/>
      <c r="DK126" s="845"/>
      <c r="DL126" s="845" t="s">
        <v>471</v>
      </c>
      <c r="DM126" s="845"/>
      <c r="DN126" s="845"/>
      <c r="DO126" s="845"/>
      <c r="DP126" s="845"/>
      <c r="DQ126" s="845" t="s">
        <v>465</v>
      </c>
      <c r="DR126" s="845"/>
      <c r="DS126" s="845"/>
      <c r="DT126" s="845"/>
      <c r="DU126" s="845"/>
      <c r="DV126" s="822" t="s">
        <v>471</v>
      </c>
      <c r="DW126" s="822"/>
      <c r="DX126" s="822"/>
      <c r="DY126" s="822"/>
      <c r="DZ126" s="823"/>
    </row>
    <row r="127" spans="1:130" s="226" customFormat="1" ht="26.25" customHeight="1" x14ac:dyDescent="0.15">
      <c r="A127" s="850"/>
      <c r="B127" s="851"/>
      <c r="C127" s="866" t="s">
        <v>472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156</v>
      </c>
      <c r="AB127" s="808"/>
      <c r="AC127" s="808"/>
      <c r="AD127" s="808"/>
      <c r="AE127" s="809"/>
      <c r="AF127" s="810">
        <v>135</v>
      </c>
      <c r="AG127" s="808"/>
      <c r="AH127" s="808"/>
      <c r="AI127" s="808"/>
      <c r="AJ127" s="809"/>
      <c r="AK127" s="810">
        <v>39</v>
      </c>
      <c r="AL127" s="808"/>
      <c r="AM127" s="808"/>
      <c r="AN127" s="808"/>
      <c r="AO127" s="809"/>
      <c r="AP127" s="852">
        <v>0</v>
      </c>
      <c r="AQ127" s="853"/>
      <c r="AR127" s="853"/>
      <c r="AS127" s="853"/>
      <c r="AT127" s="854"/>
      <c r="AU127" s="228"/>
      <c r="AV127" s="228"/>
      <c r="AW127" s="228"/>
      <c r="AX127" s="869" t="s">
        <v>473</v>
      </c>
      <c r="AY127" s="840"/>
      <c r="AZ127" s="840"/>
      <c r="BA127" s="840"/>
      <c r="BB127" s="840"/>
      <c r="BC127" s="840"/>
      <c r="BD127" s="840"/>
      <c r="BE127" s="841"/>
      <c r="BF127" s="839" t="s">
        <v>474</v>
      </c>
      <c r="BG127" s="840"/>
      <c r="BH127" s="840"/>
      <c r="BI127" s="840"/>
      <c r="BJ127" s="840"/>
      <c r="BK127" s="840"/>
      <c r="BL127" s="841"/>
      <c r="BM127" s="839" t="s">
        <v>475</v>
      </c>
      <c r="BN127" s="840"/>
      <c r="BO127" s="840"/>
      <c r="BP127" s="840"/>
      <c r="BQ127" s="840"/>
      <c r="BR127" s="840"/>
      <c r="BS127" s="841"/>
      <c r="BT127" s="839" t="s">
        <v>476</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477</v>
      </c>
      <c r="CQ127" s="780"/>
      <c r="CR127" s="780"/>
      <c r="CS127" s="780"/>
      <c r="CT127" s="780"/>
      <c r="CU127" s="780"/>
      <c r="CV127" s="780"/>
      <c r="CW127" s="780"/>
      <c r="CX127" s="780"/>
      <c r="CY127" s="780"/>
      <c r="CZ127" s="780"/>
      <c r="DA127" s="780"/>
      <c r="DB127" s="780"/>
      <c r="DC127" s="780"/>
      <c r="DD127" s="780"/>
      <c r="DE127" s="780"/>
      <c r="DF127" s="781"/>
      <c r="DG127" s="844" t="s">
        <v>462</v>
      </c>
      <c r="DH127" s="845"/>
      <c r="DI127" s="845"/>
      <c r="DJ127" s="845"/>
      <c r="DK127" s="845"/>
      <c r="DL127" s="845" t="s">
        <v>390</v>
      </c>
      <c r="DM127" s="845"/>
      <c r="DN127" s="845"/>
      <c r="DO127" s="845"/>
      <c r="DP127" s="845"/>
      <c r="DQ127" s="845" t="s">
        <v>459</v>
      </c>
      <c r="DR127" s="845"/>
      <c r="DS127" s="845"/>
      <c r="DT127" s="845"/>
      <c r="DU127" s="845"/>
      <c r="DV127" s="822" t="s">
        <v>478</v>
      </c>
      <c r="DW127" s="822"/>
      <c r="DX127" s="822"/>
      <c r="DY127" s="822"/>
      <c r="DZ127" s="823"/>
    </row>
    <row r="128" spans="1:130" s="226" customFormat="1" ht="26.25" customHeight="1" thickBot="1" x14ac:dyDescent="0.2">
      <c r="A128" s="824" t="s">
        <v>479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480</v>
      </c>
      <c r="X128" s="826"/>
      <c r="Y128" s="826"/>
      <c r="Z128" s="827"/>
      <c r="AA128" s="828">
        <v>158589</v>
      </c>
      <c r="AB128" s="829"/>
      <c r="AC128" s="829"/>
      <c r="AD128" s="829"/>
      <c r="AE128" s="830"/>
      <c r="AF128" s="831">
        <v>200951</v>
      </c>
      <c r="AG128" s="829"/>
      <c r="AH128" s="829"/>
      <c r="AI128" s="829"/>
      <c r="AJ128" s="830"/>
      <c r="AK128" s="831">
        <v>157089</v>
      </c>
      <c r="AL128" s="829"/>
      <c r="AM128" s="829"/>
      <c r="AN128" s="829"/>
      <c r="AO128" s="830"/>
      <c r="AP128" s="832"/>
      <c r="AQ128" s="833"/>
      <c r="AR128" s="833"/>
      <c r="AS128" s="833"/>
      <c r="AT128" s="834"/>
      <c r="AU128" s="228"/>
      <c r="AV128" s="228"/>
      <c r="AW128" s="228"/>
      <c r="AX128" s="835" t="s">
        <v>481</v>
      </c>
      <c r="AY128" s="836"/>
      <c r="AZ128" s="836"/>
      <c r="BA128" s="836"/>
      <c r="BB128" s="836"/>
      <c r="BC128" s="836"/>
      <c r="BD128" s="836"/>
      <c r="BE128" s="837"/>
      <c r="BF128" s="814" t="s">
        <v>469</v>
      </c>
      <c r="BG128" s="815"/>
      <c r="BH128" s="815"/>
      <c r="BI128" s="815"/>
      <c r="BJ128" s="815"/>
      <c r="BK128" s="815"/>
      <c r="BL128" s="838"/>
      <c r="BM128" s="814">
        <v>14.23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482</v>
      </c>
      <c r="CQ128" s="758"/>
      <c r="CR128" s="758"/>
      <c r="CS128" s="758"/>
      <c r="CT128" s="758"/>
      <c r="CU128" s="758"/>
      <c r="CV128" s="758"/>
      <c r="CW128" s="758"/>
      <c r="CX128" s="758"/>
      <c r="CY128" s="758"/>
      <c r="CZ128" s="758"/>
      <c r="DA128" s="758"/>
      <c r="DB128" s="758"/>
      <c r="DC128" s="758"/>
      <c r="DD128" s="758"/>
      <c r="DE128" s="758"/>
      <c r="DF128" s="759"/>
      <c r="DG128" s="818">
        <v>606</v>
      </c>
      <c r="DH128" s="819"/>
      <c r="DI128" s="819"/>
      <c r="DJ128" s="819"/>
      <c r="DK128" s="819"/>
      <c r="DL128" s="819">
        <v>571</v>
      </c>
      <c r="DM128" s="819"/>
      <c r="DN128" s="819"/>
      <c r="DO128" s="819"/>
      <c r="DP128" s="819"/>
      <c r="DQ128" s="819">
        <v>531</v>
      </c>
      <c r="DR128" s="819"/>
      <c r="DS128" s="819"/>
      <c r="DT128" s="819"/>
      <c r="DU128" s="819"/>
      <c r="DV128" s="820">
        <v>0</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483</v>
      </c>
      <c r="X129" s="805"/>
      <c r="Y129" s="805"/>
      <c r="Z129" s="806"/>
      <c r="AA129" s="807">
        <v>5910922</v>
      </c>
      <c r="AB129" s="808"/>
      <c r="AC129" s="808"/>
      <c r="AD129" s="808"/>
      <c r="AE129" s="809"/>
      <c r="AF129" s="810">
        <v>6155926</v>
      </c>
      <c r="AG129" s="808"/>
      <c r="AH129" s="808"/>
      <c r="AI129" s="808"/>
      <c r="AJ129" s="809"/>
      <c r="AK129" s="810">
        <v>6506132</v>
      </c>
      <c r="AL129" s="808"/>
      <c r="AM129" s="808"/>
      <c r="AN129" s="808"/>
      <c r="AO129" s="809"/>
      <c r="AP129" s="811"/>
      <c r="AQ129" s="812"/>
      <c r="AR129" s="812"/>
      <c r="AS129" s="812"/>
      <c r="AT129" s="813"/>
      <c r="AU129" s="229"/>
      <c r="AV129" s="229"/>
      <c r="AW129" s="229"/>
      <c r="AX129" s="779" t="s">
        <v>484</v>
      </c>
      <c r="AY129" s="780"/>
      <c r="AZ129" s="780"/>
      <c r="BA129" s="780"/>
      <c r="BB129" s="780"/>
      <c r="BC129" s="780"/>
      <c r="BD129" s="780"/>
      <c r="BE129" s="781"/>
      <c r="BF129" s="798" t="s">
        <v>390</v>
      </c>
      <c r="BG129" s="799"/>
      <c r="BH129" s="799"/>
      <c r="BI129" s="799"/>
      <c r="BJ129" s="799"/>
      <c r="BK129" s="799"/>
      <c r="BL129" s="800"/>
      <c r="BM129" s="798">
        <v>19.23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485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486</v>
      </c>
      <c r="X130" s="805"/>
      <c r="Y130" s="805"/>
      <c r="Z130" s="806"/>
      <c r="AA130" s="807">
        <v>735973</v>
      </c>
      <c r="AB130" s="808"/>
      <c r="AC130" s="808"/>
      <c r="AD130" s="808"/>
      <c r="AE130" s="809"/>
      <c r="AF130" s="810">
        <v>729548</v>
      </c>
      <c r="AG130" s="808"/>
      <c r="AH130" s="808"/>
      <c r="AI130" s="808"/>
      <c r="AJ130" s="809"/>
      <c r="AK130" s="810">
        <v>721413</v>
      </c>
      <c r="AL130" s="808"/>
      <c r="AM130" s="808"/>
      <c r="AN130" s="808"/>
      <c r="AO130" s="809"/>
      <c r="AP130" s="811"/>
      <c r="AQ130" s="812"/>
      <c r="AR130" s="812"/>
      <c r="AS130" s="812"/>
      <c r="AT130" s="813"/>
      <c r="AU130" s="229"/>
      <c r="AV130" s="229"/>
      <c r="AW130" s="229"/>
      <c r="AX130" s="779" t="s">
        <v>487</v>
      </c>
      <c r="AY130" s="780"/>
      <c r="AZ130" s="780"/>
      <c r="BA130" s="780"/>
      <c r="BB130" s="780"/>
      <c r="BC130" s="780"/>
      <c r="BD130" s="780"/>
      <c r="BE130" s="781"/>
      <c r="BF130" s="782">
        <v>5.2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488</v>
      </c>
      <c r="X131" s="789"/>
      <c r="Y131" s="789"/>
      <c r="Z131" s="790"/>
      <c r="AA131" s="791">
        <v>5174949</v>
      </c>
      <c r="AB131" s="792"/>
      <c r="AC131" s="792"/>
      <c r="AD131" s="792"/>
      <c r="AE131" s="793"/>
      <c r="AF131" s="794">
        <v>5426378</v>
      </c>
      <c r="AG131" s="792"/>
      <c r="AH131" s="792"/>
      <c r="AI131" s="792"/>
      <c r="AJ131" s="793"/>
      <c r="AK131" s="794">
        <v>5784719</v>
      </c>
      <c r="AL131" s="792"/>
      <c r="AM131" s="792"/>
      <c r="AN131" s="792"/>
      <c r="AO131" s="793"/>
      <c r="AP131" s="795"/>
      <c r="AQ131" s="796"/>
      <c r="AR131" s="796"/>
      <c r="AS131" s="796"/>
      <c r="AT131" s="797"/>
      <c r="AU131" s="229"/>
      <c r="AV131" s="229"/>
      <c r="AW131" s="229"/>
      <c r="AX131" s="757" t="s">
        <v>489</v>
      </c>
      <c r="AY131" s="758"/>
      <c r="AZ131" s="758"/>
      <c r="BA131" s="758"/>
      <c r="BB131" s="758"/>
      <c r="BC131" s="758"/>
      <c r="BD131" s="758"/>
      <c r="BE131" s="759"/>
      <c r="BF131" s="760" t="s">
        <v>416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491</v>
      </c>
      <c r="W132" s="770"/>
      <c r="X132" s="770"/>
      <c r="Y132" s="770"/>
      <c r="Z132" s="771"/>
      <c r="AA132" s="772">
        <v>4.8338254149999997</v>
      </c>
      <c r="AB132" s="773"/>
      <c r="AC132" s="773"/>
      <c r="AD132" s="773"/>
      <c r="AE132" s="774"/>
      <c r="AF132" s="775">
        <v>5.2470911539999996</v>
      </c>
      <c r="AG132" s="773"/>
      <c r="AH132" s="773"/>
      <c r="AI132" s="773"/>
      <c r="AJ132" s="774"/>
      <c r="AK132" s="775">
        <v>5.6730154050000001</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492</v>
      </c>
      <c r="W133" s="749"/>
      <c r="X133" s="749"/>
      <c r="Y133" s="749"/>
      <c r="Z133" s="750"/>
      <c r="AA133" s="751">
        <v>4.0999999999999996</v>
      </c>
      <c r="AB133" s="752"/>
      <c r="AC133" s="752"/>
      <c r="AD133" s="752"/>
      <c r="AE133" s="753"/>
      <c r="AF133" s="751">
        <v>4.9000000000000004</v>
      </c>
      <c r="AG133" s="752"/>
      <c r="AH133" s="752"/>
      <c r="AI133" s="752"/>
      <c r="AJ133" s="753"/>
      <c r="AK133" s="751">
        <v>5.2</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cVWUOJxHPt9MVPnq+rkwnBbXiihNRTJgLCjVOedTewX2MsZt0uyO6HPi4flCscygZGj9pO1TL+YNJuNKj4pCg==" saltValue="MMWR8gs+/fPfWMpxgN5js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mHdh3enCHNohOdtK42whtz1lv+ED3pL9vv/noW/Xhs/8Dxhumo8mfhzj2KNqkdvZzJ2HSnlEjbgDeVp9/uAWA==" saltValue="1HY3fDnC/5yFdrVPZnQh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4" t="s">
        <v>496</v>
      </c>
      <c r="AP7" s="268"/>
      <c r="AQ7" s="269" t="s">
        <v>497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5"/>
      <c r="AP8" s="274" t="s">
        <v>498</v>
      </c>
      <c r="AQ8" s="275" t="s">
        <v>499</v>
      </c>
      <c r="AR8" s="276" t="s">
        <v>500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6" t="s">
        <v>501</v>
      </c>
      <c r="AL9" s="1157"/>
      <c r="AM9" s="1157"/>
      <c r="AN9" s="1158"/>
      <c r="AO9" s="277">
        <v>1513248</v>
      </c>
      <c r="AP9" s="277">
        <v>51344</v>
      </c>
      <c r="AQ9" s="278">
        <v>65075</v>
      </c>
      <c r="AR9" s="279">
        <v>-21.1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6" t="s">
        <v>502</v>
      </c>
      <c r="AL10" s="1157"/>
      <c r="AM10" s="1157"/>
      <c r="AN10" s="1158"/>
      <c r="AO10" s="280">
        <v>31557</v>
      </c>
      <c r="AP10" s="280">
        <v>1071</v>
      </c>
      <c r="AQ10" s="281">
        <v>8175</v>
      </c>
      <c r="AR10" s="282">
        <v>-86.9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6" t="s">
        <v>503</v>
      </c>
      <c r="AL11" s="1157"/>
      <c r="AM11" s="1157"/>
      <c r="AN11" s="1158"/>
      <c r="AO11" s="280" t="s">
        <v>504</v>
      </c>
      <c r="AP11" s="280" t="s">
        <v>504</v>
      </c>
      <c r="AQ11" s="281">
        <v>364</v>
      </c>
      <c r="AR11" s="282" t="s">
        <v>504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6" t="s">
        <v>505</v>
      </c>
      <c r="AL12" s="1157"/>
      <c r="AM12" s="1157"/>
      <c r="AN12" s="1158"/>
      <c r="AO12" s="280" t="s">
        <v>504</v>
      </c>
      <c r="AP12" s="280" t="s">
        <v>504</v>
      </c>
      <c r="AQ12" s="281">
        <v>18</v>
      </c>
      <c r="AR12" s="282" t="s">
        <v>504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6" t="s">
        <v>506</v>
      </c>
      <c r="AL13" s="1157"/>
      <c r="AM13" s="1157"/>
      <c r="AN13" s="1158"/>
      <c r="AO13" s="280">
        <v>153271</v>
      </c>
      <c r="AP13" s="280">
        <v>5200</v>
      </c>
      <c r="AQ13" s="281">
        <v>2565</v>
      </c>
      <c r="AR13" s="282">
        <v>102.7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6" t="s">
        <v>507</v>
      </c>
      <c r="AL14" s="1157"/>
      <c r="AM14" s="1157"/>
      <c r="AN14" s="1158"/>
      <c r="AO14" s="280">
        <v>51022</v>
      </c>
      <c r="AP14" s="280">
        <v>1731</v>
      </c>
      <c r="AQ14" s="281">
        <v>1231</v>
      </c>
      <c r="AR14" s="282">
        <v>40.6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9" t="s">
        <v>508</v>
      </c>
      <c r="AL15" s="1160"/>
      <c r="AM15" s="1160"/>
      <c r="AN15" s="1161"/>
      <c r="AO15" s="280">
        <v>-72451</v>
      </c>
      <c r="AP15" s="280">
        <v>-2458</v>
      </c>
      <c r="AQ15" s="281">
        <v>-4456</v>
      </c>
      <c r="AR15" s="282">
        <v>-44.8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9" t="s">
        <v>188</v>
      </c>
      <c r="AL16" s="1160"/>
      <c r="AM16" s="1160"/>
      <c r="AN16" s="1161"/>
      <c r="AO16" s="280">
        <v>1676647</v>
      </c>
      <c r="AP16" s="280">
        <v>56888</v>
      </c>
      <c r="AQ16" s="281">
        <v>72972</v>
      </c>
      <c r="AR16" s="282">
        <v>-22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510</v>
      </c>
      <c r="AP20" s="289" t="s">
        <v>511</v>
      </c>
      <c r="AQ20" s="290" t="s">
        <v>512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2" t="s">
        <v>513</v>
      </c>
      <c r="AL21" s="1163"/>
      <c r="AM21" s="1163"/>
      <c r="AN21" s="1164"/>
      <c r="AO21" s="293">
        <v>4.92</v>
      </c>
      <c r="AP21" s="294">
        <v>6.56</v>
      </c>
      <c r="AQ21" s="295">
        <v>-1.64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2" t="s">
        <v>514</v>
      </c>
      <c r="AL22" s="1163"/>
      <c r="AM22" s="1163"/>
      <c r="AN22" s="1164"/>
      <c r="AO22" s="298">
        <v>99.2</v>
      </c>
      <c r="AP22" s="299">
        <v>97.1</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5" t="s">
        <v>515</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c r="AT26" s="263"/>
    </row>
    <row r="27" spans="1:46" x14ac:dyDescent="0.15">
      <c r="A27" s="305"/>
      <c r="AO27" s="258"/>
      <c r="AP27" s="258"/>
      <c r="AQ27" s="258"/>
      <c r="AR27" s="258"/>
      <c r="AS27" s="258"/>
      <c r="AT27" s="258"/>
    </row>
    <row r="28" spans="1:46" ht="17.25" x14ac:dyDescent="0.15">
      <c r="A28" s="259" t="s">
        <v>516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4" t="s">
        <v>496</v>
      </c>
      <c r="AP30" s="268"/>
      <c r="AQ30" s="269" t="s">
        <v>497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5"/>
      <c r="AP31" s="274" t="s">
        <v>498</v>
      </c>
      <c r="AQ31" s="275" t="s">
        <v>499</v>
      </c>
      <c r="AR31" s="276" t="s">
        <v>500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6" t="s">
        <v>518</v>
      </c>
      <c r="AL32" s="1147"/>
      <c r="AM32" s="1147"/>
      <c r="AN32" s="1148"/>
      <c r="AO32" s="308">
        <v>952556</v>
      </c>
      <c r="AP32" s="308">
        <v>32320</v>
      </c>
      <c r="AQ32" s="309">
        <v>32092</v>
      </c>
      <c r="AR32" s="310">
        <v>0.7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6" t="s">
        <v>519</v>
      </c>
      <c r="AL33" s="1147"/>
      <c r="AM33" s="1147"/>
      <c r="AN33" s="1148"/>
      <c r="AO33" s="308" t="s">
        <v>504</v>
      </c>
      <c r="AP33" s="308" t="s">
        <v>504</v>
      </c>
      <c r="AQ33" s="309" t="s">
        <v>504</v>
      </c>
      <c r="AR33" s="310" t="s">
        <v>504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6" t="s">
        <v>520</v>
      </c>
      <c r="AL34" s="1147"/>
      <c r="AM34" s="1147"/>
      <c r="AN34" s="1148"/>
      <c r="AO34" s="308" t="s">
        <v>504</v>
      </c>
      <c r="AP34" s="308" t="s">
        <v>504</v>
      </c>
      <c r="AQ34" s="309" t="s">
        <v>504</v>
      </c>
      <c r="AR34" s="310" t="s">
        <v>504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6" t="s">
        <v>521</v>
      </c>
      <c r="AL35" s="1147"/>
      <c r="AM35" s="1147"/>
      <c r="AN35" s="1148"/>
      <c r="AO35" s="308">
        <v>187032</v>
      </c>
      <c r="AP35" s="308">
        <v>6346</v>
      </c>
      <c r="AQ35" s="309">
        <v>8882</v>
      </c>
      <c r="AR35" s="310">
        <v>-28.6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6" t="s">
        <v>522</v>
      </c>
      <c r="AL36" s="1147"/>
      <c r="AM36" s="1147"/>
      <c r="AN36" s="1148"/>
      <c r="AO36" s="308">
        <v>67043</v>
      </c>
      <c r="AP36" s="308">
        <v>2275</v>
      </c>
      <c r="AQ36" s="309">
        <v>1893</v>
      </c>
      <c r="AR36" s="310">
        <v>20.2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6" t="s">
        <v>523</v>
      </c>
      <c r="AL37" s="1147"/>
      <c r="AM37" s="1147"/>
      <c r="AN37" s="1148"/>
      <c r="AO37" s="308">
        <v>39</v>
      </c>
      <c r="AP37" s="308">
        <v>1</v>
      </c>
      <c r="AQ37" s="309">
        <v>971</v>
      </c>
      <c r="AR37" s="310">
        <v>-99.9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49" t="s">
        <v>524</v>
      </c>
      <c r="AL38" s="1150"/>
      <c r="AM38" s="1150"/>
      <c r="AN38" s="1151"/>
      <c r="AO38" s="311" t="s">
        <v>504</v>
      </c>
      <c r="AP38" s="311" t="s">
        <v>504</v>
      </c>
      <c r="AQ38" s="312">
        <v>0</v>
      </c>
      <c r="AR38" s="300" t="s">
        <v>504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49" t="s">
        <v>525</v>
      </c>
      <c r="AL39" s="1150"/>
      <c r="AM39" s="1150"/>
      <c r="AN39" s="1151"/>
      <c r="AO39" s="308">
        <v>-157089</v>
      </c>
      <c r="AP39" s="308">
        <v>-5330</v>
      </c>
      <c r="AQ39" s="309">
        <v>-3104</v>
      </c>
      <c r="AR39" s="310">
        <v>71.7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6" t="s">
        <v>526</v>
      </c>
      <c r="AL40" s="1147"/>
      <c r="AM40" s="1147"/>
      <c r="AN40" s="1148"/>
      <c r="AO40" s="308">
        <v>-721413</v>
      </c>
      <c r="AP40" s="308">
        <v>-24477</v>
      </c>
      <c r="AQ40" s="309">
        <v>-27365</v>
      </c>
      <c r="AR40" s="310">
        <v>-10.6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2" t="s">
        <v>287</v>
      </c>
      <c r="AL41" s="1153"/>
      <c r="AM41" s="1153"/>
      <c r="AN41" s="1154"/>
      <c r="AO41" s="308">
        <v>328168</v>
      </c>
      <c r="AP41" s="308">
        <v>11135</v>
      </c>
      <c r="AQ41" s="309">
        <v>13369</v>
      </c>
      <c r="AR41" s="310">
        <v>-16.7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39" t="s">
        <v>496</v>
      </c>
      <c r="AN49" s="1141" t="s">
        <v>530</v>
      </c>
      <c r="AO49" s="1142"/>
      <c r="AP49" s="1142"/>
      <c r="AQ49" s="1142"/>
      <c r="AR49" s="114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0"/>
      <c r="AN50" s="324" t="s">
        <v>531</v>
      </c>
      <c r="AO50" s="325" t="s">
        <v>532</v>
      </c>
      <c r="AP50" s="326" t="s">
        <v>533</v>
      </c>
      <c r="AQ50" s="327" t="s">
        <v>534</v>
      </c>
      <c r="AR50" s="328" t="s">
        <v>535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536</v>
      </c>
      <c r="AL51" s="321"/>
      <c r="AM51" s="329">
        <v>2255033</v>
      </c>
      <c r="AN51" s="330">
        <v>74564</v>
      </c>
      <c r="AO51" s="331">
        <v>6.9</v>
      </c>
      <c r="AP51" s="332">
        <v>52191</v>
      </c>
      <c r="AQ51" s="333">
        <v>9.3000000000000007</v>
      </c>
      <c r="AR51" s="334">
        <v>-2.4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537</v>
      </c>
      <c r="AM52" s="337">
        <v>665319</v>
      </c>
      <c r="AN52" s="338">
        <v>21999</v>
      </c>
      <c r="AO52" s="339">
        <v>61.9</v>
      </c>
      <c r="AP52" s="340">
        <v>24843</v>
      </c>
      <c r="AQ52" s="341">
        <v>-0.4</v>
      </c>
      <c r="AR52" s="342">
        <v>62.3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538</v>
      </c>
      <c r="AL53" s="321"/>
      <c r="AM53" s="329">
        <v>2851265</v>
      </c>
      <c r="AN53" s="330">
        <v>94982</v>
      </c>
      <c r="AO53" s="331">
        <v>27.4</v>
      </c>
      <c r="AP53" s="332">
        <v>47387</v>
      </c>
      <c r="AQ53" s="333">
        <v>-9.1999999999999993</v>
      </c>
      <c r="AR53" s="334">
        <v>36.6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537</v>
      </c>
      <c r="AM54" s="337">
        <v>899281</v>
      </c>
      <c r="AN54" s="338">
        <v>29957</v>
      </c>
      <c r="AO54" s="339">
        <v>36.200000000000003</v>
      </c>
      <c r="AP54" s="340">
        <v>24928</v>
      </c>
      <c r="AQ54" s="341">
        <v>0.3</v>
      </c>
      <c r="AR54" s="342">
        <v>35.9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539</v>
      </c>
      <c r="AL55" s="321"/>
      <c r="AM55" s="329">
        <v>2844209</v>
      </c>
      <c r="AN55" s="330">
        <v>95421</v>
      </c>
      <c r="AO55" s="331">
        <v>0.5</v>
      </c>
      <c r="AP55" s="332">
        <v>51264</v>
      </c>
      <c r="AQ55" s="333">
        <v>8.1999999999999993</v>
      </c>
      <c r="AR55" s="334">
        <v>-7.7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537</v>
      </c>
      <c r="AM56" s="337">
        <v>908433</v>
      </c>
      <c r="AN56" s="338">
        <v>30477</v>
      </c>
      <c r="AO56" s="339">
        <v>1.7</v>
      </c>
      <c r="AP56" s="340">
        <v>26040</v>
      </c>
      <c r="AQ56" s="341">
        <v>4.5</v>
      </c>
      <c r="AR56" s="342">
        <v>-2.8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540</v>
      </c>
      <c r="AL57" s="321"/>
      <c r="AM57" s="329">
        <v>4140901</v>
      </c>
      <c r="AN57" s="330">
        <v>140056</v>
      </c>
      <c r="AO57" s="331">
        <v>46.8</v>
      </c>
      <c r="AP57" s="332">
        <v>52068</v>
      </c>
      <c r="AQ57" s="333">
        <v>1.6</v>
      </c>
      <c r="AR57" s="334">
        <v>45.2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537</v>
      </c>
      <c r="AM58" s="337">
        <v>1004086</v>
      </c>
      <c r="AN58" s="338">
        <v>33961</v>
      </c>
      <c r="AO58" s="339">
        <v>11.4</v>
      </c>
      <c r="AP58" s="340">
        <v>26936</v>
      </c>
      <c r="AQ58" s="341">
        <v>3.4</v>
      </c>
      <c r="AR58" s="342">
        <v>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541</v>
      </c>
      <c r="AL59" s="321"/>
      <c r="AM59" s="329">
        <v>2973841</v>
      </c>
      <c r="AN59" s="330">
        <v>100901</v>
      </c>
      <c r="AO59" s="331">
        <v>-28</v>
      </c>
      <c r="AP59" s="332">
        <v>47161</v>
      </c>
      <c r="AQ59" s="333">
        <v>-9.4</v>
      </c>
      <c r="AR59" s="334">
        <v>-18.600000000000001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537</v>
      </c>
      <c r="AM60" s="337">
        <v>992213</v>
      </c>
      <c r="AN60" s="338">
        <v>33665</v>
      </c>
      <c r="AO60" s="339">
        <v>-0.9</v>
      </c>
      <c r="AP60" s="340">
        <v>24595</v>
      </c>
      <c r="AQ60" s="341">
        <v>-8.6999999999999993</v>
      </c>
      <c r="AR60" s="342">
        <v>7.8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542</v>
      </c>
      <c r="AL61" s="343"/>
      <c r="AM61" s="344">
        <v>3013050</v>
      </c>
      <c r="AN61" s="345">
        <v>101185</v>
      </c>
      <c r="AO61" s="346">
        <v>10.7</v>
      </c>
      <c r="AP61" s="347">
        <v>50014</v>
      </c>
      <c r="AQ61" s="348">
        <v>0.1</v>
      </c>
      <c r="AR61" s="334">
        <v>10.6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537</v>
      </c>
      <c r="AM62" s="337">
        <v>893866</v>
      </c>
      <c r="AN62" s="338">
        <v>30012</v>
      </c>
      <c r="AO62" s="339">
        <v>22.1</v>
      </c>
      <c r="AP62" s="340">
        <v>25468</v>
      </c>
      <c r="AQ62" s="341">
        <v>-0.2</v>
      </c>
      <c r="AR62" s="342">
        <v>22.3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EAymkRr/kX+q0ye52iHJ7aMdZo/L8f09DRpCXasWmJM6P/shbAp2vHSdJ9te7bSsIkx6KRjDTBq0aiRTQ79Mg==" saltValue="qAolqNSfEsBnBxkbiT+h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544</v>
      </c>
    </row>
    <row r="120" spans="125:125" ht="13.5" hidden="1" customHeight="1" x14ac:dyDescent="0.15"/>
    <row r="121" spans="125:125" ht="13.5" hidden="1" customHeight="1" x14ac:dyDescent="0.15">
      <c r="DU121" s="255"/>
    </row>
  </sheetData>
  <sheetProtection algorithmName="SHA-512" hashValue="LoPBGVOcEBBMhJRu6xt/eJ6Vv44d5he9lkNtn2YbO5Xo0dfivgO3lIeGLNLv5G388nEW+6wP6qvY0RiFkbrxeA==" saltValue="wozLgbGspHKHBr9hS+OY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545</v>
      </c>
    </row>
  </sheetData>
  <sheetProtection algorithmName="SHA-512" hashValue="oCAXiEF2VP9PDEgXZW0vpYNNddMB8/Vj2WhJUIvd4ZjkGsw5SW+2AqyGcPjsTyATzx5+ngTyV/UJXzOx5mF1Jg==" saltValue="g0vq9ja02o0LNpjHqKSx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65" t="s">
        <v>3</v>
      </c>
      <c r="D47" s="1165"/>
      <c r="E47" s="1166"/>
      <c r="F47" s="11">
        <v>11.58</v>
      </c>
      <c r="G47" s="12">
        <v>12.41</v>
      </c>
      <c r="H47" s="12">
        <v>13.2</v>
      </c>
      <c r="I47" s="12">
        <v>13.74</v>
      </c>
      <c r="J47" s="13">
        <v>15.32</v>
      </c>
    </row>
    <row r="48" spans="2:10" ht="57.75" customHeight="1" x14ac:dyDescent="0.15">
      <c r="B48" s="14"/>
      <c r="C48" s="1167" t="s">
        <v>4</v>
      </c>
      <c r="D48" s="1167"/>
      <c r="E48" s="1168"/>
      <c r="F48" s="15">
        <v>7.14</v>
      </c>
      <c r="G48" s="16">
        <v>6.29</v>
      </c>
      <c r="H48" s="16">
        <v>5.57</v>
      </c>
      <c r="I48" s="16">
        <v>4.08</v>
      </c>
      <c r="J48" s="17">
        <v>8.8699999999999992</v>
      </c>
    </row>
    <row r="49" spans="2:10" ht="57.75" customHeight="1" thickBot="1" x14ac:dyDescent="0.2">
      <c r="B49" s="18"/>
      <c r="C49" s="1169" t="s">
        <v>5</v>
      </c>
      <c r="D49" s="1169"/>
      <c r="E49" s="1170"/>
      <c r="F49" s="19">
        <v>0.77</v>
      </c>
      <c r="G49" s="20" t="s">
        <v>551</v>
      </c>
      <c r="H49" s="20" t="s">
        <v>552</v>
      </c>
      <c r="I49" s="20" t="s">
        <v>553</v>
      </c>
      <c r="J49" s="21">
        <v>5.01</v>
      </c>
    </row>
    <row r="50" spans="2:10" x14ac:dyDescent="0.15"/>
  </sheetData>
  <sheetProtection algorithmName="SHA-512" hashValue="QpQpcKIUqnylhuBzgkIhUWPIfZ3BYyO5dhxZxJYQ+LDclSu0V9J6lHKwBhYT+iTSm28mPhNDZ7iCs0KAGUcdsw==" saltValue="Ax+5ex7euf6CA9vIJ2Ev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2023-03-20T09:15:53Z</cp:lastPrinted>
  <dcterms:created xsi:type="dcterms:W3CDTF">2023-02-20T07:26:49Z</dcterms:created>
  <dcterms:modified xsi:type="dcterms:W3CDTF">2023-10-26T02:33:43Z</dcterms:modified>
  <cp:category/>
</cp:coreProperties>
</file>