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e-保管単位\031_政策財務課\e-キャビネット\e-キャビネット／2025政策財務課\280決算統計\370川端／決算統計\020調査・依頼／決算統計\R5年度　財政状況資料集\2025-09-25 HP公表／2回目（1回目データと2回目データを合体したもの）\"/>
    </mc:Choice>
  </mc:AlternateContent>
  <bookViews>
    <workbookView xWindow="0" yWindow="0" windowWidth="28800" windowHeight="12330" tabRatio="89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E36" i="10"/>
  <c r="AM36" i="10"/>
  <c r="U36" i="10"/>
  <c r="C36" i="10"/>
  <c r="CO35" i="10"/>
  <c r="BE35" i="10"/>
  <c r="AM35" i="10"/>
  <c r="U35" i="10"/>
  <c r="C35" i="10"/>
  <c r="CO34" i="10"/>
  <c r="BW34" i="10"/>
  <c r="BW35" i="10" s="1"/>
  <c r="BW36"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<sst xmlns="http://schemas.openxmlformats.org/spreadsheetml/2006/main" count="1120" uniqueCount="585">
  <si>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</si>
  <si>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</si>
  <si>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</si>
  <si>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</si>
  <si>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</si>
  <si>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</si>
  <si>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</si>
  <si>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</si>
  <si>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</si>
  <si>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</si>
  <si>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</si>
  <si>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</si>
  <si>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</si>
  <si>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</si>
  <si>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</si>
  <si>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</si>
  <si>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</si>
  <si>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</si>
  <si>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</si>
  <si>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</si>
  <si>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</si>
  <si>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</si>
  <si>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</si>
  <si>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</si>
  <si>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</si>
  <si>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</si>
  <si>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</si>
  <si>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</si>
  <si>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</si>
  <si>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</si>
  <si>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</si>
  <si>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</si>
  <si>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</si>
  <si>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</si>
  <si>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</si>
  <si>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</si>
  <si>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</si>
  <si>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</si>
  <si>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</si>
  <si>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</si>
  <si>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</si>
  <si>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</si>
  <si>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</si>
  <si>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</si>
  <si>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</si>
  <si>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</si>
  <si>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</si>
  <si>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</si>
  <si>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</si>
  <si>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</si>
  <si>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</si>
  <si>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</si>
  <si>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</si>
  <si>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</si>
  <si>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</si>
  <si>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</si>
  <si>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</si>
  <si>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</si>
  <si>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</si>
  <si>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</si>
  <si>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</si>
  <si>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</si>
  <si>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</si>
  <si>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</si>
  <si>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</si>
  <si>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</si>
  <si>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</si>
  <si>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</si>
  <si>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</si>
  <si>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</si>
  <si>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</si>
  <si>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</si>
  <si>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</si>
  <si>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</si>
  <si>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</si>
  <si>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</si>
  <si>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</si>
  <si>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</si>
  <si>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</si>
  <si>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長崎県</t>
    <phoneticPr fontId="5"/>
  </si>
  <si>
    <t>市町村類型</t>
    <phoneticPr fontId="5"/>
  </si>
  <si>
    <t>Ⅴ－２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</si>
  <si>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</si>
  <si>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</si>
  <si>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</si>
  <si>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</si>
  <si>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</si>
  <si>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</si>
  <si>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</si>
  <si>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</si>
  <si>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</si>
  <si>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</si>
  <si>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</si>
  <si>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</si>
  <si>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時津町</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</si>
  <si>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</si>
  <si>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</si>
  <si>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</si>
  <si>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</si>
  <si>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</si>
  <si>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</si>
  <si>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</si>
  <si>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</si>
  <si>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</si>
  <si>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</si>
  <si>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</si>
  <si>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</si>
  <si>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</si>
  <si>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</si>
  <si>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</si>
  <si>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</si>
  <si>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</si>
  <si>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</si>
  <si>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</si>
  <si>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</si>
  <si>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</si>
  <si>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</si>
  <si>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-1.6</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</si>
  <si>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</si>
  <si>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</si>
  <si>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</si>
  <si>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</si>
  <si>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</si>
  <si>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</si>
  <si>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</si>
  <si>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</si>
  <si>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</si>
  <si>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</si>
  <si>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</si>
  <si>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</si>
  <si>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</si>
  <si>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</si>
  <si>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</si>
  <si>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</si>
  <si>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</si>
  <si>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</si>
  <si>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</si>
  <si>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</si>
  <si>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</si>
  <si>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</si>
  <si>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</si>
  <si>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</si>
  <si>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6"/>
  </si>
  <si>
    <t>うち日本人(％)</t>
    <phoneticPr fontId="5"/>
  </si>
  <si>
    <t>-0.5</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</si>
  <si>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</si>
  <si>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</si>
  <si>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</si>
  <si>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</si>
  <si>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</si>
  <si>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</si>
  <si>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</si>
  <si>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</si>
  <si>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</si>
  <si>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</si>
  <si>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</si>
  <si>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</si>
  <si>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</si>
  <si>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</si>
  <si>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</si>
  <si>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</si>
  <si>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</si>
  <si>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</si>
  <si>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</si>
  <si>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</si>
  <si>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</si>
  <si>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</si>
  <si>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</si>
  <si>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</si>
  <si>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</si>
  <si>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</si>
  <si>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</si>
  <si>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</si>
  <si>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</si>
  <si>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</si>
  <si>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</si>
  <si>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</si>
  <si>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</si>
  <si>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</si>
  <si>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</si>
  <si>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</si>
  <si>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</si>
  <si>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</si>
  <si>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</si>
  <si>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</si>
  <si>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</si>
  <si>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</si>
  <si>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</si>
  <si>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</si>
  <si>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</si>
  <si>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</si>
  <si>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</si>
  <si>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</si>
  <si>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</si>
  <si>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</si>
  <si>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</si>
  <si>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</si>
  <si>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</si>
  <si>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</si>
  <si>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</si>
  <si>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</si>
  <si>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</si>
  <si>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</si>
  <si>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長崎県時津町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</si>
  <si>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</si>
  <si>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</si>
  <si>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</si>
  <si>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</si>
  <si>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</si>
  <si>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</si>
  <si>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</si>
  <si>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</si>
  <si>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</si>
  <si>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</si>
  <si>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</si>
  <si>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</si>
  <si>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</si>
  <si>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</si>
  <si>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</si>
  <si>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</si>
  <si>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</si>
  <si>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</si>
  <si>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</si>
  <si>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</si>
  <si>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</si>
  <si>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</si>
  <si>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</si>
  <si>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</si>
  <si>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</si>
  <si>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</si>
  <si>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</si>
  <si>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</si>
  <si>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</si>
  <si>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</si>
  <si>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</si>
  <si>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</si>
  <si>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</si>
  <si>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</si>
  <si>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</si>
  <si>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</si>
  <si>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</si>
  <si>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</si>
  <si>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</si>
  <si>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</si>
  <si>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</si>
  <si>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</si>
  <si>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</si>
  <si>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</si>
  <si>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</si>
  <si>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</si>
  <si>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</si>
  <si>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</si>
  <si>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</si>
  <si>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</si>
  <si>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</si>
  <si>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</si>
  <si>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</si>
  <si>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</si>
  <si>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</si>
  <si>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</si>
  <si>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</si>
  <si>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</si>
  <si>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</si>
  <si>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</si>
  <si>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</si>
  <si>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</si>
  <si>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</si>
  <si>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</si>
  <si>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</si>
  <si>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</si>
  <si>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</si>
  <si>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</si>
  <si>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</si>
  <si>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</si>
  <si>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</si>
  <si>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</si>
  <si>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</si>
  <si>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</si>
  <si>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</si>
  <si>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</si>
  <si>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</si>
  <si>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</si>
  <si>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</si>
  <si>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</si>
  <si>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</si>
  <si>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</si>
  <si>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</si>
  <si>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</si>
  <si>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</si>
  <si>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</si>
  <si>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</si>
  <si>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</si>
  <si>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</si>
  <si>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</si>
  <si>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</si>
  <si>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</si>
  <si>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</si>
  <si>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</si>
  <si>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</si>
  <si>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</si>
  <si>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</si>
  <si>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</si>
  <si>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</si>
  <si>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</si>
  <si>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</si>
  <si>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</si>
  <si>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</si>
  <si>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</si>
  <si>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</si>
  <si>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</si>
  <si>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</si>
  <si>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</si>
  <si>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</si>
  <si>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</si>
  <si>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</si>
  <si>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</si>
  <si>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</si>
  <si>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</si>
  <si>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</si>
  <si>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</si>
  <si>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</si>
  <si>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</si>
  <si>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</si>
  <si>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</si>
  <si>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</si>
  <si>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</si>
  <si>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</si>
  <si>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その他</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</si>
  <si>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</si>
  <si>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</si>
  <si>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</si>
  <si>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</si>
  <si>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</si>
  <si>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</si>
  <si>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</si>
  <si>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</si>
  <si>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</si>
  <si>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</si>
  <si>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</si>
  <si>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</si>
  <si>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</si>
  <si>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</si>
  <si>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</si>
  <si>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</si>
  <si>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</si>
  <si>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</si>
  <si>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</si>
  <si>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</si>
  <si>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</si>
  <si>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</si>
  <si>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</si>
  <si>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</si>
  <si>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</si>
  <si>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長崎県時津町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</si>
  <si>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</si>
  <si>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</si>
  <si>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</si>
  <si>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</si>
  <si>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</si>
  <si>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</si>
  <si>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</si>
  <si>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</si>
  <si>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</si>
  <si>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</si>
  <si>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</si>
  <si>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</si>
  <si>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</si>
  <si>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</si>
  <si>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</si>
  <si>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</si>
  <si>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</si>
  <si>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</si>
  <si>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</si>
  <si>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</si>
  <si>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</si>
  <si>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</si>
  <si>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</si>
  <si>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</si>
  <si>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</si>
  <si>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</si>
  <si>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</si>
  <si>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</si>
  <si>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</si>
  <si>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</si>
  <si>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</si>
  <si>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</si>
  <si>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</si>
  <si>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</si>
  <si>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介護保険特別会計（保険事業勘定）</t>
    <phoneticPr fontId="5"/>
  </si>
  <si>
    <t>介護保険特別会計（介護サービス事業勘定）</t>
    <phoneticPr fontId="5"/>
  </si>
  <si>
    <t>後期高齢者医療特別会計</t>
    <phoneticPr fontId="5"/>
  </si>
  <si>
    <t>水道事業会計</t>
    <phoneticPr fontId="5"/>
  </si>
  <si>
    <t>法適用企業</t>
    <phoneticPr fontId="5"/>
  </si>
  <si>
    <t>下水道事業会計</t>
    <phoneticPr fontId="5"/>
  </si>
  <si>
    <t>浄化槽整備事業特別会計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</si>
  <si>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</si>
  <si>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</si>
  <si>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</si>
  <si>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</si>
  <si>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</si>
  <si>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</si>
  <si>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</si>
  <si>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</si>
  <si>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</si>
  <si>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</si>
  <si>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</si>
  <si>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</si>
  <si>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</si>
  <si>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</si>
  <si>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</si>
  <si>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</si>
  <si>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</si>
  <si>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</si>
  <si>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</si>
  <si>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</si>
  <si>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</si>
  <si>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</si>
  <si>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</si>
  <si>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</si>
  <si>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</si>
  <si>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</si>
  <si>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</si>
  <si>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</si>
  <si>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</si>
  <si>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</si>
  <si>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</si>
  <si>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</si>
  <si>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</si>
  <si>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</si>
  <si>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</si>
  <si>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</si>
  <si>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</si>
  <si>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</si>
  <si>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</si>
  <si>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</si>
  <si>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</si>
  <si>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</si>
  <si>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</si>
  <si>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</si>
  <si>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</si>
  <si>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</si>
  <si>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</si>
  <si>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</si>
  <si>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</si>
  <si>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</si>
  <si>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</si>
  <si>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</si>
  <si>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</si>
  <si>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</si>
  <si>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</si>
  <si>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</si>
  <si>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</si>
  <si>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</si>
  <si>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</si>
  <si>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</si>
  <si>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</si>
  <si>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</si>
  <si>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</si>
  <si>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</si>
  <si>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</si>
  <si>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</si>
  <si>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</si>
  <si>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</si>
  <si>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</si>
  <si>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</si>
  <si>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</si>
  <si>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</si>
  <si>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</si>
  <si>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</si>
  <si>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</si>
  <si>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</si>
  <si>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</si>
  <si>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</si>
  <si>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</si>
  <si>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</si>
  <si>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</si>
  <si>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</si>
  <si>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</si>
  <si>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</si>
  <si>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</si>
  <si>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</si>
  <si>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</si>
  <si>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</si>
  <si>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</si>
  <si>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</si>
  <si>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</si>
  <si>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</si>
  <si>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</si>
  <si>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</si>
  <si>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</si>
  <si>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</si>
  <si>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</si>
  <si>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</si>
  <si>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</si>
  <si>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</si>
  <si>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</si>
  <si>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</si>
  <si>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</si>
  <si>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</si>
  <si>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</si>
  <si>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</si>
  <si>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</si>
  <si>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</si>
  <si>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</si>
  <si>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</si>
  <si>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</si>
  <si>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</si>
  <si>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</si>
  <si>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</si>
  <si>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</si>
  <si>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</si>
  <si>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</si>
  <si>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</si>
  <si>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</si>
  <si>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</si>
  <si>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</si>
  <si>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</si>
  <si>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</si>
  <si>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</si>
  <si>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</si>
  <si>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</si>
  <si>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</si>
  <si>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</si>
  <si>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</si>
  <si>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</si>
  <si>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</si>
  <si>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</si>
  <si>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</si>
  <si>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</si>
  <si>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</si>
  <si>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</si>
  <si>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0.72</t>
  </si>
  <si>
    <t>▲ 1.27</t>
  </si>
  <si>
    <t>▲ 8.34</t>
  </si>
  <si>
    <t>▲ 3.93</t>
  </si>
  <si>
    <t>水道事業会計</t>
  </si>
  <si>
    <t>下水道事業会計</t>
  </si>
  <si>
    <t>一般会計</t>
  </si>
  <si>
    <t>国民健康保険特別会計</t>
  </si>
  <si>
    <t>介護保険特別会計（保険事業勘定）</t>
  </si>
  <si>
    <t>後期高齢者医療特別会計</t>
  </si>
  <si>
    <t>介護保険特別会計（介護サービス事業勘定）</t>
  </si>
  <si>
    <t>浄化槽整備事業特別会計</t>
  </si>
  <si>
    <t>その他会計（赤字）</t>
  </si>
  <si>
    <t>その他会計（黒字）</t>
  </si>
  <si>
    <t>R01</t>
    <phoneticPr fontId="5"/>
  </si>
  <si>
    <t>R02</t>
    <phoneticPr fontId="5"/>
  </si>
  <si>
    <t>R03</t>
    <phoneticPr fontId="5"/>
  </si>
  <si>
    <t>R04</t>
    <phoneticPr fontId="5"/>
  </si>
  <si>
    <t>R05</t>
    <phoneticPr fontId="5"/>
  </si>
  <si>
    <t>用地取得等基金</t>
    <phoneticPr fontId="2"/>
  </si>
  <si>
    <t>町有施設維持補修基金</t>
    <phoneticPr fontId="2"/>
  </si>
  <si>
    <t>地域福祉基金</t>
    <phoneticPr fontId="2"/>
  </si>
  <si>
    <t>とぎつっ子の夢を育む基金</t>
    <phoneticPr fontId="2"/>
  </si>
  <si>
    <t>ふるさとづくり基金</t>
    <phoneticPr fontId="2"/>
  </si>
  <si>
    <t>-</t>
    <phoneticPr fontId="2"/>
  </si>
  <si>
    <t>-</t>
    <phoneticPr fontId="2"/>
  </si>
  <si>
    <t>-</t>
    <phoneticPr fontId="2"/>
  </si>
  <si>
    <t>長崎県市町村総合事務組合</t>
    <rPh sb="0" eb="3">
      <t>ナガサキケン</t>
    </rPh>
    <rPh sb="3" eb="6">
      <t>シチョウソン</t>
    </rPh>
    <rPh sb="6" eb="8">
      <t>ソウゴウ</t>
    </rPh>
    <rPh sb="8" eb="10">
      <t>ジム</t>
    </rPh>
    <rPh sb="10" eb="12">
      <t>クミアイ</t>
    </rPh>
    <phoneticPr fontId="2"/>
  </si>
  <si>
    <t>長崎県後期高齢者医療広域連合</t>
    <rPh sb="0" eb="3">
      <t>ナガサキケン</t>
    </rPh>
    <rPh sb="3" eb="5">
      <t>コウキ</t>
    </rPh>
    <rPh sb="5" eb="8">
      <t>コウレイシャ</t>
    </rPh>
    <rPh sb="8" eb="10">
      <t>イリョウ</t>
    </rPh>
    <rPh sb="10" eb="12">
      <t>コウイキ</t>
    </rPh>
    <rPh sb="12" eb="14">
      <t>レンゴウ</t>
    </rPh>
    <phoneticPr fontId="2"/>
  </si>
  <si>
    <t>長与・時津環境施設組合</t>
    <rPh sb="0" eb="2">
      <t>ナガヨ</t>
    </rPh>
    <rPh sb="3" eb="5">
      <t>トギツ</t>
    </rPh>
    <rPh sb="5" eb="7">
      <t>カンキョウ</t>
    </rPh>
    <rPh sb="7" eb="9">
      <t>シセツ</t>
    </rPh>
    <rPh sb="9" eb="11">
      <t>クミアイ</t>
    </rPh>
    <phoneticPr fontId="2"/>
  </si>
  <si>
    <t>○</t>
  </si>
  <si>
    <t>西彼中央土地開発公社</t>
    <rPh sb="0" eb="2">
      <t>セイヒ</t>
    </rPh>
    <rPh sb="2" eb="4">
      <t>チュウオウ</t>
    </rPh>
    <rPh sb="4" eb="6">
      <t>トチ</t>
    </rPh>
    <rPh sb="6" eb="8">
      <t>カイハツ</t>
    </rPh>
    <rPh sb="8" eb="10">
      <t>コウシャ</t>
    </rPh>
    <phoneticPr fontId="2"/>
  </si>
  <si>
    <t>長崎県林業公社</t>
    <rPh sb="0" eb="3">
      <t>ナガサキケン</t>
    </rPh>
    <rPh sb="3" eb="5">
      <t>リンギョウ</t>
    </rPh>
    <rPh sb="5" eb="7">
      <t>コウシャ</t>
    </rPh>
    <phoneticPr fontId="2"/>
  </si>
  <si>
    <t>-</t>
    <phoneticPr fontId="2"/>
  </si>
  <si>
    <t>-</t>
    <phoneticPr fontId="2"/>
  </si>
  <si>
    <t>-</t>
    <phoneticPr fontId="2"/>
  </si>
  <si>
    <t>-</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</si>
  <si>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</si>
  <si>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</si>
  <si>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</si>
  <si>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有形固定資産減価償却率は類似団体平均値を下回っている。また、将来負担額よりも基金などの充当可能財源等が上回り、将来負担比率がない状況である。　</t>
    <rPh sb="0" eb="2">
      <t>ユウケイ</t>
    </rPh>
    <rPh sb="2" eb="4">
      <t>コテイ</t>
    </rPh>
    <rPh sb="4" eb="6">
      <t>シサン</t>
    </rPh>
    <rPh sb="6" eb="8">
      <t>ゲンカ</t>
    </rPh>
    <rPh sb="8" eb="10">
      <t>ショウキャク</t>
    </rPh>
    <rPh sb="10" eb="11">
      <t>リツ</t>
    </rPh>
    <rPh sb="12" eb="14">
      <t>ルイジ</t>
    </rPh>
    <rPh sb="14" eb="16">
      <t>ダンタイ</t>
    </rPh>
    <rPh sb="16" eb="19">
      <t>ヘイキンチ</t>
    </rPh>
    <rPh sb="20" eb="22">
      <t>シタマワ</t>
    </rPh>
    <rPh sb="30" eb="32">
      <t>ショウライ</t>
    </rPh>
    <rPh sb="32" eb="34">
      <t>フタン</t>
    </rPh>
    <rPh sb="34" eb="35">
      <t>ガク</t>
    </rPh>
    <rPh sb="38" eb="40">
      <t>キキン</t>
    </rPh>
    <rPh sb="43" eb="45">
      <t>ジュウトウ</t>
    </rPh>
    <rPh sb="45" eb="47">
      <t>カノウ</t>
    </rPh>
    <rPh sb="47" eb="49">
      <t>ザイゲン</t>
    </rPh>
    <rPh sb="49" eb="50">
      <t>トウ</t>
    </rPh>
    <rPh sb="51" eb="53">
      <t>ウワマワ</t>
    </rPh>
    <rPh sb="55" eb="57">
      <t>ショウライ</t>
    </rPh>
    <rPh sb="57" eb="59">
      <t>フタン</t>
    </rPh>
    <rPh sb="59" eb="61">
      <t>ヒリツ</t>
    </rPh>
    <rPh sb="64" eb="66">
      <t>ジョウキョウ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</si>
  <si>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</si>
  <si>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</si>
  <si>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</si>
  <si>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</si>
  <si>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</si>
  <si>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</si>
  <si>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</si>
  <si>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令和5年度の実質公債費比率は、前年の5.5％から0.2％減少し、5.3％となった。類似団体平均を下回っているものの、これから元利償還金が増え、実質公債費比率が増加していく見込みであるため、今後も緊急時、住民ニーズを把握し的確な事業を選択することで、地方債に大きく頼ることのない財政運営に努める。</t>
    <rPh sb="29" eb="31">
      <t>ゲンショウ</t>
    </rPh>
    <rPh sb="63" eb="65">
      <t>ガンリ</t>
    </rPh>
    <rPh sb="65" eb="68">
      <t>ショウカンキン</t>
    </rPh>
    <rPh sb="69" eb="70">
      <t>フ</t>
    </rPh>
    <rPh sb="72" eb="74">
      <t>ジッシツ</t>
    </rPh>
    <rPh sb="74" eb="77">
      <t>コウサイヒ</t>
    </rPh>
    <rPh sb="77" eb="79">
      <t>ヒリツ</t>
    </rPh>
    <rPh sb="80" eb="82">
      <t>ゾウカ</t>
    </rPh>
    <rPh sb="86" eb="88">
      <t>ミコ</t>
    </rPh>
    <phoneticPr fontId="5"/>
  </si>
  <si>
    <t>将来負担比率</t>
    <phoneticPr fontId="5"/>
  </si>
  <si>
    <t>実質公債費比率</t>
    <phoneticPr fontId="5"/>
  </si>
  <si>
    <t>実質公債費比率</t>
    <phoneticPr fontId="5"/>
  </si>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</sst>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51264</c:v>
                </c:pt>
                <c:pt idx="1">
                  <c:v>52068</c:v>
                </c:pt>
                <c:pt idx="2">
                  <c:v>47161</c:v>
                </c:pt>
                <c:pt idx="3">
                  <c:v>43423</c:v>
                </c:pt>
                <c:pt idx="4">
                  <c:v>45265</c:v>
                </c:pt>
              </c:numCache>
            </c:numRef>
          </c:val>
          <c:smooth val="0"/>
          <c:extLst>
            <c:ext xmlns:c16="http://schemas.microsoft.com/office/drawing/2014/chart" uri="{C3380CC4-5D6E-409C-BE32-E72D297353CC}">
              <c16:uniqueId val="{00000000-0005-4DE9-86FF-784FD9D142C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95421</c:v>
                </c:pt>
                <c:pt idx="1">
                  <c:v>140056</c:v>
                </c:pt>
                <c:pt idx="2">
                  <c:v>100901</c:v>
                </c:pt>
                <c:pt idx="3">
                  <c:v>112419</c:v>
                </c:pt>
                <c:pt idx="4">
                  <c:v>93733</c:v>
                </c:pt>
              </c:numCache>
            </c:numRef>
          </c:val>
          <c:smooth val="0"/>
          <c:extLst>
            <c:ext xmlns:c16="http://schemas.microsoft.com/office/drawing/2014/chart" uri="{C3380CC4-5D6E-409C-BE32-E72D297353CC}">
              <c16:uniqueId val="{00000001-0005-4DE9-86FF-784FD9D142C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5.57</c:v>
                </c:pt>
                <c:pt idx="1">
                  <c:v>4.08</c:v>
                </c:pt>
                <c:pt idx="2">
                  <c:v>8.8699999999999992</c:v>
                </c:pt>
                <c:pt idx="3">
                  <c:v>6.88</c:v>
                </c:pt>
                <c:pt idx="4">
                  <c:v>5.66</c:v>
                </c:pt>
              </c:numCache>
            </c:numRef>
          </c:val>
          <c:extLst>
            <c:ext xmlns:c16="http://schemas.microsoft.com/office/drawing/2014/chart" uri="{C3380CC4-5D6E-409C-BE32-E72D297353CC}">
              <c16:uniqueId val="{00000000-E433-4839-9F55-86DD2E075DD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13.2</c:v>
                </c:pt>
                <c:pt idx="1">
                  <c:v>13.74</c:v>
                </c:pt>
                <c:pt idx="2">
                  <c:v>15.32</c:v>
                </c:pt>
                <c:pt idx="3">
                  <c:v>10.77</c:v>
                </c:pt>
                <c:pt idx="4">
                  <c:v>8.33</c:v>
                </c:pt>
              </c:numCache>
            </c:numRef>
          </c:val>
          <c:extLst>
            <c:ext xmlns:c16="http://schemas.microsoft.com/office/drawing/2014/chart" uri="{C3380CC4-5D6E-409C-BE32-E72D297353CC}">
              <c16:uniqueId val="{00000001-E433-4839-9F55-86DD2E075DD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-0.72</c:v>
                </c:pt>
                <c:pt idx="1">
                  <c:v>-1.27</c:v>
                </c:pt>
                <c:pt idx="2">
                  <c:v>5.01</c:v>
                </c:pt>
                <c:pt idx="3">
                  <c:v>-8.34</c:v>
                </c:pt>
                <c:pt idx="4">
                  <c:v>-3.93</c:v>
                </c:pt>
              </c:numCache>
            </c:numRef>
          </c:val>
          <c:smooth val="0"/>
          <c:extLst>
            <c:ext xmlns:c16="http://schemas.microsoft.com/office/drawing/2014/chart" uri="{C3380CC4-5D6E-409C-BE32-E72D297353CC}">
              <c16:uniqueId val="{00000002-E433-4839-9F55-86DD2E075DD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94F7-4525-998A-060C48ABA0A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4F7-4525-998A-060C48ABA0A6}"/>
            </c:ext>
          </c:extLst>
        </c:ser>
        <c:ser>
          <c:idx val="2"/>
          <c:order val="2"/>
          <c:tx>
            <c:strRef>
              <c:f>データシート!$A$29</c:f>
              <c:strCache>
                <c:ptCount val="1"/>
                <c:pt idx="0">
                  <c:v>浄化槽整備事業特別会計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0.01</c:v>
                </c:pt>
                <c:pt idx="2">
                  <c:v>#N/A</c:v>
                </c:pt>
                <c:pt idx="3">
                  <c:v>0.03</c:v>
                </c:pt>
                <c:pt idx="4">
                  <c:v>#N/A</c:v>
                </c:pt>
                <c:pt idx="5">
                  <c:v>0.02</c:v>
                </c:pt>
                <c:pt idx="6">
                  <c:v>#N/A</c:v>
                </c:pt>
                <c:pt idx="7">
                  <c:v>0.04</c:v>
                </c:pt>
                <c:pt idx="8">
                  <c:v>#N/A</c:v>
                </c:pt>
                <c:pt idx="9">
                  <c:v>0</c:v>
                </c:pt>
              </c:numCache>
            </c:numRef>
          </c:val>
          <c:extLst>
            <c:ext xmlns:c16="http://schemas.microsoft.com/office/drawing/2014/chart" uri="{C3380CC4-5D6E-409C-BE32-E72D297353CC}">
              <c16:uniqueId val="{00000002-94F7-4525-998A-060C48ABA0A6}"/>
            </c:ext>
          </c:extLst>
        </c:ser>
        <c:ser>
          <c:idx val="3"/>
          <c:order val="3"/>
          <c:tx>
            <c:strRef>
              <c:f>データシート!$A$30</c:f>
              <c:strCache>
                <c:ptCount val="1"/>
                <c:pt idx="0">
                  <c:v>介護保険特別会計（介護サービス事業勘定）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0.01</c:v>
                </c:pt>
                <c:pt idx="2">
                  <c:v>#N/A</c:v>
                </c:pt>
                <c:pt idx="3">
                  <c:v>0.02</c:v>
                </c:pt>
                <c:pt idx="4">
                  <c:v>#N/A</c:v>
                </c:pt>
                <c:pt idx="5">
                  <c:v>0</c:v>
                </c:pt>
                <c:pt idx="6">
                  <c:v>#N/A</c:v>
                </c:pt>
                <c:pt idx="7">
                  <c:v>0</c:v>
                </c:pt>
                <c:pt idx="8">
                  <c:v>#N/A</c:v>
                </c:pt>
                <c:pt idx="9">
                  <c:v>0</c:v>
                </c:pt>
              </c:numCache>
            </c:numRef>
          </c:val>
          <c:extLst>
            <c:ext xmlns:c16="http://schemas.microsoft.com/office/drawing/2014/chart" uri="{C3380CC4-5D6E-409C-BE32-E72D297353CC}">
              <c16:uniqueId val="{00000003-94F7-4525-998A-060C48ABA0A6}"/>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0.02</c:v>
                </c:pt>
                <c:pt idx="2">
                  <c:v>#N/A</c:v>
                </c:pt>
                <c:pt idx="3">
                  <c:v>0.01</c:v>
                </c:pt>
                <c:pt idx="4">
                  <c:v>#N/A</c:v>
                </c:pt>
                <c:pt idx="5">
                  <c:v>0.06</c:v>
                </c:pt>
                <c:pt idx="6">
                  <c:v>#N/A</c:v>
                </c:pt>
                <c:pt idx="7">
                  <c:v>0</c:v>
                </c:pt>
                <c:pt idx="8">
                  <c:v>#N/A</c:v>
                </c:pt>
                <c:pt idx="9">
                  <c:v>0.14000000000000001</c:v>
                </c:pt>
              </c:numCache>
            </c:numRef>
          </c:val>
          <c:extLst>
            <c:ext xmlns:c16="http://schemas.microsoft.com/office/drawing/2014/chart" uri="{C3380CC4-5D6E-409C-BE32-E72D297353CC}">
              <c16:uniqueId val="{00000004-94F7-4525-998A-060C48ABA0A6}"/>
            </c:ext>
          </c:extLst>
        </c:ser>
        <c:ser>
          <c:idx val="5"/>
          <c:order val="5"/>
          <c:tx>
            <c:strRef>
              <c:f>データシート!$A$32</c:f>
              <c:strCache>
                <c:ptCount val="1"/>
                <c:pt idx="0">
                  <c:v>介護保険特別会計（保険事業勘定）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1.8</c:v>
                </c:pt>
                <c:pt idx="2">
                  <c:v>#N/A</c:v>
                </c:pt>
                <c:pt idx="3">
                  <c:v>1.6</c:v>
                </c:pt>
                <c:pt idx="4">
                  <c:v>#N/A</c:v>
                </c:pt>
                <c:pt idx="5">
                  <c:v>1.08</c:v>
                </c:pt>
                <c:pt idx="6">
                  <c:v>#N/A</c:v>
                </c:pt>
                <c:pt idx="7">
                  <c:v>0.88</c:v>
                </c:pt>
                <c:pt idx="8">
                  <c:v>#N/A</c:v>
                </c:pt>
                <c:pt idx="9">
                  <c:v>0.94</c:v>
                </c:pt>
              </c:numCache>
            </c:numRef>
          </c:val>
          <c:extLst>
            <c:ext xmlns:c16="http://schemas.microsoft.com/office/drawing/2014/chart" uri="{C3380CC4-5D6E-409C-BE32-E72D297353CC}">
              <c16:uniqueId val="{00000005-94F7-4525-998A-060C48ABA0A6}"/>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0.27</c:v>
                </c:pt>
                <c:pt idx="2">
                  <c:v>#N/A</c:v>
                </c:pt>
                <c:pt idx="3">
                  <c:v>1.52</c:v>
                </c:pt>
                <c:pt idx="4">
                  <c:v>#N/A</c:v>
                </c:pt>
                <c:pt idx="5">
                  <c:v>1.04</c:v>
                </c:pt>
                <c:pt idx="6">
                  <c:v>#N/A</c:v>
                </c:pt>
                <c:pt idx="7">
                  <c:v>1.66</c:v>
                </c:pt>
                <c:pt idx="8">
                  <c:v>#N/A</c:v>
                </c:pt>
                <c:pt idx="9">
                  <c:v>1.98</c:v>
                </c:pt>
              </c:numCache>
            </c:numRef>
          </c:val>
          <c:extLst>
            <c:ext xmlns:c16="http://schemas.microsoft.com/office/drawing/2014/chart" uri="{C3380CC4-5D6E-409C-BE32-E72D297353CC}">
              <c16:uniqueId val="{00000006-94F7-4525-998A-060C48ABA0A6}"/>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5.56</c:v>
                </c:pt>
                <c:pt idx="2">
                  <c:v>#N/A</c:v>
                </c:pt>
                <c:pt idx="3">
                  <c:v>4.07</c:v>
                </c:pt>
                <c:pt idx="4">
                  <c:v>#N/A</c:v>
                </c:pt>
                <c:pt idx="5">
                  <c:v>8.86</c:v>
                </c:pt>
                <c:pt idx="6">
                  <c:v>#N/A</c:v>
                </c:pt>
                <c:pt idx="7">
                  <c:v>6.88</c:v>
                </c:pt>
                <c:pt idx="8">
                  <c:v>#N/A</c:v>
                </c:pt>
                <c:pt idx="9">
                  <c:v>5.66</c:v>
                </c:pt>
              </c:numCache>
            </c:numRef>
          </c:val>
          <c:extLst>
            <c:ext xmlns:c16="http://schemas.microsoft.com/office/drawing/2014/chart" uri="{C3380CC4-5D6E-409C-BE32-E72D297353CC}">
              <c16:uniqueId val="{00000007-94F7-4525-998A-060C48ABA0A6}"/>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7.2</c:v>
                </c:pt>
                <c:pt idx="2">
                  <c:v>#N/A</c:v>
                </c:pt>
                <c:pt idx="3">
                  <c:v>7.56</c:v>
                </c:pt>
                <c:pt idx="4">
                  <c:v>#N/A</c:v>
                </c:pt>
                <c:pt idx="5">
                  <c:v>7.76</c:v>
                </c:pt>
                <c:pt idx="6">
                  <c:v>#N/A</c:v>
                </c:pt>
                <c:pt idx="7">
                  <c:v>8.52</c:v>
                </c:pt>
                <c:pt idx="8">
                  <c:v>#N/A</c:v>
                </c:pt>
                <c:pt idx="9">
                  <c:v>9.61</c:v>
                </c:pt>
              </c:numCache>
            </c:numRef>
          </c:val>
          <c:extLst>
            <c:ext xmlns:c16="http://schemas.microsoft.com/office/drawing/2014/chart" uri="{C3380CC4-5D6E-409C-BE32-E72D297353CC}">
              <c16:uniqueId val="{00000008-94F7-4525-998A-060C48ABA0A6}"/>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56.48</c:v>
                </c:pt>
                <c:pt idx="2">
                  <c:v>#N/A</c:v>
                </c:pt>
                <c:pt idx="3">
                  <c:v>57.93</c:v>
                </c:pt>
                <c:pt idx="4">
                  <c:v>#N/A</c:v>
                </c:pt>
                <c:pt idx="5">
                  <c:v>57.71</c:v>
                </c:pt>
                <c:pt idx="6">
                  <c:v>#N/A</c:v>
                </c:pt>
                <c:pt idx="7">
                  <c:v>60.45</c:v>
                </c:pt>
                <c:pt idx="8">
                  <c:v>#N/A</c:v>
                </c:pt>
                <c:pt idx="9">
                  <c:v>61.01</c:v>
                </c:pt>
              </c:numCache>
            </c:numRef>
          </c:val>
          <c:extLst>
            <c:ext xmlns:c16="http://schemas.microsoft.com/office/drawing/2014/chart" uri="{C3380CC4-5D6E-409C-BE32-E72D297353CC}">
              <c16:uniqueId val="{00000009-94F7-4525-998A-060C48ABA0A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895</c:v>
                </c:pt>
                <c:pt idx="5">
                  <c:v>930</c:v>
                </c:pt>
                <c:pt idx="8">
                  <c:v>878</c:v>
                </c:pt>
                <c:pt idx="11">
                  <c:v>864</c:v>
                </c:pt>
                <c:pt idx="14">
                  <c:v>872</c:v>
                </c:pt>
              </c:numCache>
            </c:numRef>
          </c:val>
          <c:extLst>
            <c:ext xmlns:c16="http://schemas.microsoft.com/office/drawing/2014/chart" uri="{C3380CC4-5D6E-409C-BE32-E72D297353CC}">
              <c16:uniqueId val="{00000000-54A4-4FE7-AE6E-A8E695BDE45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4A4-4FE7-AE6E-A8E695BDE45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54A4-4FE7-AE6E-A8E695BDE45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65</c:v>
                </c:pt>
                <c:pt idx="3">
                  <c:v>69</c:v>
                </c:pt>
                <c:pt idx="6">
                  <c:v>67</c:v>
                </c:pt>
                <c:pt idx="9">
                  <c:v>71</c:v>
                </c:pt>
                <c:pt idx="12">
                  <c:v>70</c:v>
                </c:pt>
              </c:numCache>
            </c:numRef>
          </c:val>
          <c:extLst>
            <c:ext xmlns:c16="http://schemas.microsoft.com/office/drawing/2014/chart" uri="{C3380CC4-5D6E-409C-BE32-E72D297353CC}">
              <c16:uniqueId val="{00000003-54A4-4FE7-AE6E-A8E695BDE45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211</c:v>
                </c:pt>
                <c:pt idx="3">
                  <c:v>205</c:v>
                </c:pt>
                <c:pt idx="6">
                  <c:v>187</c:v>
                </c:pt>
                <c:pt idx="9">
                  <c:v>184</c:v>
                </c:pt>
                <c:pt idx="12">
                  <c:v>171</c:v>
                </c:pt>
              </c:numCache>
            </c:numRef>
          </c:val>
          <c:extLst>
            <c:ext xmlns:c16="http://schemas.microsoft.com/office/drawing/2014/chart" uri="{C3380CC4-5D6E-409C-BE32-E72D297353CC}">
              <c16:uniqueId val="{00000004-54A4-4FE7-AE6E-A8E695BDE45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4A4-4FE7-AE6E-A8E695BDE45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4A4-4FE7-AE6E-A8E695BDE45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869</c:v>
                </c:pt>
                <c:pt idx="3">
                  <c:v>941</c:v>
                </c:pt>
                <c:pt idx="6">
                  <c:v>953</c:v>
                </c:pt>
                <c:pt idx="9">
                  <c:v>934</c:v>
                </c:pt>
                <c:pt idx="12">
                  <c:v>910</c:v>
                </c:pt>
              </c:numCache>
            </c:numRef>
          </c:val>
          <c:extLst>
            <c:ext xmlns:c16="http://schemas.microsoft.com/office/drawing/2014/chart" uri="{C3380CC4-5D6E-409C-BE32-E72D297353CC}">
              <c16:uniqueId val="{00000007-54A4-4FE7-AE6E-A8E695BDE45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250</c:v>
                </c:pt>
                <c:pt idx="2">
                  <c:v>#N/A</c:v>
                </c:pt>
                <c:pt idx="3">
                  <c:v>#N/A</c:v>
                </c:pt>
                <c:pt idx="4">
                  <c:v>285</c:v>
                </c:pt>
                <c:pt idx="5">
                  <c:v>#N/A</c:v>
                </c:pt>
                <c:pt idx="6">
                  <c:v>#N/A</c:v>
                </c:pt>
                <c:pt idx="7">
                  <c:v>329</c:v>
                </c:pt>
                <c:pt idx="8">
                  <c:v>#N/A</c:v>
                </c:pt>
                <c:pt idx="9">
                  <c:v>#N/A</c:v>
                </c:pt>
                <c:pt idx="10">
                  <c:v>325</c:v>
                </c:pt>
                <c:pt idx="11">
                  <c:v>#N/A</c:v>
                </c:pt>
                <c:pt idx="12">
                  <c:v>#N/A</c:v>
                </c:pt>
                <c:pt idx="13">
                  <c:v>279</c:v>
                </c:pt>
                <c:pt idx="14">
                  <c:v>#N/A</c:v>
                </c:pt>
              </c:numCache>
            </c:numRef>
          </c:val>
          <c:smooth val="0"/>
          <c:extLst>
            <c:ext xmlns:c16="http://schemas.microsoft.com/office/drawing/2014/chart" uri="{C3380CC4-5D6E-409C-BE32-E72D297353CC}">
              <c16:uniqueId val="{00000008-54A4-4FE7-AE6E-A8E695BDE45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8773</c:v>
                </c:pt>
                <c:pt idx="5">
                  <c:v>8942</c:v>
                </c:pt>
                <c:pt idx="8">
                  <c:v>8988</c:v>
                </c:pt>
                <c:pt idx="11">
                  <c:v>8748</c:v>
                </c:pt>
                <c:pt idx="14">
                  <c:v>8322</c:v>
                </c:pt>
              </c:numCache>
            </c:numRef>
          </c:val>
          <c:extLst>
            <c:ext xmlns:c16="http://schemas.microsoft.com/office/drawing/2014/chart" uri="{C3380CC4-5D6E-409C-BE32-E72D297353CC}">
              <c16:uniqueId val="{00000000-F5C2-41F9-B24F-917ACF8DC43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2217</c:v>
                </c:pt>
                <c:pt idx="5">
                  <c:v>2382</c:v>
                </c:pt>
                <c:pt idx="8">
                  <c:v>2358</c:v>
                </c:pt>
                <c:pt idx="11">
                  <c:v>2271</c:v>
                </c:pt>
                <c:pt idx="14">
                  <c:v>1998</c:v>
                </c:pt>
              </c:numCache>
            </c:numRef>
          </c:val>
          <c:extLst>
            <c:ext xmlns:c16="http://schemas.microsoft.com/office/drawing/2014/chart" uri="{C3380CC4-5D6E-409C-BE32-E72D297353CC}">
              <c16:uniqueId val="{00000001-F5C2-41F9-B24F-917ACF8DC43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5937</c:v>
                </c:pt>
                <c:pt idx="5">
                  <c:v>5731</c:v>
                </c:pt>
                <c:pt idx="8">
                  <c:v>6069</c:v>
                </c:pt>
                <c:pt idx="11">
                  <c:v>5378</c:v>
                </c:pt>
                <c:pt idx="14">
                  <c:v>4689</c:v>
                </c:pt>
              </c:numCache>
            </c:numRef>
          </c:val>
          <c:extLst>
            <c:ext xmlns:c16="http://schemas.microsoft.com/office/drawing/2014/chart" uri="{C3380CC4-5D6E-409C-BE32-E72D297353CC}">
              <c16:uniqueId val="{00000002-F5C2-41F9-B24F-917ACF8DC43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5C2-41F9-B24F-917ACF8DC43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5C2-41F9-B24F-917ACF8DC43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1</c:v>
                </c:pt>
                <c:pt idx="3">
                  <c:v>1</c:v>
                </c:pt>
                <c:pt idx="6">
                  <c:v>1</c:v>
                </c:pt>
                <c:pt idx="9">
                  <c:v>0</c:v>
                </c:pt>
                <c:pt idx="12">
                  <c:v>1</c:v>
                </c:pt>
              </c:numCache>
            </c:numRef>
          </c:val>
          <c:extLst>
            <c:ext xmlns:c16="http://schemas.microsoft.com/office/drawing/2014/chart" uri="{C3380CC4-5D6E-409C-BE32-E72D297353CC}">
              <c16:uniqueId val="{00000005-F5C2-41F9-B24F-917ACF8DC43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349</c:v>
                </c:pt>
                <c:pt idx="3">
                  <c:v>296</c:v>
                </c:pt>
                <c:pt idx="6">
                  <c:v>444</c:v>
                </c:pt>
                <c:pt idx="9">
                  <c:v>513</c:v>
                </c:pt>
                <c:pt idx="12">
                  <c:v>631</c:v>
                </c:pt>
              </c:numCache>
            </c:numRef>
          </c:val>
          <c:extLst>
            <c:ext xmlns:c16="http://schemas.microsoft.com/office/drawing/2014/chart" uri="{C3380CC4-5D6E-409C-BE32-E72D297353CC}">
              <c16:uniqueId val="{00000006-F5C2-41F9-B24F-917ACF8DC43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388</c:v>
                </c:pt>
                <c:pt idx="3">
                  <c:v>343</c:v>
                </c:pt>
                <c:pt idx="6">
                  <c:v>296</c:v>
                </c:pt>
                <c:pt idx="9">
                  <c:v>250</c:v>
                </c:pt>
                <c:pt idx="12">
                  <c:v>203</c:v>
                </c:pt>
              </c:numCache>
            </c:numRef>
          </c:val>
          <c:extLst>
            <c:ext xmlns:c16="http://schemas.microsoft.com/office/drawing/2014/chart" uri="{C3380CC4-5D6E-409C-BE32-E72D297353CC}">
              <c16:uniqueId val="{00000007-F5C2-41F9-B24F-917ACF8DC43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1273</c:v>
                </c:pt>
                <c:pt idx="3">
                  <c:v>1146</c:v>
                </c:pt>
                <c:pt idx="6">
                  <c:v>1050</c:v>
                </c:pt>
                <c:pt idx="9">
                  <c:v>976</c:v>
                </c:pt>
                <c:pt idx="12">
                  <c:v>960</c:v>
                </c:pt>
              </c:numCache>
            </c:numRef>
          </c:val>
          <c:extLst>
            <c:ext xmlns:c16="http://schemas.microsoft.com/office/drawing/2014/chart" uri="{C3380CC4-5D6E-409C-BE32-E72D297353CC}">
              <c16:uniqueId val="{00000008-F5C2-41F9-B24F-917ACF8DC43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39</c:v>
                </c:pt>
                <c:pt idx="3">
                  <c:v>33</c:v>
                </c:pt>
                <c:pt idx="6">
                  <c:v>0</c:v>
                </c:pt>
                <c:pt idx="9">
                  <c:v>0</c:v>
                </c:pt>
                <c:pt idx="12">
                  <c:v>0</c:v>
                </c:pt>
              </c:numCache>
            </c:numRef>
          </c:val>
          <c:extLst>
            <c:ext xmlns:c16="http://schemas.microsoft.com/office/drawing/2014/chart" uri="{C3380CC4-5D6E-409C-BE32-E72D297353CC}">
              <c16:uniqueId val="{00000009-F5C2-41F9-B24F-917ACF8DC43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10184</c:v>
                </c:pt>
                <c:pt idx="3">
                  <c:v>11256</c:v>
                </c:pt>
                <c:pt idx="6">
                  <c:v>11913</c:v>
                </c:pt>
                <c:pt idx="9">
                  <c:v>12057</c:v>
                </c:pt>
                <c:pt idx="12">
                  <c:v>11960</c:v>
                </c:pt>
              </c:numCache>
            </c:numRef>
          </c:val>
          <c:extLst>
            <c:ext xmlns:c16="http://schemas.microsoft.com/office/drawing/2014/chart" uri="{C3380CC4-5D6E-409C-BE32-E72D297353CC}">
              <c16:uniqueId val="{0000000A-F5C2-41F9-B24F-917ACF8DC43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F5C2-41F9-B24F-917ACF8DC43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997</c:v>
                </c:pt>
                <c:pt idx="1">
                  <c:v>693</c:v>
                </c:pt>
                <c:pt idx="2">
                  <c:v>549</c:v>
                </c:pt>
              </c:numCache>
            </c:numRef>
          </c:val>
          <c:extLst>
            <c:ext xmlns:c16="http://schemas.microsoft.com/office/drawing/2014/chart" uri="{C3380CC4-5D6E-409C-BE32-E72D297353CC}">
              <c16:uniqueId val="{00000000-51D3-4CC7-8794-2CBB474DA80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1325</c:v>
                </c:pt>
                <c:pt idx="1">
                  <c:v>1203</c:v>
                </c:pt>
                <c:pt idx="2">
                  <c:v>893</c:v>
                </c:pt>
              </c:numCache>
            </c:numRef>
          </c:val>
          <c:extLst>
            <c:ext xmlns:c16="http://schemas.microsoft.com/office/drawing/2014/chart" uri="{C3380CC4-5D6E-409C-BE32-E72D297353CC}">
              <c16:uniqueId val="{00000001-51D3-4CC7-8794-2CBB474DA80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3022</c:v>
                </c:pt>
                <c:pt idx="1">
                  <c:v>2662</c:v>
                </c:pt>
                <c:pt idx="2">
                  <c:v>2319</c:v>
                </c:pt>
              </c:numCache>
            </c:numRef>
          </c:val>
          <c:extLst>
            <c:ext xmlns:c16="http://schemas.microsoft.com/office/drawing/2014/chart" uri="{C3380CC4-5D6E-409C-BE32-E72D297353CC}">
              <c16:uniqueId val="{00000002-51D3-4CC7-8794-2CBB474DA80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{5D73700A-1DE0-4F8C-879F-376134D55AC4}</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11EC-4933-8527-43BFE4EF23B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{A86E2676-9349-4B19-8325-2DC96EB1CE73}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1EC-4933-8527-43BFE4EF23B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{84CD010F-529D-4B80-9959-590ADC76367B}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1EC-4933-8527-43BFE4EF23B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{AA4D1F19-DA1B-4BED-851D-14754DA5C78E}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1EC-4933-8527-43BFE4EF23B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{7E8C2932-BED2-42B3-B201-A82BC9598242}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1EC-4933-8527-43BFE4EF23B2}"/>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{253EBBE1-C5BF-4CED-9645-810E2C3D9C51}</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11EC-4933-8527-43BFE4EF23B2}"/>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{E16F4BDC-8BF9-40C1-9D27-072FB54CF122}</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11EC-4933-8527-43BFE4EF23B2}"/>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{686FDCB3-89E7-43A9-AF08-B9650A185495}</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11EC-4933-8527-43BFE4EF23B2}"/>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{1C7EBA62-3238-4503-81B3-1393F33F07FB}</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11EC-4933-8527-43BFE4EF23B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56.3</c:v>
                </c:pt>
                <c:pt idx="8">
                  <c:v>57.4</c:v>
                </c:pt>
                <c:pt idx="16">
                  <c:v>58.5</c:v>
                </c:pt>
                <c:pt idx="24">
                  <c:v>59.7</c:v>
                </c:pt>
                <c:pt idx="32">
                  <c:v>61.2</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11EC-4933-8527-43BFE4EF23B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{49A0CCA9-45D2-4739-9DED-78CD8210E090}</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11EC-4933-8527-43BFE4EF23B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{510EA812-4F98-41BB-95F1-3B638F62ED90}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1EC-4933-8527-43BFE4EF23B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{614BC5E1-6D53-49B5-B803-D93B16F741D3}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1EC-4933-8527-43BFE4EF23B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{2EF258E2-78B9-4E9E-BA8A-DB0A6E98E00E}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1EC-4933-8527-43BFE4EF23B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{97DC1B28-6E8E-4B53-A32C-4D6E523D6AE6}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1EC-4933-8527-43BFE4EF23B2}"/>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{236157E7-622D-4830-9894-2CF9E4352C0C}</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11EC-4933-8527-43BFE4EF23B2}"/>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{565F4CC3-9883-4A26-BA79-6EB466EE6BCD}</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11EC-4933-8527-43BFE4EF23B2}"/>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{1BC84CBC-8FBA-4C6B-9C96-7F4AD40179A2}</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11EC-4933-8527-43BFE4EF23B2}"/>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{473F6544-F5B0-4FD9-9431-A3C8BF2FC65A}</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11EC-4933-8527-43BFE4EF23B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60.4</c:v>
                </c:pt>
                <c:pt idx="8">
                  <c:v>61.5</c:v>
                </c:pt>
                <c:pt idx="16">
                  <c:v>61.3</c:v>
                </c:pt>
                <c:pt idx="24">
                  <c:v>62.4</c:v>
                </c:pt>
                <c:pt idx="32">
                  <c:v>63.5</c:v>
                </c:pt>
              </c:numCache>
            </c:numRef>
          </c:xVal>
          <c:yVal>
            <c:numRef>
              <c:f>公会計指標分析・財政指標組合せ分析表!$BP$55:$DC$55</c:f>
              <c:numCache>
                <c:formatCode>#,##0.0;"▲ "#,##0.0</c:formatCode>
                <c:ptCount val="40"/>
                <c:pt idx="0">
                  <c:v>20.3</c:v>
                </c:pt>
                <c:pt idx="8">
                  <c:v>15.5</c:v>
                </c:pt>
                <c:pt idx="16">
                  <c:v>4.5999999999999996</c:v>
                </c:pt>
                <c:pt idx="24">
                  <c:v>1.6</c:v>
                </c:pt>
                <c:pt idx="32">
                  <c:v>0</c:v>
                </c:pt>
              </c:numCache>
            </c:numRef>
          </c:yVal>
          <c:smooth val="0"/>
          <c:extLst>
            <c:ext xmlns:c16="http://schemas.microsoft.com/office/drawing/2014/chart" uri="{C3380CC4-5D6E-409C-BE32-E72D297353CC}">
              <c16:uniqueId val="{00000013-11EC-4933-8527-43BFE4EF23B2}"/>
            </c:ext>
          </c:extLst>
        </c:ser>
        <c:dLbls>
          <c:showLegendKey val="0"/>
          <c:showVal val="1"/>
          <c:showCatName val="0"/>
          <c:showSerName val="0"/>
          <c:showPercent val="0"/>
          <c:showBubbleSize val="0"/>
        </c:dLbls>
        <c:axId val="46179840"/>
        <c:axId val="46181760"/>
      </c:scatterChart>
      <c:valAx>
        <c:axId val="46179840"/>
        <c:scaling>
          <c:orientation val="maxMin"/>
          <c:max val="64"/>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{E3E3E9B2-CABD-41C9-8844-C5932274AA3D}</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6AE9-46AD-B256-E3DA7E0A713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{3EAF2E27-D11C-46D2-B49E-34296A93BFC2}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AE9-46AD-B256-E3DA7E0A713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{F2998AD3-D341-4A08-8DFB-A563327B1A4D}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AE9-46AD-B256-E3DA7E0A713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{D5B78BF3-F01C-49B2-9D48-E36AFB3EDC8D}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AE9-46AD-B256-E3DA7E0A713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{3918036B-3A6F-4833-9690-23A61CCFD600}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AE9-46AD-B256-E3DA7E0A713C}"/>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{5708C1E8-DA7D-48FE-8C23-FB05036F4807}</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6AE9-46AD-B256-E3DA7E0A713C}"/>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{DFD60EEC-5C75-4332-AD57-F1583502FAB7}</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6AE9-46AD-B256-E3DA7E0A713C}"/>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{3750F17D-E631-4301-B491-1F0B4F56AE37}</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6AE9-46AD-B256-E3DA7E0A713C}"/>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{C1445E9B-196D-40A4-B0F9-276AE87D8CEE}</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6AE9-46AD-B256-E3DA7E0A713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4.0999999999999996</c:v>
                </c:pt>
                <c:pt idx="8">
                  <c:v>4.9000000000000004</c:v>
                </c:pt>
                <c:pt idx="16">
                  <c:v>5.2</c:v>
                </c:pt>
                <c:pt idx="24">
                  <c:v>5.5</c:v>
                </c:pt>
                <c:pt idx="32">
                  <c:v>5.3</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6AE9-46AD-B256-E3DA7E0A713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{C6F1B679-6D31-4B01-A940-362EED46EA58}</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6AE9-46AD-B256-E3DA7E0A713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{BE5B305A-DC56-4AB3-89F8-C3914A5F22DE}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AE9-46AD-B256-E3DA7E0A713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{9189EA78-B852-4B7E-9B73-E250A3E671EA}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AE9-46AD-B256-E3DA7E0A713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{EBC74249-7480-48B0-86D9-8AE510864783}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AE9-46AD-B256-E3DA7E0A713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{99896B36-A360-4755-8708-25E29C2CD650}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AE9-46AD-B256-E3DA7E0A713C}"/>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{66B93473-BFDE-41A9-8A86-411F2DB0C8F0}</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6AE9-46AD-B256-E3DA7E0A713C}"/>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{AAAEF1B2-C369-4A01-AF42-268843FD6143}</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6AE9-46AD-B256-E3DA7E0A713C}"/>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{F70F49FE-25FB-4C79-BC21-39529060EDBE}</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6AE9-46AD-B256-E3DA7E0A713C}"/>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{FDE9D8FB-B7C5-4016-837F-1927785C2992}</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6AE9-46AD-B256-E3DA7E0A713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6.4</c:v>
                </c:pt>
                <c:pt idx="16">
                  <c:v>6.3</c:v>
                </c:pt>
                <c:pt idx="24">
                  <c:v>6.6</c:v>
                </c:pt>
                <c:pt idx="32">
                  <c:v>6.8</c:v>
                </c:pt>
              </c:numCache>
            </c:numRef>
          </c:xVal>
          <c:yVal>
            <c:numRef>
              <c:f>公会計指標分析・財政指標組合せ分析表!$BP$77:$DC$77</c:f>
              <c:numCache>
                <c:formatCode>#,##0.0;"▲ "#,##0.0</c:formatCode>
                <c:ptCount val="40"/>
                <c:pt idx="0">
                  <c:v>20.3</c:v>
                </c:pt>
                <c:pt idx="8">
                  <c:v>15.5</c:v>
                </c:pt>
                <c:pt idx="16">
                  <c:v>4.5999999999999996</c:v>
                </c:pt>
                <c:pt idx="24">
                  <c:v>1.6</c:v>
                </c:pt>
                <c:pt idx="32">
                  <c:v>0</c:v>
                </c:pt>
              </c:numCache>
            </c:numRef>
          </c:yVal>
          <c:smooth val="0"/>
          <c:extLst>
            <c:ext xmlns:c16="http://schemas.microsoft.com/office/drawing/2014/chart" uri="{C3380CC4-5D6E-409C-BE32-E72D297353CC}">
              <c16:uniqueId val="{00000013-6AE9-46AD-B256-E3DA7E0A713C}"/>
            </c:ext>
          </c:extLst>
        </c:ser>
        <c:dLbls>
          <c:showLegendKey val="0"/>
          <c:showVal val="1"/>
          <c:showCatName val="0"/>
          <c:showSerName val="0"/>
          <c:showPercent val="0"/>
          <c:showBubbleSize val="0"/>
        </c:dLbls>
        <c:axId val="84219776"/>
        <c:axId val="84234240"/>
      </c:scatterChart>
      <c:valAx>
        <c:axId val="84219776"/>
        <c:scaling>
          <c:orientation val="maxMin"/>
          <c:max val="6.8999999999999995"/>
          <c:min val="6.1"/>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長崎県時津町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　元利償還金は</a:t>
          </a:r>
          <a:r>
            <a:rPr kumimoji="1" lang="ja-JP" altLang="en-US" sz="1100">
              <a:solidFill>
                <a:sysClr val="windowText" lastClr="000000"/>
              </a:solidFill>
              <a:effectLst/>
              <a:latin typeface="+mn-lt"/>
              <a:ea typeface="+mn-ea"/>
              <a:cs typeface="+mn-cs"/>
            </a:rPr>
            <a:t>デジタル防災行政無線改修</a:t>
          </a:r>
          <a:r>
            <a:rPr kumimoji="1" lang="ja-JP" altLang="ja-JP" sz="1100">
              <a:solidFill>
                <a:sysClr val="windowText" lastClr="000000"/>
              </a:solidFill>
              <a:effectLst/>
              <a:latin typeface="+mn-lt"/>
              <a:ea typeface="+mn-ea"/>
              <a:cs typeface="+mn-cs"/>
            </a:rPr>
            <a:t>事業</a:t>
          </a:r>
          <a:r>
            <a:rPr kumimoji="1" lang="ja-JP" altLang="en-US" sz="1100">
              <a:solidFill>
                <a:sysClr val="windowText" lastClr="000000"/>
              </a:solidFill>
              <a:effectLst/>
              <a:latin typeface="+mn-lt"/>
              <a:ea typeface="+mn-ea"/>
              <a:cs typeface="+mn-cs"/>
            </a:rPr>
            <a:t>や高規格救急車更新事業</a:t>
          </a:r>
          <a:r>
            <a:rPr kumimoji="1" lang="ja-JP" altLang="ja-JP" sz="1100">
              <a:solidFill>
                <a:sysClr val="windowText" lastClr="000000"/>
              </a:solidFill>
              <a:effectLst/>
              <a:latin typeface="+mn-lt"/>
              <a:ea typeface="+mn-ea"/>
              <a:cs typeface="+mn-cs"/>
            </a:rPr>
            <a:t>の償還終了等により前年度から</a:t>
          </a:r>
          <a:r>
            <a:rPr kumimoji="1" lang="en-US" altLang="ja-JP" sz="1100">
              <a:solidFill>
                <a:sysClr val="windowText" lastClr="000000"/>
              </a:solidFill>
              <a:effectLst/>
              <a:latin typeface="+mn-lt"/>
              <a:ea typeface="+mn-ea"/>
              <a:cs typeface="+mn-cs"/>
            </a:rPr>
            <a:t>24</a:t>
          </a:r>
          <a:r>
            <a:rPr kumimoji="1" lang="ja-JP" altLang="ja-JP" sz="1100">
              <a:solidFill>
                <a:sysClr val="windowText" lastClr="000000"/>
              </a:solidFill>
              <a:effectLst/>
              <a:latin typeface="+mn-lt"/>
              <a:ea typeface="+mn-ea"/>
              <a:cs typeface="+mn-cs"/>
            </a:rPr>
            <a:t>百万円減少しているが、時津中央第</a:t>
          </a:r>
          <a:r>
            <a:rPr kumimoji="1" lang="en-US" altLang="ja-JP" sz="1100">
              <a:solidFill>
                <a:sysClr val="windowText" lastClr="000000"/>
              </a:solidFill>
              <a:effectLst/>
              <a:latin typeface="+mn-lt"/>
              <a:ea typeface="+mn-ea"/>
              <a:cs typeface="+mn-cs"/>
            </a:rPr>
            <a:t>2</a:t>
          </a:r>
          <a:r>
            <a:rPr kumimoji="1" lang="ja-JP" altLang="ja-JP" sz="1100">
              <a:solidFill>
                <a:sysClr val="windowText" lastClr="000000"/>
              </a:solidFill>
              <a:effectLst/>
              <a:latin typeface="+mn-lt"/>
              <a:ea typeface="+mn-ea"/>
              <a:cs typeface="+mn-cs"/>
            </a:rPr>
            <a:t>土地区画整理事業や西時津小島田線（打越工区）道路事業、新学校給食センター建設事業</a:t>
          </a:r>
          <a:r>
            <a:rPr kumimoji="1" lang="ja-JP" altLang="en-US" sz="1100">
              <a:solidFill>
                <a:sysClr val="windowText" lastClr="000000"/>
              </a:solidFill>
              <a:effectLst/>
              <a:latin typeface="+mn-lt"/>
              <a:ea typeface="+mn-ea"/>
              <a:cs typeface="+mn-cs"/>
            </a:rPr>
            <a:t>、時津北小学校校舎増築事業</a:t>
          </a:r>
          <a:r>
            <a:rPr kumimoji="1" lang="ja-JP" altLang="ja-JP" sz="1100">
              <a:solidFill>
                <a:sysClr val="windowText" lastClr="000000"/>
              </a:solidFill>
              <a:effectLst/>
              <a:latin typeface="+mn-lt"/>
              <a:ea typeface="+mn-ea"/>
              <a:cs typeface="+mn-cs"/>
            </a:rPr>
            <a:t>等の大規模の起債事業を複数予定しており、地方債発行額が増加傾向にあるため、元利償還金が増加することが見込まれる。</a:t>
          </a:r>
          <a:endParaRPr lang="ja-JP" altLang="ja-JP" sz="1400">
            <a:solidFill>
              <a:sysClr val="windowText" lastClr="000000"/>
            </a:solidFill>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該当なし。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長崎県時津町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　地方債残高は</a:t>
          </a:r>
          <a:r>
            <a:rPr kumimoji="1" lang="ja-JP" altLang="en-US" sz="1100">
              <a:solidFill>
                <a:sysClr val="windowText" lastClr="000000"/>
              </a:solidFill>
              <a:effectLst/>
              <a:latin typeface="+mn-lt"/>
              <a:ea typeface="+mn-ea"/>
              <a:cs typeface="+mn-cs"/>
            </a:rPr>
            <a:t>令和</a:t>
          </a:r>
          <a:r>
            <a:rPr kumimoji="1" lang="en-US" altLang="ja-JP" sz="1100">
              <a:solidFill>
                <a:sysClr val="windowText" lastClr="000000"/>
              </a:solidFill>
              <a:effectLst/>
              <a:latin typeface="+mn-lt"/>
              <a:ea typeface="+mn-ea"/>
              <a:cs typeface="+mn-cs"/>
            </a:rPr>
            <a:t>4</a:t>
          </a:r>
          <a:r>
            <a:rPr kumimoji="1" lang="ja-JP" altLang="en-US" sz="1100">
              <a:solidFill>
                <a:sysClr val="windowText" lastClr="000000"/>
              </a:solidFill>
              <a:effectLst/>
              <a:latin typeface="+mn-lt"/>
              <a:ea typeface="+mn-ea"/>
              <a:cs typeface="+mn-cs"/>
            </a:rPr>
            <a:t>年度までは</a:t>
          </a:r>
          <a:r>
            <a:rPr kumimoji="1" lang="ja-JP" altLang="ja-JP" sz="1100">
              <a:solidFill>
                <a:sysClr val="windowText" lastClr="000000"/>
              </a:solidFill>
              <a:effectLst/>
              <a:latin typeface="+mn-lt"/>
              <a:ea typeface="+mn-ea"/>
              <a:cs typeface="+mn-cs"/>
            </a:rPr>
            <a:t>増加傾向</a:t>
          </a:r>
          <a:r>
            <a:rPr kumimoji="1" lang="ja-JP" altLang="en-US" sz="1100">
              <a:solidFill>
                <a:sysClr val="windowText" lastClr="000000"/>
              </a:solidFill>
              <a:effectLst/>
              <a:latin typeface="+mn-lt"/>
              <a:ea typeface="+mn-ea"/>
              <a:cs typeface="+mn-cs"/>
            </a:rPr>
            <a:t>にあったが</a:t>
          </a:r>
          <a:r>
            <a:rPr kumimoji="1" lang="ja-JP" altLang="ja-JP" sz="1100">
              <a:solidFill>
                <a:sysClr val="windowText" lastClr="000000"/>
              </a:solidFill>
              <a:effectLst/>
              <a:latin typeface="+mn-lt"/>
              <a:ea typeface="+mn-ea"/>
              <a:cs typeface="+mn-cs"/>
            </a:rPr>
            <a:t>、今年度は</a:t>
          </a:r>
          <a:r>
            <a:rPr kumimoji="1" lang="en-US" altLang="ja-JP" sz="1100">
              <a:solidFill>
                <a:sysClr val="windowText" lastClr="000000"/>
              </a:solidFill>
              <a:effectLst/>
              <a:latin typeface="+mn-lt"/>
              <a:ea typeface="+mn-ea"/>
              <a:cs typeface="+mn-cs"/>
            </a:rPr>
            <a:t>97</a:t>
          </a:r>
          <a:r>
            <a:rPr kumimoji="1" lang="ja-JP" altLang="ja-JP" sz="1100">
              <a:solidFill>
                <a:sysClr val="windowText" lastClr="000000"/>
              </a:solidFill>
              <a:effectLst/>
              <a:latin typeface="+mn-lt"/>
              <a:ea typeface="+mn-ea"/>
              <a:cs typeface="+mn-cs"/>
            </a:rPr>
            <a:t>百万円</a:t>
          </a:r>
          <a:r>
            <a:rPr kumimoji="1" lang="ja-JP" altLang="en-US" sz="1100">
              <a:solidFill>
                <a:sysClr val="windowText" lastClr="000000"/>
              </a:solidFill>
              <a:effectLst/>
              <a:latin typeface="+mn-lt"/>
              <a:ea typeface="+mn-ea"/>
              <a:cs typeface="+mn-cs"/>
            </a:rPr>
            <a:t>減少</a:t>
          </a:r>
          <a:r>
            <a:rPr kumimoji="1" lang="ja-JP" altLang="ja-JP" sz="1100">
              <a:solidFill>
                <a:sysClr val="windowText" lastClr="000000"/>
              </a:solidFill>
              <a:effectLst/>
              <a:latin typeface="+mn-lt"/>
              <a:ea typeface="+mn-ea"/>
              <a:cs typeface="+mn-cs"/>
            </a:rPr>
            <a:t>した。これは、時津中央第</a:t>
          </a:r>
          <a:r>
            <a:rPr kumimoji="1" lang="en-US" altLang="ja-JP" sz="1100">
              <a:solidFill>
                <a:sysClr val="windowText" lastClr="000000"/>
              </a:solidFill>
              <a:effectLst/>
              <a:latin typeface="+mn-lt"/>
              <a:ea typeface="+mn-ea"/>
              <a:cs typeface="+mn-cs"/>
            </a:rPr>
            <a:t>2</a:t>
          </a:r>
          <a:r>
            <a:rPr kumimoji="1" lang="ja-JP" altLang="ja-JP" sz="1100">
              <a:solidFill>
                <a:sysClr val="windowText" lastClr="000000"/>
              </a:solidFill>
              <a:effectLst/>
              <a:latin typeface="+mn-lt"/>
              <a:ea typeface="+mn-ea"/>
              <a:cs typeface="+mn-cs"/>
            </a:rPr>
            <a:t>土地区画整理事業</a:t>
          </a:r>
          <a:r>
            <a:rPr kumimoji="1" lang="ja-JP" altLang="en-US" sz="1100">
              <a:solidFill>
                <a:sysClr val="windowText" lastClr="000000"/>
              </a:solidFill>
              <a:effectLst/>
              <a:latin typeface="+mn-lt"/>
              <a:ea typeface="+mn-ea"/>
              <a:cs typeface="+mn-cs"/>
            </a:rPr>
            <a:t>にかかる地方債が減少したことなどによるもの。しかし、今後は</a:t>
          </a:r>
          <a:r>
            <a:rPr kumimoji="1" lang="ja-JP" altLang="ja-JP" sz="1100">
              <a:solidFill>
                <a:sysClr val="windowText" lastClr="000000"/>
              </a:solidFill>
              <a:effectLst/>
              <a:latin typeface="+mn-lt"/>
              <a:ea typeface="+mn-ea"/>
              <a:cs typeface="+mn-cs"/>
            </a:rPr>
            <a:t>新学校給食センター建設事業等の大規模</a:t>
          </a:r>
          <a:r>
            <a:rPr kumimoji="1" lang="ja-JP" altLang="en-US" sz="1100">
              <a:solidFill>
                <a:sysClr val="windowText" lastClr="000000"/>
              </a:solidFill>
              <a:effectLst/>
              <a:latin typeface="+mn-lt"/>
              <a:ea typeface="+mn-ea"/>
              <a:cs typeface="+mn-cs"/>
            </a:rPr>
            <a:t>な</a:t>
          </a:r>
          <a:r>
            <a:rPr kumimoji="1" lang="ja-JP" altLang="ja-JP" sz="1100">
              <a:solidFill>
                <a:sysClr val="windowText" lastClr="000000"/>
              </a:solidFill>
              <a:effectLst/>
              <a:latin typeface="+mn-lt"/>
              <a:ea typeface="+mn-ea"/>
              <a:cs typeface="+mn-cs"/>
            </a:rPr>
            <a:t>起債事業を複数予定しており、地方債</a:t>
          </a:r>
          <a:r>
            <a:rPr kumimoji="1" lang="ja-JP" altLang="en-US" sz="1100">
              <a:solidFill>
                <a:sysClr val="windowText" lastClr="000000"/>
              </a:solidFill>
              <a:effectLst/>
              <a:latin typeface="+mn-lt"/>
              <a:ea typeface="+mn-ea"/>
              <a:cs typeface="+mn-cs"/>
            </a:rPr>
            <a:t>現在</a:t>
          </a:r>
          <a:r>
            <a:rPr kumimoji="1" lang="ja-JP" altLang="ja-JP" sz="1100">
              <a:solidFill>
                <a:sysClr val="windowText" lastClr="000000"/>
              </a:solidFill>
              <a:effectLst/>
              <a:latin typeface="+mn-lt"/>
              <a:ea typeface="+mn-ea"/>
              <a:cs typeface="+mn-cs"/>
            </a:rPr>
            <a:t>額が増加することが見込まれる。また、充当可能財源等は減債基金や財政調整基金を取り崩したことなどにより減少傾向となっている。</a:t>
          </a:r>
          <a:endParaRPr lang="ja-JP" altLang="ja-JP" sz="1400">
            <a:solidFill>
              <a:sysClr val="windowText" lastClr="000000"/>
            </a:solidFill>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長崎県時津町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償還金財源</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減債基金を</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8,685</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万円、用地取得等基金</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を給食センター整備事業等に充当したことなど</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により、基金全体は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9,698</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万円の</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となった。</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年度は用地取得</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等</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のための取り崩しが</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あ</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ったこと</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などによ</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り</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と比べ</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減少した。令和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年度も給食センター整備事業や小学校校舎増築事業等のための取り崩しがあったため、前年度と比べ減少している。平成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年度のピークから基金残高は減少傾向にある</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景気の動向に伴う町税収入の変動や、公共施設の老朽化対策など、将来の歳入減少や歳出増加への備えとして基金を積み立てており、今後も財源不足が見込まれるため、長期的視野のもとで計画的に活用を行っていく。</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用地取得等基金：土地の取得及び大規模な建設事業の施行に伴う財源に充てるため</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町有施設維持補修基金：公共施設の補修に伴う財源に充てるため</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地域福祉基金：地域福祉の向上を図るため</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とぎつっ子の夢を育む基金：子どもたちの夢を育む事業に充てるため</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ふるさとづくり基金：まちづくりの活動の支援及びひとづくりを図るため</a:t>
          </a: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用地取得等基金：財産売払収入を</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2,763</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万円、預金利子を</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万円、剰余金</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億円を積み立てたが、時津北小学校校舎増築事業等に</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8,907</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給食センター整備事業に</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4,512</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万円を充当したことにより、</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655</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万円減少した。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とぎつっ子の夢を育む基金：環境整備協力費を</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3,105</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万円積み立てたものの、とぎつっ子の夢を育む事業に</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3,784</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とぎつっ子の教育環境を整備する基金に</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1,553</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万円、地域活動等支援事業に</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1,465</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万円充当したことにより、</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基金の合計は</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3,695</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万円減少した。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ふるさとづくり基金：ふるさとづくり事業に</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276</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万円を充当したことにより減少した。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用地取得等基金：令和</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年度に区画整理事業、時津北小学校校舎増築事業等の大型事業に充当する予定である。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とぎつっ子の夢を育む基金：令和</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年度にとぎつっ子の夢を育む事業、とぎつっ子の教育環境を整備する基金、</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地域活動支援事業に充当する予定である。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ふるさとづくり基金：令和</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年度のふるさとづくり事業に充当する予定である。</a:t>
          </a:r>
          <a:endParaRPr kumimoji="1" lang="en-US" altLang="ja-JP" sz="1200" b="0" i="0" u="none" strike="noStrike" kern="0" cap="none" spc="0" normalizeH="0" baseline="0" noProof="0">
            <a:ln>
              <a:noFill/>
            </a:ln>
            <a:solidFill>
              <a:schemeClr val="dk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地域福祉基金：令和</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年度に健康奨励金事業に充当する予定である。</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前年度決算剰余金を</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4,431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万円積み立てたが、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8,916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万円を財源不足に補填したことにより、</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4,485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万円減少した。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大規模な建設事業の経費、年度間の財源調整や予測できない災害が発生した場合など、必要に応じて活用する。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前年度決算剰余金を</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7,724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万円、預金利子を</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万円積み立てたが、償還金財源に</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8,685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万円充当したことにより、</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960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万円減少した。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起債を活用して大規模事業を行っているが、今後も地方債の償還の財源が不足する見込みであり、必要に応じて活用する。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長崎県時津町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29,493
29,128
20.94
14,557,392
13,842,034
373,029
6,588,441
11,959,813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a:t>
          </a:r>
          <a:r>
            <a:rPr kumimoji="1" lang="ja-JP" altLang="en-US" sz="1000">
              <a:solidFill>
                <a:schemeClr val="dk1"/>
              </a:solidFill>
              <a:effectLst/>
              <a:latin typeface="+mn-lt"/>
              <a:ea typeface="+mn-ea"/>
              <a:cs typeface="+mn-cs"/>
            </a:rPr>
            <a:t>令和元年</a:t>
          </a:r>
          <a:r>
            <a:rPr kumimoji="1" lang="ja-JP" altLang="ja-JP" sz="1000">
              <a:solidFill>
                <a:schemeClr val="dk1"/>
              </a:solidFill>
              <a:effectLst/>
              <a:latin typeface="+mn-lt"/>
              <a:ea typeface="+mn-ea"/>
              <a:cs typeface="+mn-cs"/>
            </a:rPr>
            <a:t>度から令和</a:t>
          </a:r>
          <a:r>
            <a:rPr kumimoji="1" lang="en-US" altLang="ja-JP" sz="1000">
              <a:solidFill>
                <a:schemeClr val="dk1"/>
              </a:solidFill>
              <a:effectLst/>
              <a:latin typeface="+mn-lt"/>
              <a:ea typeface="+mn-ea"/>
              <a:cs typeface="+mn-cs"/>
            </a:rPr>
            <a:t>5</a:t>
          </a:r>
          <a:r>
            <a:rPr kumimoji="1" lang="ja-JP" altLang="ja-JP" sz="1000">
              <a:solidFill>
                <a:schemeClr val="dk1"/>
              </a:solidFill>
              <a:effectLst/>
              <a:latin typeface="+mn-lt"/>
              <a:ea typeface="+mn-ea"/>
              <a:cs typeface="+mn-cs"/>
            </a:rPr>
            <a:t>年度にかけて有形固定資産減価償却率は類似団体より低い水準となって</a:t>
          </a:r>
          <a:r>
            <a:rPr kumimoji="1" lang="ja-JP" altLang="en-US" sz="1000">
              <a:solidFill>
                <a:schemeClr val="dk1"/>
              </a:solidFill>
              <a:effectLst/>
              <a:latin typeface="+mn-lt"/>
              <a:ea typeface="+mn-ea"/>
              <a:cs typeface="+mn-cs"/>
            </a:rPr>
            <a:t>いるが</a:t>
          </a:r>
          <a:r>
            <a:rPr kumimoji="1" lang="ja-JP" altLang="ja-JP" sz="1000">
              <a:solidFill>
                <a:schemeClr val="dk1"/>
              </a:solidFill>
              <a:effectLst/>
              <a:latin typeface="+mn-lt"/>
              <a:ea typeface="+mn-ea"/>
              <a:cs typeface="+mn-cs"/>
            </a:rPr>
            <a:t>、年々増加傾向にある。</a:t>
          </a:r>
          <a:endParaRPr lang="ja-JP" altLang="ja-JP" sz="1000">
            <a:effectLst/>
          </a:endParaRPr>
        </a:p>
        <a:p>
          <a:r>
            <a:rPr kumimoji="1" lang="ja-JP" altLang="ja-JP" sz="1000">
              <a:solidFill>
                <a:schemeClr val="dk1"/>
              </a:solidFill>
              <a:effectLst/>
              <a:latin typeface="+mn-lt"/>
              <a:ea typeface="+mn-ea"/>
              <a:cs typeface="+mn-cs"/>
            </a:rPr>
            <a:t>　本町では平成</a:t>
          </a:r>
          <a:r>
            <a:rPr kumimoji="1" lang="en-US" altLang="ja-JP" sz="1000">
              <a:solidFill>
                <a:schemeClr val="dk1"/>
              </a:solidFill>
              <a:effectLst/>
              <a:latin typeface="+mn-lt"/>
              <a:ea typeface="+mn-ea"/>
              <a:cs typeface="+mn-cs"/>
            </a:rPr>
            <a:t>29</a:t>
          </a:r>
          <a:r>
            <a:rPr kumimoji="1" lang="ja-JP" altLang="ja-JP" sz="1000">
              <a:solidFill>
                <a:schemeClr val="dk1"/>
              </a:solidFill>
              <a:effectLst/>
              <a:latin typeface="+mn-lt"/>
              <a:ea typeface="+mn-ea"/>
              <a:cs typeface="+mn-cs"/>
            </a:rPr>
            <a:t>年</a:t>
          </a:r>
          <a:r>
            <a:rPr kumimoji="1" lang="en-US" altLang="ja-JP" sz="1000">
              <a:solidFill>
                <a:schemeClr val="dk1"/>
              </a:solidFill>
              <a:effectLst/>
              <a:latin typeface="+mn-lt"/>
              <a:ea typeface="+mn-ea"/>
              <a:cs typeface="+mn-cs"/>
            </a:rPr>
            <a:t>3</a:t>
          </a:r>
          <a:r>
            <a:rPr kumimoji="1" lang="ja-JP" altLang="ja-JP" sz="1000">
              <a:solidFill>
                <a:schemeClr val="dk1"/>
              </a:solidFill>
              <a:effectLst/>
              <a:latin typeface="+mn-lt"/>
              <a:ea typeface="+mn-ea"/>
              <a:cs typeface="+mn-cs"/>
            </a:rPr>
            <a:t>月に策定した公共施設等総合管理計画を令和</a:t>
          </a:r>
          <a:r>
            <a:rPr kumimoji="1" lang="en-US" altLang="ja-JP" sz="1000">
              <a:solidFill>
                <a:schemeClr val="dk1"/>
              </a:solidFill>
              <a:effectLst/>
              <a:latin typeface="+mn-lt"/>
              <a:ea typeface="+mn-ea"/>
              <a:cs typeface="+mn-cs"/>
            </a:rPr>
            <a:t>4</a:t>
          </a:r>
          <a:r>
            <a:rPr kumimoji="1" lang="ja-JP" altLang="ja-JP" sz="1000">
              <a:solidFill>
                <a:schemeClr val="dk1"/>
              </a:solidFill>
              <a:effectLst/>
              <a:latin typeface="+mn-lt"/>
              <a:ea typeface="+mn-ea"/>
              <a:cs typeface="+mn-cs"/>
            </a:rPr>
            <a:t>年</a:t>
          </a:r>
          <a:r>
            <a:rPr kumimoji="1" lang="en-US" altLang="ja-JP" sz="1000">
              <a:solidFill>
                <a:schemeClr val="dk1"/>
              </a:solidFill>
              <a:effectLst/>
              <a:latin typeface="+mn-lt"/>
              <a:ea typeface="+mn-ea"/>
              <a:cs typeface="+mn-cs"/>
            </a:rPr>
            <a:t>3</a:t>
          </a:r>
          <a:r>
            <a:rPr kumimoji="1" lang="ja-JP" altLang="ja-JP" sz="1000">
              <a:solidFill>
                <a:schemeClr val="dk1"/>
              </a:solidFill>
              <a:effectLst/>
              <a:latin typeface="+mn-lt"/>
              <a:ea typeface="+mn-ea"/>
              <a:cs typeface="+mn-cs"/>
            </a:rPr>
            <a:t>月に改訂しており、計画に基づいた施設の維持管理を進めている。</a:t>
          </a:r>
          <a:r>
            <a:rPr kumimoji="1" lang="en-US" altLang="ja-JP" sz="1000">
              <a:solidFill>
                <a:schemeClr val="dk1"/>
              </a:solidFill>
              <a:effectLst/>
              <a:latin typeface="+mn-lt"/>
              <a:ea typeface="+mn-ea"/>
              <a:cs typeface="+mn-cs"/>
            </a:rPr>
            <a:t>1970</a:t>
          </a:r>
          <a:r>
            <a:rPr kumimoji="1" lang="ja-JP" altLang="ja-JP" sz="1000">
              <a:solidFill>
                <a:schemeClr val="dk1"/>
              </a:solidFill>
              <a:effectLst/>
              <a:latin typeface="+mn-lt"/>
              <a:ea typeface="+mn-ea"/>
              <a:cs typeface="+mn-cs"/>
            </a:rPr>
            <a:t>年代から</a:t>
          </a:r>
          <a:r>
            <a:rPr kumimoji="1" lang="en-US" altLang="ja-JP" sz="1000">
              <a:solidFill>
                <a:schemeClr val="dk1"/>
              </a:solidFill>
              <a:effectLst/>
              <a:latin typeface="+mn-lt"/>
              <a:ea typeface="+mn-ea"/>
              <a:cs typeface="+mn-cs"/>
            </a:rPr>
            <a:t>1990</a:t>
          </a:r>
          <a:r>
            <a:rPr kumimoji="1" lang="ja-JP" altLang="ja-JP" sz="1000">
              <a:solidFill>
                <a:schemeClr val="dk1"/>
              </a:solidFill>
              <a:effectLst/>
              <a:latin typeface="+mn-lt"/>
              <a:ea typeface="+mn-ea"/>
              <a:cs typeface="+mn-cs"/>
            </a:rPr>
            <a:t>年代に整備された建築物が多いことから、今後</a:t>
          </a:r>
          <a:r>
            <a:rPr kumimoji="1" lang="en-US" altLang="ja-JP" sz="1000">
              <a:solidFill>
                <a:schemeClr val="dk1"/>
              </a:solidFill>
              <a:effectLst/>
              <a:latin typeface="+mn-lt"/>
              <a:ea typeface="+mn-ea"/>
              <a:cs typeface="+mn-cs"/>
            </a:rPr>
            <a:t>10</a:t>
          </a:r>
          <a:r>
            <a:rPr kumimoji="1" lang="ja-JP" altLang="ja-JP" sz="1000">
              <a:solidFill>
                <a:schemeClr val="dk1"/>
              </a:solidFill>
              <a:effectLst/>
              <a:latin typeface="+mn-lt"/>
              <a:ea typeface="+mn-ea"/>
              <a:cs typeface="+mn-cs"/>
            </a:rPr>
            <a:t>年間に大規模改修等の補修時期を迎えるものが多いと予想される。</a:t>
          </a:r>
          <a:endParaRPr lang="ja-JP" altLang="ja-JP" sz="1000">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51223</xdr:rowOff>
    </xdr:from>
    <xdr:to>
      <xdr:col>23</xdr:col>
      <xdr:colOff>85090</xdr:colOff>
      <xdr:row>35</xdr:row>
      <xdr:rowOff>51858</xdr:rowOff>
    </xdr:to>
    <xdr:cxnSp macro="">
      <xdr:nvCxnSpPr>
        <xdr:cNvPr id="75" name="直線コネクタ 74"/>
        <xdr:cNvCxnSpPr/>
      </xdr:nvCxnSpPr>
      <xdr:spPr>
        <a:xfrm flipV="1">
          <a:off x="4760595" y="5280448"/>
          <a:ext cx="1270" cy="1543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55685</xdr:rowOff>
    </xdr:from>
    <xdr:ext cx="405111" cy="259045"/>
    <xdr:sp macro="" textlink="">
      <xdr:nvSpPr>
        <xdr:cNvPr id="76" name="有形固定資産減価償却率最小値テキスト"/>
        <xdr:cNvSpPr txBox="1"/>
      </xdr:nvSpPr>
      <xdr:spPr>
        <a:xfrm>
          <a:off x="4813300" y="68279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51858</xdr:rowOff>
    </xdr:from>
    <xdr:to>
      <xdr:col>23</xdr:col>
      <xdr:colOff>174625</xdr:colOff>
      <xdr:row>35</xdr:row>
      <xdr:rowOff>51858</xdr:rowOff>
    </xdr:to>
    <xdr:cxnSp macro="">
      <xdr:nvCxnSpPr>
        <xdr:cNvPr id="77" name="直線コネクタ 76"/>
        <xdr:cNvCxnSpPr/>
      </xdr:nvCxnSpPr>
      <xdr:spPr>
        <a:xfrm>
          <a:off x="4673600" y="6824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169350</xdr:rowOff>
    </xdr:from>
    <xdr:ext cx="405111" cy="259045"/>
    <xdr:sp macro="" textlink="">
      <xdr:nvSpPr>
        <xdr:cNvPr id="78" name="有形固定資産減価償却率最大値テキスト"/>
        <xdr:cNvSpPr txBox="1"/>
      </xdr:nvSpPr>
      <xdr:spPr>
        <a:xfrm>
          <a:off x="4813300" y="5055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51223</xdr:rowOff>
    </xdr:from>
    <xdr:to>
      <xdr:col>23</xdr:col>
      <xdr:colOff>174625</xdr:colOff>
      <xdr:row>26</xdr:row>
      <xdr:rowOff>51223</xdr:rowOff>
    </xdr:to>
    <xdr:cxnSp macro="">
      <xdr:nvCxnSpPr>
        <xdr:cNvPr id="79" name="直線コネクタ 78"/>
        <xdr:cNvCxnSpPr/>
      </xdr:nvCxnSpPr>
      <xdr:spPr>
        <a:xfrm>
          <a:off x="4673600" y="5280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171044</xdr:rowOff>
    </xdr:from>
    <xdr:ext cx="405111" cy="259045"/>
    <xdr:sp macro="" textlink="">
      <xdr:nvSpPr>
        <xdr:cNvPr id="80" name="有形固定資産減価償却率平均値テキスト"/>
        <xdr:cNvSpPr txBox="1"/>
      </xdr:nvSpPr>
      <xdr:spPr>
        <a:xfrm>
          <a:off x="4813300" y="60860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21167</xdr:rowOff>
    </xdr:from>
    <xdr:to>
      <xdr:col>23</xdr:col>
      <xdr:colOff>136525</xdr:colOff>
      <xdr:row>31</xdr:row>
      <xdr:rowOff>122767</xdr:rowOff>
    </xdr:to>
    <xdr:sp macro="" textlink="">
      <xdr:nvSpPr>
        <xdr:cNvPr id="81" name="フローチャート: 判断 80"/>
        <xdr:cNvSpPr/>
      </xdr:nvSpPr>
      <xdr:spPr>
        <a:xfrm>
          <a:off x="4711700" y="6107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153035</xdr:rowOff>
    </xdr:from>
    <xdr:to>
      <xdr:col>19</xdr:col>
      <xdr:colOff>187325</xdr:colOff>
      <xdr:row>31</xdr:row>
      <xdr:rowOff>83185</xdr:rowOff>
    </xdr:to>
    <xdr:sp macro="" textlink="">
      <xdr:nvSpPr>
        <xdr:cNvPr id="82" name="フローチャート: 判断 81"/>
        <xdr:cNvSpPr/>
      </xdr:nvSpPr>
      <xdr:spPr>
        <a:xfrm>
          <a:off x="4000500" y="606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113453</xdr:rowOff>
    </xdr:from>
    <xdr:to>
      <xdr:col>15</xdr:col>
      <xdr:colOff>187325</xdr:colOff>
      <xdr:row>31</xdr:row>
      <xdr:rowOff>43603</xdr:rowOff>
    </xdr:to>
    <xdr:sp macro="" textlink="">
      <xdr:nvSpPr>
        <xdr:cNvPr id="83" name="フローチャート: 判断 82"/>
        <xdr:cNvSpPr/>
      </xdr:nvSpPr>
      <xdr:spPr>
        <a:xfrm>
          <a:off x="3238500" y="6028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120650</xdr:rowOff>
    </xdr:from>
    <xdr:to>
      <xdr:col>11</xdr:col>
      <xdr:colOff>187325</xdr:colOff>
      <xdr:row>31</xdr:row>
      <xdr:rowOff>50800</xdr:rowOff>
    </xdr:to>
    <xdr:sp macro="" textlink="">
      <xdr:nvSpPr>
        <xdr:cNvPr id="84" name="フローチャート: 判断 83"/>
        <xdr:cNvSpPr/>
      </xdr:nvSpPr>
      <xdr:spPr>
        <a:xfrm>
          <a:off x="2476500" y="603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81068</xdr:rowOff>
    </xdr:from>
    <xdr:to>
      <xdr:col>7</xdr:col>
      <xdr:colOff>187325</xdr:colOff>
      <xdr:row>31</xdr:row>
      <xdr:rowOff>11218</xdr:rowOff>
    </xdr:to>
    <xdr:sp macro="" textlink="">
      <xdr:nvSpPr>
        <xdr:cNvPr id="85" name="フローチャート: 判断 84"/>
        <xdr:cNvSpPr/>
      </xdr:nvSpPr>
      <xdr:spPr>
        <a:xfrm>
          <a:off x="1714500" y="599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109855</xdr:rowOff>
    </xdr:from>
    <xdr:to>
      <xdr:col>23</xdr:col>
      <xdr:colOff>136525</xdr:colOff>
      <xdr:row>31</xdr:row>
      <xdr:rowOff>40005</xdr:rowOff>
    </xdr:to>
    <xdr:sp macro="" textlink="">
      <xdr:nvSpPr>
        <xdr:cNvPr id="91" name="楕円 90"/>
        <xdr:cNvSpPr/>
      </xdr:nvSpPr>
      <xdr:spPr>
        <a:xfrm>
          <a:off x="4711700" y="602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132732</xdr:rowOff>
    </xdr:from>
    <xdr:ext cx="405111" cy="259045"/>
    <xdr:sp macro="" textlink="">
      <xdr:nvSpPr>
        <xdr:cNvPr id="92" name="有形固定資産減価償却率該当値テキスト"/>
        <xdr:cNvSpPr txBox="1"/>
      </xdr:nvSpPr>
      <xdr:spPr>
        <a:xfrm>
          <a:off x="4813300" y="5876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55880</xdr:rowOff>
    </xdr:from>
    <xdr:to>
      <xdr:col>19</xdr:col>
      <xdr:colOff>187325</xdr:colOff>
      <xdr:row>30</xdr:row>
      <xdr:rowOff>157480</xdr:rowOff>
    </xdr:to>
    <xdr:sp macro="" textlink="">
      <xdr:nvSpPr>
        <xdr:cNvPr id="93" name="楕円 92"/>
        <xdr:cNvSpPr/>
      </xdr:nvSpPr>
      <xdr:spPr>
        <a:xfrm>
          <a:off x="4000500" y="597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106680</xdr:rowOff>
    </xdr:from>
    <xdr:to>
      <xdr:col>23</xdr:col>
      <xdr:colOff>85725</xdr:colOff>
      <xdr:row>30</xdr:row>
      <xdr:rowOff>160655</xdr:rowOff>
    </xdr:to>
    <xdr:cxnSp macro="">
      <xdr:nvCxnSpPr>
        <xdr:cNvPr id="94" name="直線コネクタ 93"/>
        <xdr:cNvCxnSpPr/>
      </xdr:nvCxnSpPr>
      <xdr:spPr>
        <a:xfrm>
          <a:off x="4051300" y="6021705"/>
          <a:ext cx="7112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12700</xdr:rowOff>
    </xdr:from>
    <xdr:to>
      <xdr:col>15</xdr:col>
      <xdr:colOff>187325</xdr:colOff>
      <xdr:row>30</xdr:row>
      <xdr:rowOff>114300</xdr:rowOff>
    </xdr:to>
    <xdr:sp macro="" textlink="">
      <xdr:nvSpPr>
        <xdr:cNvPr id="95" name="楕円 94"/>
        <xdr:cNvSpPr/>
      </xdr:nvSpPr>
      <xdr:spPr>
        <a:xfrm>
          <a:off x="3238500" y="5927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63500</xdr:rowOff>
    </xdr:from>
    <xdr:to>
      <xdr:col>19</xdr:col>
      <xdr:colOff>136525</xdr:colOff>
      <xdr:row>30</xdr:row>
      <xdr:rowOff>106680</xdr:rowOff>
    </xdr:to>
    <xdr:cxnSp macro="">
      <xdr:nvCxnSpPr>
        <xdr:cNvPr id="96" name="直線コネクタ 95"/>
        <xdr:cNvCxnSpPr/>
      </xdr:nvCxnSpPr>
      <xdr:spPr>
        <a:xfrm>
          <a:off x="3289300" y="5978525"/>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144568</xdr:rowOff>
    </xdr:from>
    <xdr:to>
      <xdr:col>11</xdr:col>
      <xdr:colOff>187325</xdr:colOff>
      <xdr:row>30</xdr:row>
      <xdr:rowOff>74718</xdr:rowOff>
    </xdr:to>
    <xdr:sp macro="" textlink="">
      <xdr:nvSpPr>
        <xdr:cNvPr id="97" name="楕円 96"/>
        <xdr:cNvSpPr/>
      </xdr:nvSpPr>
      <xdr:spPr>
        <a:xfrm>
          <a:off x="2476500" y="5888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23918</xdr:rowOff>
    </xdr:from>
    <xdr:to>
      <xdr:col>15</xdr:col>
      <xdr:colOff>136525</xdr:colOff>
      <xdr:row>30</xdr:row>
      <xdr:rowOff>63500</xdr:rowOff>
    </xdr:to>
    <xdr:cxnSp macro="">
      <xdr:nvCxnSpPr>
        <xdr:cNvPr id="98" name="直線コネクタ 97"/>
        <xdr:cNvCxnSpPr/>
      </xdr:nvCxnSpPr>
      <xdr:spPr>
        <a:xfrm>
          <a:off x="2527300" y="5938943"/>
          <a:ext cx="762000" cy="3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104987</xdr:rowOff>
    </xdr:from>
    <xdr:to>
      <xdr:col>7</xdr:col>
      <xdr:colOff>187325</xdr:colOff>
      <xdr:row>30</xdr:row>
      <xdr:rowOff>35137</xdr:rowOff>
    </xdr:to>
    <xdr:sp macro="" textlink="">
      <xdr:nvSpPr>
        <xdr:cNvPr id="99" name="楕円 98"/>
        <xdr:cNvSpPr/>
      </xdr:nvSpPr>
      <xdr:spPr>
        <a:xfrm>
          <a:off x="1714500" y="5848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155787</xdr:rowOff>
    </xdr:from>
    <xdr:to>
      <xdr:col>11</xdr:col>
      <xdr:colOff>136525</xdr:colOff>
      <xdr:row>30</xdr:row>
      <xdr:rowOff>23918</xdr:rowOff>
    </xdr:to>
    <xdr:cxnSp macro="">
      <xdr:nvCxnSpPr>
        <xdr:cNvPr id="100" name="直線コネクタ 99"/>
        <xdr:cNvCxnSpPr/>
      </xdr:nvCxnSpPr>
      <xdr:spPr>
        <a:xfrm>
          <a:off x="1765300" y="5899362"/>
          <a:ext cx="762000" cy="39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74312</xdr:rowOff>
    </xdr:from>
    <xdr:ext cx="405111" cy="259045"/>
    <xdr:sp macro="" textlink="">
      <xdr:nvSpPr>
        <xdr:cNvPr id="101" name="n_1aveValue有形固定資産減価償却率"/>
        <xdr:cNvSpPr txBox="1"/>
      </xdr:nvSpPr>
      <xdr:spPr>
        <a:xfrm>
          <a:off x="3836044" y="6160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34730</xdr:rowOff>
    </xdr:from>
    <xdr:ext cx="405111" cy="259045"/>
    <xdr:sp macro="" textlink="">
      <xdr:nvSpPr>
        <xdr:cNvPr id="102" name="n_2aveValue有形固定資産減価償却率"/>
        <xdr:cNvSpPr txBox="1"/>
      </xdr:nvSpPr>
      <xdr:spPr>
        <a:xfrm>
          <a:off x="3086744" y="6121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41927</xdr:rowOff>
    </xdr:from>
    <xdr:ext cx="405111" cy="259045"/>
    <xdr:sp macro="" textlink="">
      <xdr:nvSpPr>
        <xdr:cNvPr id="103" name="n_3aveValue有形固定資産減価償却率"/>
        <xdr:cNvSpPr txBox="1"/>
      </xdr:nvSpPr>
      <xdr:spPr>
        <a:xfrm>
          <a:off x="2324744" y="6128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2345</xdr:rowOff>
    </xdr:from>
    <xdr:ext cx="405111" cy="259045"/>
    <xdr:sp macro="" textlink="">
      <xdr:nvSpPr>
        <xdr:cNvPr id="104" name="n_4aveValue有形固定資産減価償却率"/>
        <xdr:cNvSpPr txBox="1"/>
      </xdr:nvSpPr>
      <xdr:spPr>
        <a:xfrm>
          <a:off x="1562744" y="6088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2557</xdr:rowOff>
    </xdr:from>
    <xdr:ext cx="405111" cy="259045"/>
    <xdr:sp macro="" textlink="">
      <xdr:nvSpPr>
        <xdr:cNvPr id="105" name="n_1mainValue有形固定資産減価償却率"/>
        <xdr:cNvSpPr txBox="1"/>
      </xdr:nvSpPr>
      <xdr:spPr>
        <a:xfrm>
          <a:off x="3836044" y="574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130827</xdr:rowOff>
    </xdr:from>
    <xdr:ext cx="405111" cy="259045"/>
    <xdr:sp macro="" textlink="">
      <xdr:nvSpPr>
        <xdr:cNvPr id="106" name="n_2mainValue有形固定資産減価償却率"/>
        <xdr:cNvSpPr txBox="1"/>
      </xdr:nvSpPr>
      <xdr:spPr>
        <a:xfrm>
          <a:off x="3086744" y="5702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91245</xdr:rowOff>
    </xdr:from>
    <xdr:ext cx="405111" cy="259045"/>
    <xdr:sp macro="" textlink="">
      <xdr:nvSpPr>
        <xdr:cNvPr id="107" name="n_3mainValue有形固定資産減価償却率"/>
        <xdr:cNvSpPr txBox="1"/>
      </xdr:nvSpPr>
      <xdr:spPr>
        <a:xfrm>
          <a:off x="2324744" y="5663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51664</xdr:rowOff>
    </xdr:from>
    <xdr:ext cx="405111" cy="259045"/>
    <xdr:sp macro="" textlink="">
      <xdr:nvSpPr>
        <xdr:cNvPr id="108" name="n_4mainValue有形固定資産減価償却率"/>
        <xdr:cNvSpPr txBox="1"/>
      </xdr:nvSpPr>
      <xdr:spPr>
        <a:xfrm>
          <a:off x="1562744" y="5623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[ 446.1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令和元年度から令和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に</a:t>
          </a:r>
          <a:r>
            <a:rPr kumimoji="1" lang="ja-JP" altLang="ja-JP" sz="1100">
              <a:solidFill>
                <a:schemeClr val="dk1"/>
              </a:solidFill>
              <a:effectLst/>
              <a:latin typeface="+mn-lt"/>
              <a:ea typeface="+mn-ea"/>
              <a:cs typeface="+mn-cs"/>
            </a:rPr>
            <a:t>かけて債務償還比率は類似団体よりも低い水準となって</a:t>
          </a:r>
          <a:r>
            <a:rPr kumimoji="1" lang="ja-JP" altLang="en-US" sz="1100">
              <a:solidFill>
                <a:schemeClr val="dk1"/>
              </a:solidFill>
              <a:effectLst/>
              <a:latin typeface="+mn-lt"/>
              <a:ea typeface="+mn-ea"/>
              <a:cs typeface="+mn-cs"/>
            </a:rPr>
            <a:t>いるが</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年々増加傾向にある</a:t>
          </a:r>
          <a:r>
            <a:rPr kumimoji="1" lang="ja-JP" altLang="ja-JP" sz="1100">
              <a:solidFill>
                <a:schemeClr val="dk1"/>
              </a:solidFill>
              <a:effectLst/>
              <a:latin typeface="+mn-lt"/>
              <a:ea typeface="+mn-ea"/>
              <a:cs typeface="+mn-cs"/>
            </a:rPr>
            <a:t>。</a:t>
          </a:r>
          <a:endParaRPr lang="ja-JP" altLang="ja-JP">
            <a:effectLst/>
          </a:endParaRPr>
        </a:p>
        <a:p>
          <a:r>
            <a:rPr kumimoji="1" lang="ja-JP" altLang="ja-JP" sz="1100">
              <a:solidFill>
                <a:schemeClr val="dk1"/>
              </a:solidFill>
              <a:effectLst/>
              <a:latin typeface="+mn-lt"/>
              <a:ea typeface="+mn-ea"/>
              <a:cs typeface="+mn-cs"/>
            </a:rPr>
            <a:t>　今後は時津中央第</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土地区画整理事業の償還のピークを迎える見込みであり、償還費が増加することが予想されるが、今後も必要な地方債のみの発行に努める。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6" name="テキスト ボックス 125"/>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47420</xdr:rowOff>
    </xdr:to>
    <xdr:cxnSp macro="">
      <xdr:nvCxnSpPr>
        <xdr:cNvPr id="137" name="直線コネクタ 136"/>
        <xdr:cNvCxnSpPr/>
      </xdr:nvCxnSpPr>
      <xdr:spPr>
        <a:xfrm flipV="1">
          <a:off x="14793595" y="5312833"/>
          <a:ext cx="1269" cy="1506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51247</xdr:rowOff>
    </xdr:from>
    <xdr:ext cx="560923" cy="259045"/>
    <xdr:sp macro="" textlink="">
      <xdr:nvSpPr>
        <xdr:cNvPr id="138" name="債務償還比率最小値テキスト"/>
        <xdr:cNvSpPr txBox="1"/>
      </xdr:nvSpPr>
      <xdr:spPr>
        <a:xfrm>
          <a:off x="14846300" y="682352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47420</xdr:rowOff>
    </xdr:from>
    <xdr:to>
      <xdr:col>76</xdr:col>
      <xdr:colOff>111125</xdr:colOff>
      <xdr:row>35</xdr:row>
      <xdr:rowOff>47420</xdr:rowOff>
    </xdr:to>
    <xdr:cxnSp macro="">
      <xdr:nvCxnSpPr>
        <xdr:cNvPr id="139" name="直線コネクタ 138"/>
        <xdr:cNvCxnSpPr/>
      </xdr:nvCxnSpPr>
      <xdr:spPr>
        <a:xfrm>
          <a:off x="14706600" y="6819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0"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35076</xdr:rowOff>
    </xdr:from>
    <xdr:ext cx="469744" cy="259045"/>
    <xdr:sp macro="" textlink="">
      <xdr:nvSpPr>
        <xdr:cNvPr id="142" name="債務償還比率平均値テキスト"/>
        <xdr:cNvSpPr txBox="1"/>
      </xdr:nvSpPr>
      <xdr:spPr>
        <a:xfrm>
          <a:off x="14846300" y="57786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56649</xdr:rowOff>
    </xdr:from>
    <xdr:to>
      <xdr:col>76</xdr:col>
      <xdr:colOff>73025</xdr:colOff>
      <xdr:row>29</xdr:row>
      <xdr:rowOff>158249</xdr:rowOff>
    </xdr:to>
    <xdr:sp macro="" textlink="">
      <xdr:nvSpPr>
        <xdr:cNvPr id="143" name="フローチャート: 判断 142"/>
        <xdr:cNvSpPr/>
      </xdr:nvSpPr>
      <xdr:spPr>
        <a:xfrm>
          <a:off x="14744700" y="5800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61207</xdr:rowOff>
    </xdr:from>
    <xdr:to>
      <xdr:col>72</xdr:col>
      <xdr:colOff>123825</xdr:colOff>
      <xdr:row>29</xdr:row>
      <xdr:rowOff>162807</xdr:rowOff>
    </xdr:to>
    <xdr:sp macro="" textlink="">
      <xdr:nvSpPr>
        <xdr:cNvPr id="144" name="フローチャート: 判断 143"/>
        <xdr:cNvSpPr/>
      </xdr:nvSpPr>
      <xdr:spPr>
        <a:xfrm>
          <a:off x="14033500" y="5804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7472</xdr:rowOff>
    </xdr:from>
    <xdr:to>
      <xdr:col>68</xdr:col>
      <xdr:colOff>123825</xdr:colOff>
      <xdr:row>29</xdr:row>
      <xdr:rowOff>109072</xdr:rowOff>
    </xdr:to>
    <xdr:sp macro="" textlink="">
      <xdr:nvSpPr>
        <xdr:cNvPr id="145" name="フローチャート: 判断 144"/>
        <xdr:cNvSpPr/>
      </xdr:nvSpPr>
      <xdr:spPr>
        <a:xfrm>
          <a:off x="13271500" y="575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13539</xdr:rowOff>
    </xdr:from>
    <xdr:to>
      <xdr:col>64</xdr:col>
      <xdr:colOff>123825</xdr:colOff>
      <xdr:row>30</xdr:row>
      <xdr:rowOff>115139</xdr:rowOff>
    </xdr:to>
    <xdr:sp macro="" textlink="">
      <xdr:nvSpPr>
        <xdr:cNvPr id="146" name="フローチャート: 判断 145"/>
        <xdr:cNvSpPr/>
      </xdr:nvSpPr>
      <xdr:spPr>
        <a:xfrm>
          <a:off x="12509500" y="592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73392</xdr:rowOff>
    </xdr:from>
    <xdr:to>
      <xdr:col>60</xdr:col>
      <xdr:colOff>123825</xdr:colOff>
      <xdr:row>31</xdr:row>
      <xdr:rowOff>3542</xdr:rowOff>
    </xdr:to>
    <xdr:sp macro="" textlink="">
      <xdr:nvSpPr>
        <xdr:cNvPr id="147" name="フローチャート: 判断 146"/>
        <xdr:cNvSpPr/>
      </xdr:nvSpPr>
      <xdr:spPr>
        <a:xfrm>
          <a:off x="11747500" y="5988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53530</xdr:rowOff>
    </xdr:from>
    <xdr:to>
      <xdr:col>76</xdr:col>
      <xdr:colOff>73025</xdr:colOff>
      <xdr:row>29</xdr:row>
      <xdr:rowOff>155130</xdr:rowOff>
    </xdr:to>
    <xdr:sp macro="" textlink="">
      <xdr:nvSpPr>
        <xdr:cNvPr id="153" name="楕円 152"/>
        <xdr:cNvSpPr/>
      </xdr:nvSpPr>
      <xdr:spPr>
        <a:xfrm>
          <a:off x="14744700" y="579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76407</xdr:rowOff>
    </xdr:from>
    <xdr:ext cx="469744" cy="259045"/>
    <xdr:sp macro="" textlink="">
      <xdr:nvSpPr>
        <xdr:cNvPr id="154" name="債務償還比率該当値テキスト"/>
        <xdr:cNvSpPr txBox="1"/>
      </xdr:nvSpPr>
      <xdr:spPr>
        <a:xfrm>
          <a:off x="14846300" y="564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112473</xdr:rowOff>
    </xdr:from>
    <xdr:to>
      <xdr:col>72</xdr:col>
      <xdr:colOff>123825</xdr:colOff>
      <xdr:row>29</xdr:row>
      <xdr:rowOff>42623</xdr:rowOff>
    </xdr:to>
    <xdr:sp macro="" textlink="">
      <xdr:nvSpPr>
        <xdr:cNvPr id="155" name="楕円 154"/>
        <xdr:cNvSpPr/>
      </xdr:nvSpPr>
      <xdr:spPr>
        <a:xfrm>
          <a:off x="14033500" y="5684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163273</xdr:rowOff>
    </xdr:from>
    <xdr:to>
      <xdr:col>76</xdr:col>
      <xdr:colOff>22225</xdr:colOff>
      <xdr:row>29</xdr:row>
      <xdr:rowOff>104330</xdr:rowOff>
    </xdr:to>
    <xdr:cxnSp macro="">
      <xdr:nvCxnSpPr>
        <xdr:cNvPr id="156" name="直線コネクタ 155"/>
        <xdr:cNvCxnSpPr/>
      </xdr:nvCxnSpPr>
      <xdr:spPr>
        <a:xfrm>
          <a:off x="14084300" y="5735398"/>
          <a:ext cx="711200" cy="112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11240</xdr:rowOff>
    </xdr:from>
    <xdr:to>
      <xdr:col>68</xdr:col>
      <xdr:colOff>123825</xdr:colOff>
      <xdr:row>28</xdr:row>
      <xdr:rowOff>112840</xdr:rowOff>
    </xdr:to>
    <xdr:sp macro="" textlink="">
      <xdr:nvSpPr>
        <xdr:cNvPr id="157" name="楕円 156"/>
        <xdr:cNvSpPr/>
      </xdr:nvSpPr>
      <xdr:spPr>
        <a:xfrm>
          <a:off x="13271500" y="558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62040</xdr:rowOff>
    </xdr:from>
    <xdr:to>
      <xdr:col>72</xdr:col>
      <xdr:colOff>73025</xdr:colOff>
      <xdr:row>28</xdr:row>
      <xdr:rowOff>163273</xdr:rowOff>
    </xdr:to>
    <xdr:cxnSp macro="">
      <xdr:nvCxnSpPr>
        <xdr:cNvPr id="158" name="直線コネクタ 157"/>
        <xdr:cNvCxnSpPr/>
      </xdr:nvCxnSpPr>
      <xdr:spPr>
        <a:xfrm>
          <a:off x="13322300" y="5634165"/>
          <a:ext cx="762000" cy="101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58258</xdr:rowOff>
    </xdr:from>
    <xdr:to>
      <xdr:col>64</xdr:col>
      <xdr:colOff>123825</xdr:colOff>
      <xdr:row>28</xdr:row>
      <xdr:rowOff>159858</xdr:rowOff>
    </xdr:to>
    <xdr:sp macro="" textlink="">
      <xdr:nvSpPr>
        <xdr:cNvPr id="159" name="楕円 158"/>
        <xdr:cNvSpPr/>
      </xdr:nvSpPr>
      <xdr:spPr>
        <a:xfrm>
          <a:off x="12509500" y="5630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62040</xdr:rowOff>
    </xdr:from>
    <xdr:to>
      <xdr:col>68</xdr:col>
      <xdr:colOff>73025</xdr:colOff>
      <xdr:row>28</xdr:row>
      <xdr:rowOff>109058</xdr:rowOff>
    </xdr:to>
    <xdr:cxnSp macro="">
      <xdr:nvCxnSpPr>
        <xdr:cNvPr id="160" name="直線コネクタ 159"/>
        <xdr:cNvCxnSpPr/>
      </xdr:nvCxnSpPr>
      <xdr:spPr>
        <a:xfrm flipV="1">
          <a:off x="12560300" y="5634165"/>
          <a:ext cx="762000" cy="47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28632</xdr:rowOff>
    </xdr:from>
    <xdr:to>
      <xdr:col>60</xdr:col>
      <xdr:colOff>123825</xdr:colOff>
      <xdr:row>28</xdr:row>
      <xdr:rowOff>130232</xdr:rowOff>
    </xdr:to>
    <xdr:sp macro="" textlink="">
      <xdr:nvSpPr>
        <xdr:cNvPr id="161" name="楕円 160"/>
        <xdr:cNvSpPr/>
      </xdr:nvSpPr>
      <xdr:spPr>
        <a:xfrm>
          <a:off x="11747500" y="5600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79432</xdr:rowOff>
    </xdr:from>
    <xdr:to>
      <xdr:col>64</xdr:col>
      <xdr:colOff>73025</xdr:colOff>
      <xdr:row>28</xdr:row>
      <xdr:rowOff>109058</xdr:rowOff>
    </xdr:to>
    <xdr:cxnSp macro="">
      <xdr:nvCxnSpPr>
        <xdr:cNvPr id="162" name="直線コネクタ 161"/>
        <xdr:cNvCxnSpPr/>
      </xdr:nvCxnSpPr>
      <xdr:spPr>
        <a:xfrm>
          <a:off x="11798300" y="5651557"/>
          <a:ext cx="762000" cy="29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153934</xdr:rowOff>
    </xdr:from>
    <xdr:ext cx="469744" cy="259045"/>
    <xdr:sp macro="" textlink="">
      <xdr:nvSpPr>
        <xdr:cNvPr id="163" name="n_1aveValue債務償還比率"/>
        <xdr:cNvSpPr txBox="1"/>
      </xdr:nvSpPr>
      <xdr:spPr>
        <a:xfrm>
          <a:off x="13836727" y="5897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100199</xdr:rowOff>
    </xdr:from>
    <xdr:ext cx="469744" cy="259045"/>
    <xdr:sp macro="" textlink="">
      <xdr:nvSpPr>
        <xdr:cNvPr id="164" name="n_2aveValue債務償還比率"/>
        <xdr:cNvSpPr txBox="1"/>
      </xdr:nvSpPr>
      <xdr:spPr>
        <a:xfrm>
          <a:off x="13087427" y="5843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106266</xdr:rowOff>
    </xdr:from>
    <xdr:ext cx="469744" cy="259045"/>
    <xdr:sp macro="" textlink="">
      <xdr:nvSpPr>
        <xdr:cNvPr id="165" name="n_3aveValue債務償還比率"/>
        <xdr:cNvSpPr txBox="1"/>
      </xdr:nvSpPr>
      <xdr:spPr>
        <a:xfrm>
          <a:off x="12325427" y="6021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166119</xdr:rowOff>
    </xdr:from>
    <xdr:ext cx="469744" cy="259045"/>
    <xdr:sp macro="" textlink="">
      <xdr:nvSpPr>
        <xdr:cNvPr id="166" name="n_4aveValue債務償還比率"/>
        <xdr:cNvSpPr txBox="1"/>
      </xdr:nvSpPr>
      <xdr:spPr>
        <a:xfrm>
          <a:off x="11563427" y="6081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59150</xdr:rowOff>
    </xdr:from>
    <xdr:ext cx="469744" cy="259045"/>
    <xdr:sp macro="" textlink="">
      <xdr:nvSpPr>
        <xdr:cNvPr id="167" name="n_1mainValue債務償還比率"/>
        <xdr:cNvSpPr txBox="1"/>
      </xdr:nvSpPr>
      <xdr:spPr>
        <a:xfrm>
          <a:off x="13836727" y="5459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129367</xdr:rowOff>
    </xdr:from>
    <xdr:ext cx="469744" cy="259045"/>
    <xdr:sp macro="" textlink="">
      <xdr:nvSpPr>
        <xdr:cNvPr id="168" name="n_2mainValue債務償還比率"/>
        <xdr:cNvSpPr txBox="1"/>
      </xdr:nvSpPr>
      <xdr:spPr>
        <a:xfrm>
          <a:off x="13087427" y="5358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4935</xdr:rowOff>
    </xdr:from>
    <xdr:ext cx="469744" cy="259045"/>
    <xdr:sp macro="" textlink="">
      <xdr:nvSpPr>
        <xdr:cNvPr id="169" name="n_3mainValue債務償還比率"/>
        <xdr:cNvSpPr txBox="1"/>
      </xdr:nvSpPr>
      <xdr:spPr>
        <a:xfrm>
          <a:off x="12325427" y="5405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146759</xdr:rowOff>
    </xdr:from>
    <xdr:ext cx="469744" cy="259045"/>
    <xdr:sp macro="" textlink="">
      <xdr:nvSpPr>
        <xdr:cNvPr id="170" name="n_4mainValue債務償還比率"/>
        <xdr:cNvSpPr txBox="1"/>
      </xdr:nvSpPr>
      <xdr:spPr>
        <a:xfrm>
          <a:off x="11563427" y="5375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長崎県時津町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29,493
29,128
20.94
14,557,392
13,842,034
373,029
6,588,441
11,959,813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23622</xdr:rowOff>
    </xdr:from>
    <xdr:to>
      <xdr:col>24</xdr:col>
      <xdr:colOff>62865</xdr:colOff>
      <xdr:row>41</xdr:row>
      <xdr:rowOff>133350</xdr:rowOff>
    </xdr:to>
    <xdr:cxnSp macro="">
      <xdr:nvCxnSpPr>
        <xdr:cNvPr id="55" name="直線コネクタ 54"/>
        <xdr:cNvCxnSpPr/>
      </xdr:nvCxnSpPr>
      <xdr:spPr>
        <a:xfrm flipV="1">
          <a:off x="4634865" y="5681472"/>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469744" cy="259045"/>
    <xdr:sp macro="" textlink="">
      <xdr:nvSpPr>
        <xdr:cNvPr id="56" name="【道路】&#10;有形固定資産減価償却率最小値テキスト"/>
        <xdr:cNvSpPr txBox="1"/>
      </xdr:nvSpPr>
      <xdr:spPr>
        <a:xfrm>
          <a:off x="4673600"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57" name="直線コネクタ 56"/>
        <xdr:cNvCxnSpPr/>
      </xdr:nvCxnSpPr>
      <xdr:spPr>
        <a:xfrm>
          <a:off x="4546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141749</xdr:rowOff>
    </xdr:from>
    <xdr:ext cx="405111" cy="259045"/>
    <xdr:sp macro="" textlink="">
      <xdr:nvSpPr>
        <xdr:cNvPr id="58" name="【道路】&#10;有形固定資産減価償却率最大値テキスト"/>
        <xdr:cNvSpPr txBox="1"/>
      </xdr:nvSpPr>
      <xdr:spPr>
        <a:xfrm>
          <a:off x="4673600" y="5456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23622</xdr:rowOff>
    </xdr:from>
    <xdr:to>
      <xdr:col>24</xdr:col>
      <xdr:colOff>152400</xdr:colOff>
      <xdr:row>33</xdr:row>
      <xdr:rowOff>23622</xdr:rowOff>
    </xdr:to>
    <xdr:cxnSp macro="">
      <xdr:nvCxnSpPr>
        <xdr:cNvPr id="59" name="直線コネクタ 58"/>
        <xdr:cNvCxnSpPr/>
      </xdr:nvCxnSpPr>
      <xdr:spPr>
        <a:xfrm>
          <a:off x="4546600" y="5681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10685</xdr:rowOff>
    </xdr:from>
    <xdr:ext cx="405111" cy="259045"/>
    <xdr:sp macro="" textlink="">
      <xdr:nvSpPr>
        <xdr:cNvPr id="60" name="【道路】&#10;有形固定資産減価償却率平均値テキスト"/>
        <xdr:cNvSpPr txBox="1"/>
      </xdr:nvSpPr>
      <xdr:spPr>
        <a:xfrm>
          <a:off x="4673600" y="63543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32258</xdr:rowOff>
    </xdr:from>
    <xdr:to>
      <xdr:col>24</xdr:col>
      <xdr:colOff>114300</xdr:colOff>
      <xdr:row>37</xdr:row>
      <xdr:rowOff>133858</xdr:rowOff>
    </xdr:to>
    <xdr:sp macro="" textlink="">
      <xdr:nvSpPr>
        <xdr:cNvPr id="61" name="フローチャート: 判断 60"/>
        <xdr:cNvSpPr/>
      </xdr:nvSpPr>
      <xdr:spPr>
        <a:xfrm>
          <a:off x="4584700" y="637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155702</xdr:rowOff>
    </xdr:from>
    <xdr:to>
      <xdr:col>20</xdr:col>
      <xdr:colOff>38100</xdr:colOff>
      <xdr:row>37</xdr:row>
      <xdr:rowOff>85852</xdr:rowOff>
    </xdr:to>
    <xdr:sp macro="" textlink="">
      <xdr:nvSpPr>
        <xdr:cNvPr id="62" name="フローチャート: 判断 61"/>
        <xdr:cNvSpPr/>
      </xdr:nvSpPr>
      <xdr:spPr>
        <a:xfrm>
          <a:off x="3746500" y="632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132842</xdr:rowOff>
    </xdr:from>
    <xdr:to>
      <xdr:col>15</xdr:col>
      <xdr:colOff>101600</xdr:colOff>
      <xdr:row>37</xdr:row>
      <xdr:rowOff>62992</xdr:rowOff>
    </xdr:to>
    <xdr:sp macro="" textlink="">
      <xdr:nvSpPr>
        <xdr:cNvPr id="63" name="フローチャート: 判断 62"/>
        <xdr:cNvSpPr/>
      </xdr:nvSpPr>
      <xdr:spPr>
        <a:xfrm>
          <a:off x="2857500" y="630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139700</xdr:rowOff>
    </xdr:from>
    <xdr:to>
      <xdr:col>10</xdr:col>
      <xdr:colOff>165100</xdr:colOff>
      <xdr:row>37</xdr:row>
      <xdr:rowOff>69850</xdr:rowOff>
    </xdr:to>
    <xdr:sp macro="" textlink="">
      <xdr:nvSpPr>
        <xdr:cNvPr id="64" name="フローチャート: 判断 63"/>
        <xdr:cNvSpPr/>
      </xdr:nvSpPr>
      <xdr:spPr>
        <a:xfrm>
          <a:off x="1968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105410</xdr:rowOff>
    </xdr:from>
    <xdr:to>
      <xdr:col>6</xdr:col>
      <xdr:colOff>38100</xdr:colOff>
      <xdr:row>37</xdr:row>
      <xdr:rowOff>35560</xdr:rowOff>
    </xdr:to>
    <xdr:sp macro="" textlink="">
      <xdr:nvSpPr>
        <xdr:cNvPr id="65" name="フローチャート: 判断 64"/>
        <xdr:cNvSpPr/>
      </xdr:nvSpPr>
      <xdr:spPr>
        <a:xfrm>
          <a:off x="1079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130556</xdr:rowOff>
    </xdr:from>
    <xdr:to>
      <xdr:col>24</xdr:col>
      <xdr:colOff>114300</xdr:colOff>
      <xdr:row>36</xdr:row>
      <xdr:rowOff>60706</xdr:rowOff>
    </xdr:to>
    <xdr:sp macro="" textlink="">
      <xdr:nvSpPr>
        <xdr:cNvPr id="71" name="楕円 70"/>
        <xdr:cNvSpPr/>
      </xdr:nvSpPr>
      <xdr:spPr>
        <a:xfrm>
          <a:off x="4584700" y="6131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153433</xdr:rowOff>
    </xdr:from>
    <xdr:ext cx="405111" cy="259045"/>
    <xdr:sp macro="" textlink="">
      <xdr:nvSpPr>
        <xdr:cNvPr id="72" name="【道路】&#10;有形固定資産減価償却率該当値テキスト"/>
        <xdr:cNvSpPr txBox="1"/>
      </xdr:nvSpPr>
      <xdr:spPr>
        <a:xfrm>
          <a:off x="4673600" y="5982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80264</xdr:rowOff>
    </xdr:from>
    <xdr:to>
      <xdr:col>20</xdr:col>
      <xdr:colOff>38100</xdr:colOff>
      <xdr:row>36</xdr:row>
      <xdr:rowOff>10414</xdr:rowOff>
    </xdr:to>
    <xdr:sp macro="" textlink="">
      <xdr:nvSpPr>
        <xdr:cNvPr id="73" name="楕円 72"/>
        <xdr:cNvSpPr/>
      </xdr:nvSpPr>
      <xdr:spPr>
        <a:xfrm>
          <a:off x="3746500" y="608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131064</xdr:rowOff>
    </xdr:from>
    <xdr:to>
      <xdr:col>24</xdr:col>
      <xdr:colOff>63500</xdr:colOff>
      <xdr:row>36</xdr:row>
      <xdr:rowOff>9906</xdr:rowOff>
    </xdr:to>
    <xdr:cxnSp macro="">
      <xdr:nvCxnSpPr>
        <xdr:cNvPr id="74" name="直線コネクタ 73"/>
        <xdr:cNvCxnSpPr/>
      </xdr:nvCxnSpPr>
      <xdr:spPr>
        <a:xfrm>
          <a:off x="3797300" y="6131814"/>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43688</xdr:rowOff>
    </xdr:from>
    <xdr:to>
      <xdr:col>15</xdr:col>
      <xdr:colOff>101600</xdr:colOff>
      <xdr:row>35</xdr:row>
      <xdr:rowOff>145288</xdr:rowOff>
    </xdr:to>
    <xdr:sp macro="" textlink="">
      <xdr:nvSpPr>
        <xdr:cNvPr id="75" name="楕円 74"/>
        <xdr:cNvSpPr/>
      </xdr:nvSpPr>
      <xdr:spPr>
        <a:xfrm>
          <a:off x="2857500" y="6044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94488</xdr:rowOff>
    </xdr:from>
    <xdr:to>
      <xdr:col>19</xdr:col>
      <xdr:colOff>177800</xdr:colOff>
      <xdr:row>35</xdr:row>
      <xdr:rowOff>131064</xdr:rowOff>
    </xdr:to>
    <xdr:cxnSp macro="">
      <xdr:nvCxnSpPr>
        <xdr:cNvPr id="76" name="直線コネクタ 75"/>
        <xdr:cNvCxnSpPr/>
      </xdr:nvCxnSpPr>
      <xdr:spPr>
        <a:xfrm>
          <a:off x="2908300" y="609523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18542</xdr:rowOff>
    </xdr:from>
    <xdr:to>
      <xdr:col>10</xdr:col>
      <xdr:colOff>165100</xdr:colOff>
      <xdr:row>35</xdr:row>
      <xdr:rowOff>120142</xdr:rowOff>
    </xdr:to>
    <xdr:sp macro="" textlink="">
      <xdr:nvSpPr>
        <xdr:cNvPr id="77" name="楕円 76"/>
        <xdr:cNvSpPr/>
      </xdr:nvSpPr>
      <xdr:spPr>
        <a:xfrm>
          <a:off x="1968500" y="6019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69342</xdr:rowOff>
    </xdr:from>
    <xdr:to>
      <xdr:col>15</xdr:col>
      <xdr:colOff>50800</xdr:colOff>
      <xdr:row>35</xdr:row>
      <xdr:rowOff>94488</xdr:rowOff>
    </xdr:to>
    <xdr:cxnSp macro="">
      <xdr:nvCxnSpPr>
        <xdr:cNvPr id="78" name="直線コネクタ 77"/>
        <xdr:cNvCxnSpPr/>
      </xdr:nvCxnSpPr>
      <xdr:spPr>
        <a:xfrm>
          <a:off x="2019300" y="6070092"/>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151130</xdr:rowOff>
    </xdr:from>
    <xdr:to>
      <xdr:col>6</xdr:col>
      <xdr:colOff>38100</xdr:colOff>
      <xdr:row>35</xdr:row>
      <xdr:rowOff>81280</xdr:rowOff>
    </xdr:to>
    <xdr:sp macro="" textlink="">
      <xdr:nvSpPr>
        <xdr:cNvPr id="79" name="楕円 78"/>
        <xdr:cNvSpPr/>
      </xdr:nvSpPr>
      <xdr:spPr>
        <a:xfrm>
          <a:off x="1079500" y="598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30480</xdr:rowOff>
    </xdr:from>
    <xdr:to>
      <xdr:col>10</xdr:col>
      <xdr:colOff>114300</xdr:colOff>
      <xdr:row>35</xdr:row>
      <xdr:rowOff>69342</xdr:rowOff>
    </xdr:to>
    <xdr:cxnSp macro="">
      <xdr:nvCxnSpPr>
        <xdr:cNvPr id="80" name="直線コネクタ 79"/>
        <xdr:cNvCxnSpPr/>
      </xdr:nvCxnSpPr>
      <xdr:spPr>
        <a:xfrm>
          <a:off x="1130300" y="6031230"/>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76979</xdr:rowOff>
    </xdr:from>
    <xdr:ext cx="405111" cy="259045"/>
    <xdr:sp macro="" textlink="">
      <xdr:nvSpPr>
        <xdr:cNvPr id="81" name="n_1aveValue【道路】&#10;有形固定資産減価償却率"/>
        <xdr:cNvSpPr txBox="1"/>
      </xdr:nvSpPr>
      <xdr:spPr>
        <a:xfrm>
          <a:off x="3582044" y="6420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54119</xdr:rowOff>
    </xdr:from>
    <xdr:ext cx="405111" cy="259045"/>
    <xdr:sp macro="" textlink="">
      <xdr:nvSpPr>
        <xdr:cNvPr id="82" name="n_2aveValue【道路】&#10;有形固定資産減価償却率"/>
        <xdr:cNvSpPr txBox="1"/>
      </xdr:nvSpPr>
      <xdr:spPr>
        <a:xfrm>
          <a:off x="2705744" y="6397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60977</xdr:rowOff>
    </xdr:from>
    <xdr:ext cx="405111" cy="259045"/>
    <xdr:sp macro="" textlink="">
      <xdr:nvSpPr>
        <xdr:cNvPr id="83" name="n_3aveValue【道路】&#10;有形固定資産減価償却率"/>
        <xdr:cNvSpPr txBox="1"/>
      </xdr:nvSpPr>
      <xdr:spPr>
        <a:xfrm>
          <a:off x="1816744" y="640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26687</xdr:rowOff>
    </xdr:from>
    <xdr:ext cx="405111" cy="259045"/>
    <xdr:sp macro="" textlink="">
      <xdr:nvSpPr>
        <xdr:cNvPr id="84" name="n_4aveValue【道路】&#10;有形固定資産減価償却率"/>
        <xdr:cNvSpPr txBox="1"/>
      </xdr:nvSpPr>
      <xdr:spPr>
        <a:xfrm>
          <a:off x="927744" y="6370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26941</xdr:rowOff>
    </xdr:from>
    <xdr:ext cx="405111" cy="259045"/>
    <xdr:sp macro="" textlink="">
      <xdr:nvSpPr>
        <xdr:cNvPr id="85" name="n_1mainValue【道路】&#10;有形固定資産減価償却率"/>
        <xdr:cNvSpPr txBox="1"/>
      </xdr:nvSpPr>
      <xdr:spPr>
        <a:xfrm>
          <a:off x="3582044" y="5856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161815</xdr:rowOff>
    </xdr:from>
    <xdr:ext cx="405111" cy="259045"/>
    <xdr:sp macro="" textlink="">
      <xdr:nvSpPr>
        <xdr:cNvPr id="86" name="n_2mainValue【道路】&#10;有形固定資産減価償却率"/>
        <xdr:cNvSpPr txBox="1"/>
      </xdr:nvSpPr>
      <xdr:spPr>
        <a:xfrm>
          <a:off x="2705744" y="5819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136669</xdr:rowOff>
    </xdr:from>
    <xdr:ext cx="405111" cy="259045"/>
    <xdr:sp macro="" textlink="">
      <xdr:nvSpPr>
        <xdr:cNvPr id="87" name="n_3mainValue【道路】&#10;有形固定資産減価償却率"/>
        <xdr:cNvSpPr txBox="1"/>
      </xdr:nvSpPr>
      <xdr:spPr>
        <a:xfrm>
          <a:off x="1816744" y="5794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97807</xdr:rowOff>
    </xdr:from>
    <xdr:ext cx="405111" cy="259045"/>
    <xdr:sp macro="" textlink="">
      <xdr:nvSpPr>
        <xdr:cNvPr id="88" name="n_4mainValue【道路】&#10;有形固定資産減価償却率"/>
        <xdr:cNvSpPr txBox="1"/>
      </xdr:nvSpPr>
      <xdr:spPr>
        <a:xfrm>
          <a:off x="927744" y="575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97384</xdr:rowOff>
    </xdr:from>
    <xdr:to>
      <xdr:col>54</xdr:col>
      <xdr:colOff>189865</xdr:colOff>
      <xdr:row>41</xdr:row>
      <xdr:rowOff>121730</xdr:rowOff>
    </xdr:to>
    <xdr:cxnSp macro="">
      <xdr:nvCxnSpPr>
        <xdr:cNvPr id="112" name="直線コネクタ 111"/>
        <xdr:cNvCxnSpPr/>
      </xdr:nvCxnSpPr>
      <xdr:spPr>
        <a:xfrm flipV="1">
          <a:off x="10476865" y="5926684"/>
          <a:ext cx="0" cy="12244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125557</xdr:rowOff>
    </xdr:from>
    <xdr:ext cx="469744" cy="259045"/>
    <xdr:sp macro="" textlink="">
      <xdr:nvSpPr>
        <xdr:cNvPr id="113" name="【道路】&#10;一人当たり延長最小値テキスト"/>
        <xdr:cNvSpPr txBox="1"/>
      </xdr:nvSpPr>
      <xdr:spPr>
        <a:xfrm>
          <a:off x="10515600" y="715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121730</xdr:rowOff>
    </xdr:from>
    <xdr:to>
      <xdr:col>55</xdr:col>
      <xdr:colOff>88900</xdr:colOff>
      <xdr:row>41</xdr:row>
      <xdr:rowOff>121730</xdr:rowOff>
    </xdr:to>
    <xdr:cxnSp macro="">
      <xdr:nvCxnSpPr>
        <xdr:cNvPr id="114" name="直線コネクタ 113"/>
        <xdr:cNvCxnSpPr/>
      </xdr:nvCxnSpPr>
      <xdr:spPr>
        <a:xfrm>
          <a:off x="10388600" y="715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44061</xdr:rowOff>
    </xdr:from>
    <xdr:ext cx="534377" cy="259045"/>
    <xdr:sp macro="" textlink="">
      <xdr:nvSpPr>
        <xdr:cNvPr id="115" name="【道路】&#10;一人当たり延長最大値テキスト"/>
        <xdr:cNvSpPr txBox="1"/>
      </xdr:nvSpPr>
      <xdr:spPr>
        <a:xfrm>
          <a:off x="10515600" y="570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97384</xdr:rowOff>
    </xdr:from>
    <xdr:to>
      <xdr:col>55</xdr:col>
      <xdr:colOff>88900</xdr:colOff>
      <xdr:row>34</xdr:row>
      <xdr:rowOff>97384</xdr:rowOff>
    </xdr:to>
    <xdr:cxnSp macro="">
      <xdr:nvCxnSpPr>
        <xdr:cNvPr id="116" name="直線コネクタ 115"/>
        <xdr:cNvCxnSpPr/>
      </xdr:nvCxnSpPr>
      <xdr:spPr>
        <a:xfrm>
          <a:off x="10388600" y="592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143070</xdr:rowOff>
    </xdr:from>
    <xdr:ext cx="534377" cy="259045"/>
    <xdr:sp macro="" textlink="">
      <xdr:nvSpPr>
        <xdr:cNvPr id="117" name="【道路】&#10;一人当たり延長平均値テキスト"/>
        <xdr:cNvSpPr txBox="1"/>
      </xdr:nvSpPr>
      <xdr:spPr>
        <a:xfrm>
          <a:off x="10515600" y="66581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120193</xdr:rowOff>
    </xdr:from>
    <xdr:to>
      <xdr:col>55</xdr:col>
      <xdr:colOff>50800</xdr:colOff>
      <xdr:row>40</xdr:row>
      <xdr:rowOff>50343</xdr:rowOff>
    </xdr:to>
    <xdr:sp macro="" textlink="">
      <xdr:nvSpPr>
        <xdr:cNvPr id="118" name="フローチャート: 判断 117"/>
        <xdr:cNvSpPr/>
      </xdr:nvSpPr>
      <xdr:spPr>
        <a:xfrm>
          <a:off x="10426700" y="6806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130670</xdr:rowOff>
    </xdr:from>
    <xdr:to>
      <xdr:col>50</xdr:col>
      <xdr:colOff>165100</xdr:colOff>
      <xdr:row>40</xdr:row>
      <xdr:rowOff>60820</xdr:rowOff>
    </xdr:to>
    <xdr:sp macro="" textlink="">
      <xdr:nvSpPr>
        <xdr:cNvPr id="119" name="フローチャート: 判断 118"/>
        <xdr:cNvSpPr/>
      </xdr:nvSpPr>
      <xdr:spPr>
        <a:xfrm>
          <a:off x="9588500" y="681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137643</xdr:rowOff>
    </xdr:from>
    <xdr:to>
      <xdr:col>46</xdr:col>
      <xdr:colOff>38100</xdr:colOff>
      <xdr:row>40</xdr:row>
      <xdr:rowOff>67793</xdr:rowOff>
    </xdr:to>
    <xdr:sp macro="" textlink="">
      <xdr:nvSpPr>
        <xdr:cNvPr id="120" name="フローチャート: 判断 119"/>
        <xdr:cNvSpPr/>
      </xdr:nvSpPr>
      <xdr:spPr>
        <a:xfrm>
          <a:off x="8699500" y="68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154292</xdr:rowOff>
    </xdr:from>
    <xdr:to>
      <xdr:col>41</xdr:col>
      <xdr:colOff>101600</xdr:colOff>
      <xdr:row>40</xdr:row>
      <xdr:rowOff>84442</xdr:rowOff>
    </xdr:to>
    <xdr:sp macro="" textlink="">
      <xdr:nvSpPr>
        <xdr:cNvPr id="121" name="フローチャート: 判断 120"/>
        <xdr:cNvSpPr/>
      </xdr:nvSpPr>
      <xdr:spPr>
        <a:xfrm>
          <a:off x="7810500" y="684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138785</xdr:rowOff>
    </xdr:from>
    <xdr:to>
      <xdr:col>36</xdr:col>
      <xdr:colOff>165100</xdr:colOff>
      <xdr:row>40</xdr:row>
      <xdr:rowOff>68935</xdr:rowOff>
    </xdr:to>
    <xdr:sp macro="" textlink="">
      <xdr:nvSpPr>
        <xdr:cNvPr id="122" name="フローチャート: 判断 121"/>
        <xdr:cNvSpPr/>
      </xdr:nvSpPr>
      <xdr:spPr>
        <a:xfrm>
          <a:off x="6921500" y="682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2845</xdr:rowOff>
    </xdr:from>
    <xdr:to>
      <xdr:col>55</xdr:col>
      <xdr:colOff>50800</xdr:colOff>
      <xdr:row>41</xdr:row>
      <xdr:rowOff>104445</xdr:rowOff>
    </xdr:to>
    <xdr:sp macro="" textlink="">
      <xdr:nvSpPr>
        <xdr:cNvPr id="128" name="楕円 127"/>
        <xdr:cNvSpPr/>
      </xdr:nvSpPr>
      <xdr:spPr>
        <a:xfrm>
          <a:off x="10426700" y="7032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89222</xdr:rowOff>
    </xdr:from>
    <xdr:ext cx="469744" cy="259045"/>
    <xdr:sp macro="" textlink="">
      <xdr:nvSpPr>
        <xdr:cNvPr id="129" name="【道路】&#10;一人当たり延長該当値テキスト"/>
        <xdr:cNvSpPr txBox="1"/>
      </xdr:nvSpPr>
      <xdr:spPr>
        <a:xfrm>
          <a:off x="10515600" y="6947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4293</xdr:rowOff>
    </xdr:from>
    <xdr:to>
      <xdr:col>50</xdr:col>
      <xdr:colOff>165100</xdr:colOff>
      <xdr:row>41</xdr:row>
      <xdr:rowOff>105893</xdr:rowOff>
    </xdr:to>
    <xdr:sp macro="" textlink="">
      <xdr:nvSpPr>
        <xdr:cNvPr id="130" name="楕円 129"/>
        <xdr:cNvSpPr/>
      </xdr:nvSpPr>
      <xdr:spPr>
        <a:xfrm>
          <a:off x="9588500" y="7033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53645</xdr:rowOff>
    </xdr:from>
    <xdr:to>
      <xdr:col>55</xdr:col>
      <xdr:colOff>0</xdr:colOff>
      <xdr:row>41</xdr:row>
      <xdr:rowOff>55093</xdr:rowOff>
    </xdr:to>
    <xdr:cxnSp macro="">
      <xdr:nvCxnSpPr>
        <xdr:cNvPr id="131" name="直線コネクタ 130"/>
        <xdr:cNvCxnSpPr/>
      </xdr:nvCxnSpPr>
      <xdr:spPr>
        <a:xfrm flipV="1">
          <a:off x="9639300" y="7083095"/>
          <a:ext cx="8382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6388</xdr:rowOff>
    </xdr:from>
    <xdr:to>
      <xdr:col>46</xdr:col>
      <xdr:colOff>38100</xdr:colOff>
      <xdr:row>41</xdr:row>
      <xdr:rowOff>107988</xdr:rowOff>
    </xdr:to>
    <xdr:sp macro="" textlink="">
      <xdr:nvSpPr>
        <xdr:cNvPr id="132" name="楕円 131"/>
        <xdr:cNvSpPr/>
      </xdr:nvSpPr>
      <xdr:spPr>
        <a:xfrm>
          <a:off x="8699500" y="7035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55093</xdr:rowOff>
    </xdr:from>
    <xdr:to>
      <xdr:col>50</xdr:col>
      <xdr:colOff>114300</xdr:colOff>
      <xdr:row>41</xdr:row>
      <xdr:rowOff>57188</xdr:rowOff>
    </xdr:to>
    <xdr:cxnSp macro="">
      <xdr:nvCxnSpPr>
        <xdr:cNvPr id="133" name="直線コネクタ 132"/>
        <xdr:cNvCxnSpPr/>
      </xdr:nvCxnSpPr>
      <xdr:spPr>
        <a:xfrm flipV="1">
          <a:off x="8750300" y="7084543"/>
          <a:ext cx="889000" cy="2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8407</xdr:rowOff>
    </xdr:from>
    <xdr:to>
      <xdr:col>41</xdr:col>
      <xdr:colOff>101600</xdr:colOff>
      <xdr:row>41</xdr:row>
      <xdr:rowOff>110007</xdr:rowOff>
    </xdr:to>
    <xdr:sp macro="" textlink="">
      <xdr:nvSpPr>
        <xdr:cNvPr id="134" name="楕円 133"/>
        <xdr:cNvSpPr/>
      </xdr:nvSpPr>
      <xdr:spPr>
        <a:xfrm>
          <a:off x="7810500" y="703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57188</xdr:rowOff>
    </xdr:from>
    <xdr:to>
      <xdr:col>45</xdr:col>
      <xdr:colOff>177800</xdr:colOff>
      <xdr:row>41</xdr:row>
      <xdr:rowOff>59207</xdr:rowOff>
    </xdr:to>
    <xdr:cxnSp macro="">
      <xdr:nvCxnSpPr>
        <xdr:cNvPr id="135" name="直線コネクタ 134"/>
        <xdr:cNvCxnSpPr/>
      </xdr:nvCxnSpPr>
      <xdr:spPr>
        <a:xfrm flipV="1">
          <a:off x="7861300" y="7086638"/>
          <a:ext cx="889000" cy="2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9627</xdr:rowOff>
    </xdr:from>
    <xdr:to>
      <xdr:col>36</xdr:col>
      <xdr:colOff>165100</xdr:colOff>
      <xdr:row>41</xdr:row>
      <xdr:rowOff>111227</xdr:rowOff>
    </xdr:to>
    <xdr:sp macro="" textlink="">
      <xdr:nvSpPr>
        <xdr:cNvPr id="136" name="楕円 135"/>
        <xdr:cNvSpPr/>
      </xdr:nvSpPr>
      <xdr:spPr>
        <a:xfrm>
          <a:off x="6921500" y="7039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59207</xdr:rowOff>
    </xdr:from>
    <xdr:to>
      <xdr:col>41</xdr:col>
      <xdr:colOff>50800</xdr:colOff>
      <xdr:row>41</xdr:row>
      <xdr:rowOff>60427</xdr:rowOff>
    </xdr:to>
    <xdr:cxnSp macro="">
      <xdr:nvCxnSpPr>
        <xdr:cNvPr id="137" name="直線コネクタ 136"/>
        <xdr:cNvCxnSpPr/>
      </xdr:nvCxnSpPr>
      <xdr:spPr>
        <a:xfrm flipV="1">
          <a:off x="6972300" y="7088657"/>
          <a:ext cx="889000" cy="1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77347</xdr:rowOff>
    </xdr:from>
    <xdr:ext cx="469744" cy="259045"/>
    <xdr:sp macro="" textlink="">
      <xdr:nvSpPr>
        <xdr:cNvPr id="138" name="n_1aveValue【道路】&#10;一人当たり延長"/>
        <xdr:cNvSpPr txBox="1"/>
      </xdr:nvSpPr>
      <xdr:spPr>
        <a:xfrm>
          <a:off x="9391727" y="659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84320</xdr:rowOff>
    </xdr:from>
    <xdr:ext cx="469744" cy="259045"/>
    <xdr:sp macro="" textlink="">
      <xdr:nvSpPr>
        <xdr:cNvPr id="139" name="n_2aveValue【道路】&#10;一人当たり延長"/>
        <xdr:cNvSpPr txBox="1"/>
      </xdr:nvSpPr>
      <xdr:spPr>
        <a:xfrm>
          <a:off x="8515427" y="6599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100969</xdr:rowOff>
    </xdr:from>
    <xdr:ext cx="469744" cy="259045"/>
    <xdr:sp macro="" textlink="">
      <xdr:nvSpPr>
        <xdr:cNvPr id="140" name="n_3aveValue【道路】&#10;一人当たり延長"/>
        <xdr:cNvSpPr txBox="1"/>
      </xdr:nvSpPr>
      <xdr:spPr>
        <a:xfrm>
          <a:off x="7626427" y="6616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85462</xdr:rowOff>
    </xdr:from>
    <xdr:ext cx="469744" cy="259045"/>
    <xdr:sp macro="" textlink="">
      <xdr:nvSpPr>
        <xdr:cNvPr id="141" name="n_4aveValue【道路】&#10;一人当たり延長"/>
        <xdr:cNvSpPr txBox="1"/>
      </xdr:nvSpPr>
      <xdr:spPr>
        <a:xfrm>
          <a:off x="6737427" y="6600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97020</xdr:rowOff>
    </xdr:from>
    <xdr:ext cx="469744" cy="259045"/>
    <xdr:sp macro="" textlink="">
      <xdr:nvSpPr>
        <xdr:cNvPr id="142" name="n_1mainValue【道路】&#10;一人当たり延長"/>
        <xdr:cNvSpPr txBox="1"/>
      </xdr:nvSpPr>
      <xdr:spPr>
        <a:xfrm>
          <a:off x="9391727" y="7126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99115</xdr:rowOff>
    </xdr:from>
    <xdr:ext cx="469744" cy="259045"/>
    <xdr:sp macro="" textlink="">
      <xdr:nvSpPr>
        <xdr:cNvPr id="143" name="n_2mainValue【道路】&#10;一人当たり延長"/>
        <xdr:cNvSpPr txBox="1"/>
      </xdr:nvSpPr>
      <xdr:spPr>
        <a:xfrm>
          <a:off x="8515427" y="7128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101134</xdr:rowOff>
    </xdr:from>
    <xdr:ext cx="469744" cy="259045"/>
    <xdr:sp macro="" textlink="">
      <xdr:nvSpPr>
        <xdr:cNvPr id="144" name="n_3mainValue【道路】&#10;一人当たり延長"/>
        <xdr:cNvSpPr txBox="1"/>
      </xdr:nvSpPr>
      <xdr:spPr>
        <a:xfrm>
          <a:off x="7626427" y="7130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102354</xdr:rowOff>
    </xdr:from>
    <xdr:ext cx="469744" cy="259045"/>
    <xdr:sp macro="" textlink="">
      <xdr:nvSpPr>
        <xdr:cNvPr id="145" name="n_4mainValue【道路】&#10;一人当たり延長"/>
        <xdr:cNvSpPr txBox="1"/>
      </xdr:nvSpPr>
      <xdr:spPr>
        <a:xfrm>
          <a:off x="6737427" y="7131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122465</xdr:rowOff>
    </xdr:from>
    <xdr:to>
      <xdr:col>24</xdr:col>
      <xdr:colOff>62865</xdr:colOff>
      <xdr:row>64</xdr:row>
      <xdr:rowOff>101237</xdr:rowOff>
    </xdr:to>
    <xdr:cxnSp macro="">
      <xdr:nvCxnSpPr>
        <xdr:cNvPr id="171" name="直線コネクタ 170"/>
        <xdr:cNvCxnSpPr/>
      </xdr:nvCxnSpPr>
      <xdr:spPr>
        <a:xfrm flipV="1">
          <a:off x="4634865" y="9552215"/>
          <a:ext cx="0" cy="1521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105064</xdr:rowOff>
    </xdr:from>
    <xdr:ext cx="405111" cy="259045"/>
    <xdr:sp macro="" textlink="">
      <xdr:nvSpPr>
        <xdr:cNvPr id="172" name="【橋りょう・トンネル】&#10;有形固定資産減価償却率最小値テキスト"/>
        <xdr:cNvSpPr txBox="1"/>
      </xdr:nvSpPr>
      <xdr:spPr>
        <a:xfrm>
          <a:off x="4673600" y="11077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101237</xdr:rowOff>
    </xdr:from>
    <xdr:to>
      <xdr:col>24</xdr:col>
      <xdr:colOff>152400</xdr:colOff>
      <xdr:row>64</xdr:row>
      <xdr:rowOff>101237</xdr:rowOff>
    </xdr:to>
    <xdr:cxnSp macro="">
      <xdr:nvCxnSpPr>
        <xdr:cNvPr id="173" name="直線コネクタ 172"/>
        <xdr:cNvCxnSpPr/>
      </xdr:nvCxnSpPr>
      <xdr:spPr>
        <a:xfrm>
          <a:off x="4546600" y="1107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69142</xdr:rowOff>
    </xdr:from>
    <xdr:ext cx="340478" cy="259045"/>
    <xdr:sp macro="" textlink="">
      <xdr:nvSpPr>
        <xdr:cNvPr id="174" name="【橋りょう・トンネル】&#10;有形固定資産減価償却率最大値テキスト"/>
        <xdr:cNvSpPr txBox="1"/>
      </xdr:nvSpPr>
      <xdr:spPr>
        <a:xfrm>
          <a:off x="4673600" y="93274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122465</xdr:rowOff>
    </xdr:from>
    <xdr:to>
      <xdr:col>24</xdr:col>
      <xdr:colOff>152400</xdr:colOff>
      <xdr:row>55</xdr:row>
      <xdr:rowOff>122465</xdr:rowOff>
    </xdr:to>
    <xdr:cxnSp macro="">
      <xdr:nvCxnSpPr>
        <xdr:cNvPr id="175" name="直線コネクタ 174"/>
        <xdr:cNvCxnSpPr/>
      </xdr:nvCxnSpPr>
      <xdr:spPr>
        <a:xfrm>
          <a:off x="4546600" y="955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138265</xdr:rowOff>
    </xdr:from>
    <xdr:ext cx="405111" cy="259045"/>
    <xdr:sp macro="" textlink="">
      <xdr:nvSpPr>
        <xdr:cNvPr id="176" name="【橋りょう・トンネル】&#10;有形固定資産減価償却率平均値テキスト"/>
        <xdr:cNvSpPr txBox="1"/>
      </xdr:nvSpPr>
      <xdr:spPr>
        <a:xfrm>
          <a:off x="4673600" y="104252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159838</xdr:rowOff>
    </xdr:from>
    <xdr:to>
      <xdr:col>24</xdr:col>
      <xdr:colOff>114300</xdr:colOff>
      <xdr:row>61</xdr:row>
      <xdr:rowOff>89988</xdr:rowOff>
    </xdr:to>
    <xdr:sp macro="" textlink="">
      <xdr:nvSpPr>
        <xdr:cNvPr id="177" name="フローチャート: 判断 176"/>
        <xdr:cNvSpPr/>
      </xdr:nvSpPr>
      <xdr:spPr>
        <a:xfrm>
          <a:off x="4584700" y="104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145143</xdr:rowOff>
    </xdr:from>
    <xdr:to>
      <xdr:col>20</xdr:col>
      <xdr:colOff>38100</xdr:colOff>
      <xdr:row>61</xdr:row>
      <xdr:rowOff>75293</xdr:rowOff>
    </xdr:to>
    <xdr:sp macro="" textlink="">
      <xdr:nvSpPr>
        <xdr:cNvPr id="178" name="フローチャート: 判断 177"/>
        <xdr:cNvSpPr/>
      </xdr:nvSpPr>
      <xdr:spPr>
        <a:xfrm>
          <a:off x="3746500" y="1043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140244</xdr:rowOff>
    </xdr:from>
    <xdr:to>
      <xdr:col>15</xdr:col>
      <xdr:colOff>101600</xdr:colOff>
      <xdr:row>61</xdr:row>
      <xdr:rowOff>70394</xdr:rowOff>
    </xdr:to>
    <xdr:sp macro="" textlink="">
      <xdr:nvSpPr>
        <xdr:cNvPr id="179" name="フローチャート: 判断 178"/>
        <xdr:cNvSpPr/>
      </xdr:nvSpPr>
      <xdr:spPr>
        <a:xfrm>
          <a:off x="28575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135346</xdr:rowOff>
    </xdr:from>
    <xdr:to>
      <xdr:col>10</xdr:col>
      <xdr:colOff>165100</xdr:colOff>
      <xdr:row>61</xdr:row>
      <xdr:rowOff>65496</xdr:rowOff>
    </xdr:to>
    <xdr:sp macro="" textlink="">
      <xdr:nvSpPr>
        <xdr:cNvPr id="180" name="フローチャート: 判断 179"/>
        <xdr:cNvSpPr/>
      </xdr:nvSpPr>
      <xdr:spPr>
        <a:xfrm>
          <a:off x="1968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92891</xdr:rowOff>
    </xdr:from>
    <xdr:to>
      <xdr:col>6</xdr:col>
      <xdr:colOff>38100</xdr:colOff>
      <xdr:row>61</xdr:row>
      <xdr:rowOff>23041</xdr:rowOff>
    </xdr:to>
    <xdr:sp macro="" textlink="">
      <xdr:nvSpPr>
        <xdr:cNvPr id="181" name="フローチャート: 判断 180"/>
        <xdr:cNvSpPr/>
      </xdr:nvSpPr>
      <xdr:spPr>
        <a:xfrm>
          <a:off x="1079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63500</xdr:rowOff>
    </xdr:from>
    <xdr:to>
      <xdr:col>24</xdr:col>
      <xdr:colOff>114300</xdr:colOff>
      <xdr:row>57</xdr:row>
      <xdr:rowOff>165100</xdr:rowOff>
    </xdr:to>
    <xdr:sp macro="" textlink="">
      <xdr:nvSpPr>
        <xdr:cNvPr id="187" name="楕円 186"/>
        <xdr:cNvSpPr/>
      </xdr:nvSpPr>
      <xdr:spPr>
        <a:xfrm>
          <a:off x="4584700" y="983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86377</xdr:rowOff>
    </xdr:from>
    <xdr:ext cx="405111" cy="259045"/>
    <xdr:sp macro="" textlink="">
      <xdr:nvSpPr>
        <xdr:cNvPr id="188" name="【橋りょう・トンネル】&#10;有形固定資産減価償却率該当値テキスト"/>
        <xdr:cNvSpPr txBox="1"/>
      </xdr:nvSpPr>
      <xdr:spPr>
        <a:xfrm>
          <a:off x="4673600" y="968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65133</xdr:rowOff>
    </xdr:from>
    <xdr:to>
      <xdr:col>20</xdr:col>
      <xdr:colOff>38100</xdr:colOff>
      <xdr:row>57</xdr:row>
      <xdr:rowOff>166733</xdr:rowOff>
    </xdr:to>
    <xdr:sp macro="" textlink="">
      <xdr:nvSpPr>
        <xdr:cNvPr id="189" name="楕円 188"/>
        <xdr:cNvSpPr/>
      </xdr:nvSpPr>
      <xdr:spPr>
        <a:xfrm>
          <a:off x="3746500" y="9837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114300</xdr:rowOff>
    </xdr:from>
    <xdr:to>
      <xdr:col>24</xdr:col>
      <xdr:colOff>63500</xdr:colOff>
      <xdr:row>57</xdr:row>
      <xdr:rowOff>115933</xdr:rowOff>
    </xdr:to>
    <xdr:cxnSp macro="">
      <xdr:nvCxnSpPr>
        <xdr:cNvPr id="190" name="直線コネクタ 189"/>
        <xdr:cNvCxnSpPr/>
      </xdr:nvCxnSpPr>
      <xdr:spPr>
        <a:xfrm flipV="1">
          <a:off x="3797300" y="9886950"/>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123916</xdr:rowOff>
    </xdr:from>
    <xdr:to>
      <xdr:col>15</xdr:col>
      <xdr:colOff>101600</xdr:colOff>
      <xdr:row>58</xdr:row>
      <xdr:rowOff>54066</xdr:rowOff>
    </xdr:to>
    <xdr:sp macro="" textlink="">
      <xdr:nvSpPr>
        <xdr:cNvPr id="191" name="楕円 190"/>
        <xdr:cNvSpPr/>
      </xdr:nvSpPr>
      <xdr:spPr>
        <a:xfrm>
          <a:off x="2857500" y="989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115933</xdr:rowOff>
    </xdr:from>
    <xdr:to>
      <xdr:col>19</xdr:col>
      <xdr:colOff>177800</xdr:colOff>
      <xdr:row>58</xdr:row>
      <xdr:rowOff>3266</xdr:rowOff>
    </xdr:to>
    <xdr:cxnSp macro="">
      <xdr:nvCxnSpPr>
        <xdr:cNvPr id="192" name="直線コネクタ 191"/>
        <xdr:cNvCxnSpPr/>
      </xdr:nvCxnSpPr>
      <xdr:spPr>
        <a:xfrm flipV="1">
          <a:off x="2908300" y="9888583"/>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91259</xdr:rowOff>
    </xdr:from>
    <xdr:to>
      <xdr:col>10</xdr:col>
      <xdr:colOff>165100</xdr:colOff>
      <xdr:row>58</xdr:row>
      <xdr:rowOff>21409</xdr:rowOff>
    </xdr:to>
    <xdr:sp macro="" textlink="">
      <xdr:nvSpPr>
        <xdr:cNvPr id="193" name="楕円 192"/>
        <xdr:cNvSpPr/>
      </xdr:nvSpPr>
      <xdr:spPr>
        <a:xfrm>
          <a:off x="1968500" y="9863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142059</xdr:rowOff>
    </xdr:from>
    <xdr:to>
      <xdr:col>15</xdr:col>
      <xdr:colOff>50800</xdr:colOff>
      <xdr:row>58</xdr:row>
      <xdr:rowOff>3266</xdr:rowOff>
    </xdr:to>
    <xdr:cxnSp macro="">
      <xdr:nvCxnSpPr>
        <xdr:cNvPr id="194" name="直線コネクタ 193"/>
        <xdr:cNvCxnSpPr/>
      </xdr:nvCxnSpPr>
      <xdr:spPr>
        <a:xfrm>
          <a:off x="2019300" y="991470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60234</xdr:rowOff>
    </xdr:from>
    <xdr:to>
      <xdr:col>6</xdr:col>
      <xdr:colOff>38100</xdr:colOff>
      <xdr:row>57</xdr:row>
      <xdr:rowOff>161834</xdr:rowOff>
    </xdr:to>
    <xdr:sp macro="" textlink="">
      <xdr:nvSpPr>
        <xdr:cNvPr id="195" name="楕円 194"/>
        <xdr:cNvSpPr/>
      </xdr:nvSpPr>
      <xdr:spPr>
        <a:xfrm>
          <a:off x="1079500" y="983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111034</xdr:rowOff>
    </xdr:from>
    <xdr:to>
      <xdr:col>10</xdr:col>
      <xdr:colOff>114300</xdr:colOff>
      <xdr:row>57</xdr:row>
      <xdr:rowOff>142059</xdr:rowOff>
    </xdr:to>
    <xdr:cxnSp macro="">
      <xdr:nvCxnSpPr>
        <xdr:cNvPr id="196" name="直線コネクタ 195"/>
        <xdr:cNvCxnSpPr/>
      </xdr:nvCxnSpPr>
      <xdr:spPr>
        <a:xfrm>
          <a:off x="1130300" y="9883684"/>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66420</xdr:rowOff>
    </xdr:from>
    <xdr:ext cx="405111" cy="259045"/>
    <xdr:sp macro="" textlink="">
      <xdr:nvSpPr>
        <xdr:cNvPr id="197" name="n_1aveValue【橋りょう・トンネル】&#10;有形固定資産減価償却率"/>
        <xdr:cNvSpPr txBox="1"/>
      </xdr:nvSpPr>
      <xdr:spPr>
        <a:xfrm>
          <a:off x="3582044" y="1052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61521</xdr:rowOff>
    </xdr:from>
    <xdr:ext cx="405111" cy="259045"/>
    <xdr:sp macro="" textlink="">
      <xdr:nvSpPr>
        <xdr:cNvPr id="198" name="n_2aveValue【橋りょう・トンネル】&#10;有形固定資産減価償却率"/>
        <xdr:cNvSpPr txBox="1"/>
      </xdr:nvSpPr>
      <xdr:spPr>
        <a:xfrm>
          <a:off x="2705744" y="1051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56623</xdr:rowOff>
    </xdr:from>
    <xdr:ext cx="405111" cy="259045"/>
    <xdr:sp macro="" textlink="">
      <xdr:nvSpPr>
        <xdr:cNvPr id="199" name="n_3aveValue【橋りょう・トンネル】&#10;有形固定資産減価償却率"/>
        <xdr:cNvSpPr txBox="1"/>
      </xdr:nvSpPr>
      <xdr:spPr>
        <a:xfrm>
          <a:off x="1816744" y="1051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14168</xdr:rowOff>
    </xdr:from>
    <xdr:ext cx="405111" cy="259045"/>
    <xdr:sp macro="" textlink="">
      <xdr:nvSpPr>
        <xdr:cNvPr id="200" name="n_4aveValue【橋りょう・トンネル】&#10;有形固定資産減価償却率"/>
        <xdr:cNvSpPr txBox="1"/>
      </xdr:nvSpPr>
      <xdr:spPr>
        <a:xfrm>
          <a:off x="927744" y="1047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11810</xdr:rowOff>
    </xdr:from>
    <xdr:ext cx="405111" cy="259045"/>
    <xdr:sp macro="" textlink="">
      <xdr:nvSpPr>
        <xdr:cNvPr id="201" name="n_1mainValue【橋りょう・トンネル】&#10;有形固定資産減価償却率"/>
        <xdr:cNvSpPr txBox="1"/>
      </xdr:nvSpPr>
      <xdr:spPr>
        <a:xfrm>
          <a:off x="3582044" y="9613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70593</xdr:rowOff>
    </xdr:from>
    <xdr:ext cx="405111" cy="259045"/>
    <xdr:sp macro="" textlink="">
      <xdr:nvSpPr>
        <xdr:cNvPr id="202" name="n_2mainValue【橋りょう・トンネル】&#10;有形固定資産減価償却率"/>
        <xdr:cNvSpPr txBox="1"/>
      </xdr:nvSpPr>
      <xdr:spPr>
        <a:xfrm>
          <a:off x="2705744" y="9671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37936</xdr:rowOff>
    </xdr:from>
    <xdr:ext cx="405111" cy="259045"/>
    <xdr:sp macro="" textlink="">
      <xdr:nvSpPr>
        <xdr:cNvPr id="203" name="n_3mainValue【橋りょう・トンネル】&#10;有形固定資産減価償却率"/>
        <xdr:cNvSpPr txBox="1"/>
      </xdr:nvSpPr>
      <xdr:spPr>
        <a:xfrm>
          <a:off x="1816744" y="9639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6911</xdr:rowOff>
    </xdr:from>
    <xdr:ext cx="405111" cy="259045"/>
    <xdr:sp macro="" textlink="">
      <xdr:nvSpPr>
        <xdr:cNvPr id="204" name="n_4mainValue【橋りょう・トンネル】&#10;有形固定資産減価償却率"/>
        <xdr:cNvSpPr txBox="1"/>
      </xdr:nvSpPr>
      <xdr:spPr>
        <a:xfrm>
          <a:off x="927744" y="9608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158835</xdr:rowOff>
    </xdr:from>
    <xdr:to>
      <xdr:col>54</xdr:col>
      <xdr:colOff>189865</xdr:colOff>
      <xdr:row>64</xdr:row>
      <xdr:rowOff>74788</xdr:rowOff>
    </xdr:to>
    <xdr:cxnSp macro="">
      <xdr:nvCxnSpPr>
        <xdr:cNvPr id="228" name="直線コネクタ 227"/>
        <xdr:cNvCxnSpPr/>
      </xdr:nvCxnSpPr>
      <xdr:spPr>
        <a:xfrm flipV="1">
          <a:off x="10476865" y="9588585"/>
          <a:ext cx="0" cy="1459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78615</xdr:rowOff>
    </xdr:from>
    <xdr:ext cx="469744" cy="259045"/>
    <xdr:sp macro="" textlink="">
      <xdr:nvSpPr>
        <xdr:cNvPr id="229" name="【橋りょう・トンネル】&#10;一人当たり有形固定資産（償却資産）額最小値テキスト"/>
        <xdr:cNvSpPr txBox="1"/>
      </xdr:nvSpPr>
      <xdr:spPr>
        <a:xfrm>
          <a:off x="10515600" y="11051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74788</xdr:rowOff>
    </xdr:from>
    <xdr:to>
      <xdr:col>55</xdr:col>
      <xdr:colOff>88900</xdr:colOff>
      <xdr:row>64</xdr:row>
      <xdr:rowOff>74788</xdr:rowOff>
    </xdr:to>
    <xdr:cxnSp macro="">
      <xdr:nvCxnSpPr>
        <xdr:cNvPr id="230" name="直線コネクタ 229"/>
        <xdr:cNvCxnSpPr/>
      </xdr:nvCxnSpPr>
      <xdr:spPr>
        <a:xfrm>
          <a:off x="10388600" y="1104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105512</xdr:rowOff>
    </xdr:from>
    <xdr:ext cx="690189" cy="259045"/>
    <xdr:sp macro="" textlink="">
      <xdr:nvSpPr>
        <xdr:cNvPr id="231" name="【橋りょう・トンネル】&#10;一人当たり有形固定資産（償却資産）額最大値テキスト"/>
        <xdr:cNvSpPr txBox="1"/>
      </xdr:nvSpPr>
      <xdr:spPr>
        <a:xfrm>
          <a:off x="10515600" y="93638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158835</xdr:rowOff>
    </xdr:from>
    <xdr:to>
      <xdr:col>55</xdr:col>
      <xdr:colOff>88900</xdr:colOff>
      <xdr:row>55</xdr:row>
      <xdr:rowOff>158835</xdr:rowOff>
    </xdr:to>
    <xdr:cxnSp macro="">
      <xdr:nvCxnSpPr>
        <xdr:cNvPr id="232" name="直線コネクタ 231"/>
        <xdr:cNvCxnSpPr/>
      </xdr:nvCxnSpPr>
      <xdr:spPr>
        <a:xfrm>
          <a:off x="10388600" y="9588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1174</xdr:rowOff>
    </xdr:from>
    <xdr:ext cx="599010" cy="259045"/>
    <xdr:sp macro="" textlink="">
      <xdr:nvSpPr>
        <xdr:cNvPr id="233" name="【橋りょう・トンネル】&#10;一人当たり有形固定資産（償却資産）額平均値テキスト"/>
        <xdr:cNvSpPr txBox="1"/>
      </xdr:nvSpPr>
      <xdr:spPr>
        <a:xfrm>
          <a:off x="10515600" y="10631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149747</xdr:rowOff>
    </xdr:from>
    <xdr:to>
      <xdr:col>55</xdr:col>
      <xdr:colOff>50800</xdr:colOff>
      <xdr:row>63</xdr:row>
      <xdr:rowOff>79897</xdr:rowOff>
    </xdr:to>
    <xdr:sp macro="" textlink="">
      <xdr:nvSpPr>
        <xdr:cNvPr id="234" name="フローチャート: 判断 233"/>
        <xdr:cNvSpPr/>
      </xdr:nvSpPr>
      <xdr:spPr>
        <a:xfrm>
          <a:off x="10426700" y="1077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165999</xdr:rowOff>
    </xdr:from>
    <xdr:to>
      <xdr:col>50</xdr:col>
      <xdr:colOff>165100</xdr:colOff>
      <xdr:row>63</xdr:row>
      <xdr:rowOff>96149</xdr:rowOff>
    </xdr:to>
    <xdr:sp macro="" textlink="">
      <xdr:nvSpPr>
        <xdr:cNvPr id="235" name="フローチャート: 判断 234"/>
        <xdr:cNvSpPr/>
      </xdr:nvSpPr>
      <xdr:spPr>
        <a:xfrm>
          <a:off x="9588500" y="10795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167225</xdr:rowOff>
    </xdr:from>
    <xdr:to>
      <xdr:col>46</xdr:col>
      <xdr:colOff>38100</xdr:colOff>
      <xdr:row>63</xdr:row>
      <xdr:rowOff>97375</xdr:rowOff>
    </xdr:to>
    <xdr:sp macro="" textlink="">
      <xdr:nvSpPr>
        <xdr:cNvPr id="236" name="フローチャート: 判断 235"/>
        <xdr:cNvSpPr/>
      </xdr:nvSpPr>
      <xdr:spPr>
        <a:xfrm>
          <a:off x="8699500" y="1079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162126</xdr:rowOff>
    </xdr:from>
    <xdr:to>
      <xdr:col>41</xdr:col>
      <xdr:colOff>101600</xdr:colOff>
      <xdr:row>63</xdr:row>
      <xdr:rowOff>92276</xdr:rowOff>
    </xdr:to>
    <xdr:sp macro="" textlink="">
      <xdr:nvSpPr>
        <xdr:cNvPr id="237" name="フローチャート: 判断 236"/>
        <xdr:cNvSpPr/>
      </xdr:nvSpPr>
      <xdr:spPr>
        <a:xfrm>
          <a:off x="7810500" y="10792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112430</xdr:rowOff>
    </xdr:from>
    <xdr:to>
      <xdr:col>36</xdr:col>
      <xdr:colOff>165100</xdr:colOff>
      <xdr:row>63</xdr:row>
      <xdr:rowOff>42580</xdr:rowOff>
    </xdr:to>
    <xdr:sp macro="" textlink="">
      <xdr:nvSpPr>
        <xdr:cNvPr id="238" name="フローチャート: 判断 237"/>
        <xdr:cNvSpPr/>
      </xdr:nvSpPr>
      <xdr:spPr>
        <a:xfrm>
          <a:off x="6921500" y="10742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20429</xdr:rowOff>
    </xdr:from>
    <xdr:to>
      <xdr:col>55</xdr:col>
      <xdr:colOff>50800</xdr:colOff>
      <xdr:row>64</xdr:row>
      <xdr:rowOff>122029</xdr:rowOff>
    </xdr:to>
    <xdr:sp macro="" textlink="">
      <xdr:nvSpPr>
        <xdr:cNvPr id="244" name="楕円 243"/>
        <xdr:cNvSpPr/>
      </xdr:nvSpPr>
      <xdr:spPr>
        <a:xfrm>
          <a:off x="10426700" y="10993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106806</xdr:rowOff>
    </xdr:from>
    <xdr:ext cx="469744" cy="259045"/>
    <xdr:sp macro="" textlink="">
      <xdr:nvSpPr>
        <xdr:cNvPr id="245" name="【橋りょう・トンネル】&#10;一人当たり有形固定資産（償却資産）額該当値テキスト"/>
        <xdr:cNvSpPr txBox="1"/>
      </xdr:nvSpPr>
      <xdr:spPr>
        <a:xfrm>
          <a:off x="10515600" y="10908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20808</xdr:rowOff>
    </xdr:from>
    <xdr:to>
      <xdr:col>50</xdr:col>
      <xdr:colOff>165100</xdr:colOff>
      <xdr:row>64</xdr:row>
      <xdr:rowOff>122408</xdr:rowOff>
    </xdr:to>
    <xdr:sp macro="" textlink="">
      <xdr:nvSpPr>
        <xdr:cNvPr id="246" name="楕円 245"/>
        <xdr:cNvSpPr/>
      </xdr:nvSpPr>
      <xdr:spPr>
        <a:xfrm>
          <a:off x="9588500" y="10993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71229</xdr:rowOff>
    </xdr:from>
    <xdr:to>
      <xdr:col>55</xdr:col>
      <xdr:colOff>0</xdr:colOff>
      <xdr:row>64</xdr:row>
      <xdr:rowOff>71608</xdr:rowOff>
    </xdr:to>
    <xdr:cxnSp macro="">
      <xdr:nvCxnSpPr>
        <xdr:cNvPr id="247" name="直線コネクタ 246"/>
        <xdr:cNvCxnSpPr/>
      </xdr:nvCxnSpPr>
      <xdr:spPr>
        <a:xfrm flipV="1">
          <a:off x="9639300" y="11044029"/>
          <a:ext cx="838200" cy="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21650</xdr:rowOff>
    </xdr:from>
    <xdr:to>
      <xdr:col>46</xdr:col>
      <xdr:colOff>38100</xdr:colOff>
      <xdr:row>64</xdr:row>
      <xdr:rowOff>123250</xdr:rowOff>
    </xdr:to>
    <xdr:sp macro="" textlink="">
      <xdr:nvSpPr>
        <xdr:cNvPr id="248" name="楕円 247"/>
        <xdr:cNvSpPr/>
      </xdr:nvSpPr>
      <xdr:spPr>
        <a:xfrm>
          <a:off x="8699500" y="1099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71608</xdr:rowOff>
    </xdr:from>
    <xdr:to>
      <xdr:col>50</xdr:col>
      <xdr:colOff>114300</xdr:colOff>
      <xdr:row>64</xdr:row>
      <xdr:rowOff>72450</xdr:rowOff>
    </xdr:to>
    <xdr:cxnSp macro="">
      <xdr:nvCxnSpPr>
        <xdr:cNvPr id="249" name="直線コネクタ 248"/>
        <xdr:cNvCxnSpPr/>
      </xdr:nvCxnSpPr>
      <xdr:spPr>
        <a:xfrm flipV="1">
          <a:off x="8750300" y="11044408"/>
          <a:ext cx="889000" cy="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21661</xdr:rowOff>
    </xdr:from>
    <xdr:to>
      <xdr:col>41</xdr:col>
      <xdr:colOff>101600</xdr:colOff>
      <xdr:row>64</xdr:row>
      <xdr:rowOff>123261</xdr:rowOff>
    </xdr:to>
    <xdr:sp macro="" textlink="">
      <xdr:nvSpPr>
        <xdr:cNvPr id="250" name="楕円 249"/>
        <xdr:cNvSpPr/>
      </xdr:nvSpPr>
      <xdr:spPr>
        <a:xfrm>
          <a:off x="7810500" y="10994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72450</xdr:rowOff>
    </xdr:from>
    <xdr:to>
      <xdr:col>45</xdr:col>
      <xdr:colOff>177800</xdr:colOff>
      <xdr:row>64</xdr:row>
      <xdr:rowOff>72461</xdr:rowOff>
    </xdr:to>
    <xdr:cxnSp macro="">
      <xdr:nvCxnSpPr>
        <xdr:cNvPr id="251" name="直線コネクタ 250"/>
        <xdr:cNvCxnSpPr/>
      </xdr:nvCxnSpPr>
      <xdr:spPr>
        <a:xfrm flipV="1">
          <a:off x="7861300" y="11045250"/>
          <a:ext cx="889000" cy="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21692</xdr:rowOff>
    </xdr:from>
    <xdr:to>
      <xdr:col>36</xdr:col>
      <xdr:colOff>165100</xdr:colOff>
      <xdr:row>64</xdr:row>
      <xdr:rowOff>123292</xdr:rowOff>
    </xdr:to>
    <xdr:sp macro="" textlink="">
      <xdr:nvSpPr>
        <xdr:cNvPr id="252" name="楕円 251"/>
        <xdr:cNvSpPr/>
      </xdr:nvSpPr>
      <xdr:spPr>
        <a:xfrm>
          <a:off x="6921500" y="10994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72461</xdr:rowOff>
    </xdr:from>
    <xdr:to>
      <xdr:col>41</xdr:col>
      <xdr:colOff>50800</xdr:colOff>
      <xdr:row>64</xdr:row>
      <xdr:rowOff>72492</xdr:rowOff>
    </xdr:to>
    <xdr:cxnSp macro="">
      <xdr:nvCxnSpPr>
        <xdr:cNvPr id="253" name="直線コネクタ 252"/>
        <xdr:cNvCxnSpPr/>
      </xdr:nvCxnSpPr>
      <xdr:spPr>
        <a:xfrm flipV="1">
          <a:off x="6972300" y="11045261"/>
          <a:ext cx="889000" cy="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112676</xdr:rowOff>
    </xdr:from>
    <xdr:ext cx="599010" cy="259045"/>
    <xdr:sp macro="" textlink="">
      <xdr:nvSpPr>
        <xdr:cNvPr id="254" name="n_1aveValue【橋りょう・トンネル】&#10;一人当たり有形固定資産（償却資産）額"/>
        <xdr:cNvSpPr txBox="1"/>
      </xdr:nvSpPr>
      <xdr:spPr>
        <a:xfrm>
          <a:off x="9327095" y="10571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113902</xdr:rowOff>
    </xdr:from>
    <xdr:ext cx="599010" cy="259045"/>
    <xdr:sp macro="" textlink="">
      <xdr:nvSpPr>
        <xdr:cNvPr id="255" name="n_2aveValue【橋りょう・トンネル】&#10;一人当たり有形固定資産（償却資産）額"/>
        <xdr:cNvSpPr txBox="1"/>
      </xdr:nvSpPr>
      <xdr:spPr>
        <a:xfrm>
          <a:off x="8450795" y="10572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108803</xdr:rowOff>
    </xdr:from>
    <xdr:ext cx="599010" cy="259045"/>
    <xdr:sp macro="" textlink="">
      <xdr:nvSpPr>
        <xdr:cNvPr id="256" name="n_3aveValue【橋りょう・トンネル】&#10;一人当たり有形固定資産（償却資産）額"/>
        <xdr:cNvSpPr txBox="1"/>
      </xdr:nvSpPr>
      <xdr:spPr>
        <a:xfrm>
          <a:off x="7561795" y="10567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59107</xdr:rowOff>
    </xdr:from>
    <xdr:ext cx="599010" cy="259045"/>
    <xdr:sp macro="" textlink="">
      <xdr:nvSpPr>
        <xdr:cNvPr id="257" name="n_4aveValue【橋りょう・トンネル】&#10;一人当たり有形固定資産（償却資産）額"/>
        <xdr:cNvSpPr txBox="1"/>
      </xdr:nvSpPr>
      <xdr:spPr>
        <a:xfrm>
          <a:off x="6672795" y="10517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64</xdr:row>
      <xdr:rowOff>113535</xdr:rowOff>
    </xdr:from>
    <xdr:ext cx="469744" cy="259045"/>
    <xdr:sp macro="" textlink="">
      <xdr:nvSpPr>
        <xdr:cNvPr id="258" name="n_1mainValue【橋りょう・トンネル】&#10;一人当たり有形固定資産（償却資産）額"/>
        <xdr:cNvSpPr txBox="1"/>
      </xdr:nvSpPr>
      <xdr:spPr>
        <a:xfrm>
          <a:off x="9391728" y="1108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64</xdr:row>
      <xdr:rowOff>114377</xdr:rowOff>
    </xdr:from>
    <xdr:ext cx="469744" cy="259045"/>
    <xdr:sp macro="" textlink="">
      <xdr:nvSpPr>
        <xdr:cNvPr id="259" name="n_2mainValue【橋りょう・トンネル】&#10;一人当たり有形固定資産（償却資産）額"/>
        <xdr:cNvSpPr txBox="1"/>
      </xdr:nvSpPr>
      <xdr:spPr>
        <a:xfrm>
          <a:off x="8515428" y="1108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64</xdr:row>
      <xdr:rowOff>114388</xdr:rowOff>
    </xdr:from>
    <xdr:ext cx="469744" cy="259045"/>
    <xdr:sp macro="" textlink="">
      <xdr:nvSpPr>
        <xdr:cNvPr id="260" name="n_3mainValue【橋りょう・トンネル】&#10;一人当たり有形固定資産（償却資産）額"/>
        <xdr:cNvSpPr txBox="1"/>
      </xdr:nvSpPr>
      <xdr:spPr>
        <a:xfrm>
          <a:off x="7626428" y="1108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69928</xdr:colOff>
      <xdr:row>64</xdr:row>
      <xdr:rowOff>114419</xdr:rowOff>
    </xdr:from>
    <xdr:ext cx="469744" cy="259045"/>
    <xdr:sp macro="" textlink="">
      <xdr:nvSpPr>
        <xdr:cNvPr id="261" name="n_4mainValue【橋りょう・トンネル】&#10;一人当たり有形固定資産（償却資産）額"/>
        <xdr:cNvSpPr txBox="1"/>
      </xdr:nvSpPr>
      <xdr:spPr>
        <a:xfrm>
          <a:off x="6737428" y="11087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8708</xdr:rowOff>
    </xdr:from>
    <xdr:to>
      <xdr:col>24</xdr:col>
      <xdr:colOff>62865</xdr:colOff>
      <xdr:row>86</xdr:row>
      <xdr:rowOff>168729</xdr:rowOff>
    </xdr:to>
    <xdr:cxnSp macro="">
      <xdr:nvCxnSpPr>
        <xdr:cNvPr id="287" name="直線コネクタ 286"/>
        <xdr:cNvCxnSpPr/>
      </xdr:nvCxnSpPr>
      <xdr:spPr>
        <a:xfrm flipV="1">
          <a:off x="4634865" y="13381808"/>
          <a:ext cx="0" cy="1531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8" name="【公営住宅】&#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9" name="直線コネクタ 288"/>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126835</xdr:rowOff>
    </xdr:from>
    <xdr:ext cx="340478" cy="259045"/>
    <xdr:sp macro="" textlink="">
      <xdr:nvSpPr>
        <xdr:cNvPr id="290" name="【公営住宅】&#10;有形固定資産減価償却率最大値テキスト"/>
        <xdr:cNvSpPr txBox="1"/>
      </xdr:nvSpPr>
      <xdr:spPr>
        <a:xfrm>
          <a:off x="4673600" y="131570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8708</xdr:rowOff>
    </xdr:from>
    <xdr:to>
      <xdr:col>24</xdr:col>
      <xdr:colOff>152400</xdr:colOff>
      <xdr:row>78</xdr:row>
      <xdr:rowOff>8708</xdr:rowOff>
    </xdr:to>
    <xdr:cxnSp macro="">
      <xdr:nvCxnSpPr>
        <xdr:cNvPr id="291" name="直線コネクタ 290"/>
        <xdr:cNvCxnSpPr/>
      </xdr:nvCxnSpPr>
      <xdr:spPr>
        <a:xfrm>
          <a:off x="4546600" y="13381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85289</xdr:rowOff>
    </xdr:from>
    <xdr:ext cx="405111" cy="259045"/>
    <xdr:sp macro="" textlink="">
      <xdr:nvSpPr>
        <xdr:cNvPr id="292" name="【公営住宅】&#10;有形固定資産減価償却率平均値テキスト"/>
        <xdr:cNvSpPr txBox="1"/>
      </xdr:nvSpPr>
      <xdr:spPr>
        <a:xfrm>
          <a:off x="4673600" y="141441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62412</xdr:rowOff>
    </xdr:from>
    <xdr:to>
      <xdr:col>24</xdr:col>
      <xdr:colOff>114300</xdr:colOff>
      <xdr:row>83</xdr:row>
      <xdr:rowOff>164012</xdr:rowOff>
    </xdr:to>
    <xdr:sp macro="" textlink="">
      <xdr:nvSpPr>
        <xdr:cNvPr id="293" name="フローチャート: 判断 292"/>
        <xdr:cNvSpPr/>
      </xdr:nvSpPr>
      <xdr:spPr>
        <a:xfrm>
          <a:off x="4584700" y="1429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158750</xdr:rowOff>
    </xdr:from>
    <xdr:to>
      <xdr:col>20</xdr:col>
      <xdr:colOff>38100</xdr:colOff>
      <xdr:row>83</xdr:row>
      <xdr:rowOff>88900</xdr:rowOff>
    </xdr:to>
    <xdr:sp macro="" textlink="">
      <xdr:nvSpPr>
        <xdr:cNvPr id="294" name="フローチャート: 判断 293"/>
        <xdr:cNvSpPr/>
      </xdr:nvSpPr>
      <xdr:spPr>
        <a:xfrm>
          <a:off x="37465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140788</xdr:rowOff>
    </xdr:from>
    <xdr:to>
      <xdr:col>15</xdr:col>
      <xdr:colOff>101600</xdr:colOff>
      <xdr:row>83</xdr:row>
      <xdr:rowOff>70938</xdr:rowOff>
    </xdr:to>
    <xdr:sp macro="" textlink="">
      <xdr:nvSpPr>
        <xdr:cNvPr id="295" name="フローチャート: 判断 294"/>
        <xdr:cNvSpPr/>
      </xdr:nvSpPr>
      <xdr:spPr>
        <a:xfrm>
          <a:off x="2857500" y="1419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41184</xdr:rowOff>
    </xdr:from>
    <xdr:to>
      <xdr:col>10</xdr:col>
      <xdr:colOff>165100</xdr:colOff>
      <xdr:row>83</xdr:row>
      <xdr:rowOff>142784</xdr:rowOff>
    </xdr:to>
    <xdr:sp macro="" textlink="">
      <xdr:nvSpPr>
        <xdr:cNvPr id="296" name="フローチャート: 判断 295"/>
        <xdr:cNvSpPr/>
      </xdr:nvSpPr>
      <xdr:spPr>
        <a:xfrm>
          <a:off x="1968500" y="1427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44450</xdr:rowOff>
    </xdr:from>
    <xdr:to>
      <xdr:col>6</xdr:col>
      <xdr:colOff>38100</xdr:colOff>
      <xdr:row>83</xdr:row>
      <xdr:rowOff>146050</xdr:rowOff>
    </xdr:to>
    <xdr:sp macro="" textlink="">
      <xdr:nvSpPr>
        <xdr:cNvPr id="297" name="フローチャート: 判断 296"/>
        <xdr:cNvSpPr/>
      </xdr:nvSpPr>
      <xdr:spPr>
        <a:xfrm>
          <a:off x="1079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44450</xdr:rowOff>
    </xdr:from>
    <xdr:to>
      <xdr:col>24</xdr:col>
      <xdr:colOff>114300</xdr:colOff>
      <xdr:row>84</xdr:row>
      <xdr:rowOff>146050</xdr:rowOff>
    </xdr:to>
    <xdr:sp macro="" textlink="">
      <xdr:nvSpPr>
        <xdr:cNvPr id="303" name="楕円 302"/>
        <xdr:cNvSpPr/>
      </xdr:nvSpPr>
      <xdr:spPr>
        <a:xfrm>
          <a:off x="4584700" y="1444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22877</xdr:rowOff>
    </xdr:from>
    <xdr:ext cx="405111" cy="259045"/>
    <xdr:sp macro="" textlink="">
      <xdr:nvSpPr>
        <xdr:cNvPr id="304" name="【公営住宅】&#10;有形固定資産減価償却率該当値テキスト"/>
        <xdr:cNvSpPr txBox="1"/>
      </xdr:nvSpPr>
      <xdr:spPr>
        <a:xfrm>
          <a:off x="4673600" y="1442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10161</xdr:rowOff>
    </xdr:from>
    <xdr:to>
      <xdr:col>20</xdr:col>
      <xdr:colOff>38100</xdr:colOff>
      <xdr:row>84</xdr:row>
      <xdr:rowOff>111761</xdr:rowOff>
    </xdr:to>
    <xdr:sp macro="" textlink="">
      <xdr:nvSpPr>
        <xdr:cNvPr id="305" name="楕円 304"/>
        <xdr:cNvSpPr/>
      </xdr:nvSpPr>
      <xdr:spPr>
        <a:xfrm>
          <a:off x="37465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60961</xdr:rowOff>
    </xdr:from>
    <xdr:to>
      <xdr:col>24</xdr:col>
      <xdr:colOff>63500</xdr:colOff>
      <xdr:row>84</xdr:row>
      <xdr:rowOff>95250</xdr:rowOff>
    </xdr:to>
    <xdr:cxnSp macro="">
      <xdr:nvCxnSpPr>
        <xdr:cNvPr id="306" name="直線コネクタ 305"/>
        <xdr:cNvCxnSpPr/>
      </xdr:nvCxnSpPr>
      <xdr:spPr>
        <a:xfrm>
          <a:off x="3797300" y="14462761"/>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18324</xdr:rowOff>
    </xdr:from>
    <xdr:to>
      <xdr:col>15</xdr:col>
      <xdr:colOff>101600</xdr:colOff>
      <xdr:row>84</xdr:row>
      <xdr:rowOff>119924</xdr:rowOff>
    </xdr:to>
    <xdr:sp macro="" textlink="">
      <xdr:nvSpPr>
        <xdr:cNvPr id="307" name="楕円 306"/>
        <xdr:cNvSpPr/>
      </xdr:nvSpPr>
      <xdr:spPr>
        <a:xfrm>
          <a:off x="2857500" y="1442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60961</xdr:rowOff>
    </xdr:from>
    <xdr:to>
      <xdr:col>19</xdr:col>
      <xdr:colOff>177800</xdr:colOff>
      <xdr:row>84</xdr:row>
      <xdr:rowOff>69124</xdr:rowOff>
    </xdr:to>
    <xdr:cxnSp macro="">
      <xdr:nvCxnSpPr>
        <xdr:cNvPr id="308" name="直線コネクタ 307"/>
        <xdr:cNvCxnSpPr/>
      </xdr:nvCxnSpPr>
      <xdr:spPr>
        <a:xfrm flipV="1">
          <a:off x="2908300" y="14462761"/>
          <a:ext cx="889000" cy="8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148952</xdr:rowOff>
    </xdr:from>
    <xdr:to>
      <xdr:col>10</xdr:col>
      <xdr:colOff>165100</xdr:colOff>
      <xdr:row>84</xdr:row>
      <xdr:rowOff>79102</xdr:rowOff>
    </xdr:to>
    <xdr:sp macro="" textlink="">
      <xdr:nvSpPr>
        <xdr:cNvPr id="309" name="楕円 308"/>
        <xdr:cNvSpPr/>
      </xdr:nvSpPr>
      <xdr:spPr>
        <a:xfrm>
          <a:off x="1968500" y="1437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28302</xdr:rowOff>
    </xdr:from>
    <xdr:to>
      <xdr:col>15</xdr:col>
      <xdr:colOff>50800</xdr:colOff>
      <xdr:row>84</xdr:row>
      <xdr:rowOff>69124</xdr:rowOff>
    </xdr:to>
    <xdr:cxnSp macro="">
      <xdr:nvCxnSpPr>
        <xdr:cNvPr id="310" name="直線コネクタ 309"/>
        <xdr:cNvCxnSpPr/>
      </xdr:nvCxnSpPr>
      <xdr:spPr>
        <a:xfrm>
          <a:off x="2019300" y="14430102"/>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108131</xdr:rowOff>
    </xdr:from>
    <xdr:to>
      <xdr:col>6</xdr:col>
      <xdr:colOff>38100</xdr:colOff>
      <xdr:row>84</xdr:row>
      <xdr:rowOff>38281</xdr:rowOff>
    </xdr:to>
    <xdr:sp macro="" textlink="">
      <xdr:nvSpPr>
        <xdr:cNvPr id="311" name="楕円 310"/>
        <xdr:cNvSpPr/>
      </xdr:nvSpPr>
      <xdr:spPr>
        <a:xfrm>
          <a:off x="1079500" y="1433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158931</xdr:rowOff>
    </xdr:from>
    <xdr:to>
      <xdr:col>10</xdr:col>
      <xdr:colOff>114300</xdr:colOff>
      <xdr:row>84</xdr:row>
      <xdr:rowOff>28302</xdr:rowOff>
    </xdr:to>
    <xdr:cxnSp macro="">
      <xdr:nvCxnSpPr>
        <xdr:cNvPr id="312" name="直線コネクタ 311"/>
        <xdr:cNvCxnSpPr/>
      </xdr:nvCxnSpPr>
      <xdr:spPr>
        <a:xfrm>
          <a:off x="1130300" y="14389281"/>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105427</xdr:rowOff>
    </xdr:from>
    <xdr:ext cx="405111" cy="259045"/>
    <xdr:sp macro="" textlink="">
      <xdr:nvSpPr>
        <xdr:cNvPr id="313" name="n_1aveValue【公営住宅】&#10;有形固定資産減価償却率"/>
        <xdr:cNvSpPr txBox="1"/>
      </xdr:nvSpPr>
      <xdr:spPr>
        <a:xfrm>
          <a:off x="3582044" y="1399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87465</xdr:rowOff>
    </xdr:from>
    <xdr:ext cx="405111" cy="259045"/>
    <xdr:sp macro="" textlink="">
      <xdr:nvSpPr>
        <xdr:cNvPr id="314" name="n_2aveValue【公営住宅】&#10;有形固定資産減価償却率"/>
        <xdr:cNvSpPr txBox="1"/>
      </xdr:nvSpPr>
      <xdr:spPr>
        <a:xfrm>
          <a:off x="2705744" y="1397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159311</xdr:rowOff>
    </xdr:from>
    <xdr:ext cx="405111" cy="259045"/>
    <xdr:sp macro="" textlink="">
      <xdr:nvSpPr>
        <xdr:cNvPr id="315" name="n_3aveValue【公営住宅】&#10;有形固定資産減価償却率"/>
        <xdr:cNvSpPr txBox="1"/>
      </xdr:nvSpPr>
      <xdr:spPr>
        <a:xfrm>
          <a:off x="1816744" y="14046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162577</xdr:rowOff>
    </xdr:from>
    <xdr:ext cx="405111" cy="259045"/>
    <xdr:sp macro="" textlink="">
      <xdr:nvSpPr>
        <xdr:cNvPr id="316" name="n_4aveValue【公営住宅】&#10;有形固定資産減価償却率"/>
        <xdr:cNvSpPr txBox="1"/>
      </xdr:nvSpPr>
      <xdr:spPr>
        <a:xfrm>
          <a:off x="927744" y="1405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102888</xdr:rowOff>
    </xdr:from>
    <xdr:ext cx="405111" cy="259045"/>
    <xdr:sp macro="" textlink="">
      <xdr:nvSpPr>
        <xdr:cNvPr id="317" name="n_1mainValue【公営住宅】&#10;有形固定資産減価償却率"/>
        <xdr:cNvSpPr txBox="1"/>
      </xdr:nvSpPr>
      <xdr:spPr>
        <a:xfrm>
          <a:off x="3582044" y="14504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111051</xdr:rowOff>
    </xdr:from>
    <xdr:ext cx="405111" cy="259045"/>
    <xdr:sp macro="" textlink="">
      <xdr:nvSpPr>
        <xdr:cNvPr id="318" name="n_2mainValue【公営住宅】&#10;有形固定資産減価償却率"/>
        <xdr:cNvSpPr txBox="1"/>
      </xdr:nvSpPr>
      <xdr:spPr>
        <a:xfrm>
          <a:off x="2705744" y="14512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70229</xdr:rowOff>
    </xdr:from>
    <xdr:ext cx="405111" cy="259045"/>
    <xdr:sp macro="" textlink="">
      <xdr:nvSpPr>
        <xdr:cNvPr id="319" name="n_3mainValue【公営住宅】&#10;有形固定資産減価償却率"/>
        <xdr:cNvSpPr txBox="1"/>
      </xdr:nvSpPr>
      <xdr:spPr>
        <a:xfrm>
          <a:off x="1816744" y="14472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29408</xdr:rowOff>
    </xdr:from>
    <xdr:ext cx="405111" cy="259045"/>
    <xdr:sp macro="" textlink="">
      <xdr:nvSpPr>
        <xdr:cNvPr id="320" name="n_4mainValue【公営住宅】&#10;有形固定資産減価償却率"/>
        <xdr:cNvSpPr txBox="1"/>
      </xdr:nvSpPr>
      <xdr:spPr>
        <a:xfrm>
          <a:off x="927744" y="14431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1" name="直線コネクタ 330"/>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2" name="テキスト ボックス 331"/>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3" name="直線コネクタ 332"/>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4" name="テキスト ボックス 333"/>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5" name="直線コネクタ 334"/>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6" name="テキスト ボックス 335"/>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7" name="直線コネクタ 336"/>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8" name="テキスト ボックス 337"/>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68275</xdr:rowOff>
    </xdr:from>
    <xdr:to>
      <xdr:col>54</xdr:col>
      <xdr:colOff>189865</xdr:colOff>
      <xdr:row>86</xdr:row>
      <xdr:rowOff>35128</xdr:rowOff>
    </xdr:to>
    <xdr:cxnSp macro="">
      <xdr:nvCxnSpPr>
        <xdr:cNvPr id="342" name="直線コネクタ 341"/>
        <xdr:cNvCxnSpPr/>
      </xdr:nvCxnSpPr>
      <xdr:spPr>
        <a:xfrm flipV="1">
          <a:off x="10476865" y="13441375"/>
          <a:ext cx="0" cy="1338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38955</xdr:rowOff>
    </xdr:from>
    <xdr:ext cx="469744" cy="259045"/>
    <xdr:sp macro="" textlink="">
      <xdr:nvSpPr>
        <xdr:cNvPr id="343" name="【公営住宅】&#10;一人当たり面積最小値テキスト"/>
        <xdr:cNvSpPr txBox="1"/>
      </xdr:nvSpPr>
      <xdr:spPr>
        <a:xfrm>
          <a:off x="10515600" y="14783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35128</xdr:rowOff>
    </xdr:from>
    <xdr:to>
      <xdr:col>55</xdr:col>
      <xdr:colOff>88900</xdr:colOff>
      <xdr:row>86</xdr:row>
      <xdr:rowOff>35128</xdr:rowOff>
    </xdr:to>
    <xdr:cxnSp macro="">
      <xdr:nvCxnSpPr>
        <xdr:cNvPr id="344" name="直線コネクタ 343"/>
        <xdr:cNvCxnSpPr/>
      </xdr:nvCxnSpPr>
      <xdr:spPr>
        <a:xfrm>
          <a:off x="10388600" y="14779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14952</xdr:rowOff>
    </xdr:from>
    <xdr:ext cx="469744" cy="259045"/>
    <xdr:sp macro="" textlink="">
      <xdr:nvSpPr>
        <xdr:cNvPr id="345" name="【公営住宅】&#10;一人当たり面積最大値テキスト"/>
        <xdr:cNvSpPr txBox="1"/>
      </xdr:nvSpPr>
      <xdr:spPr>
        <a:xfrm>
          <a:off x="10515600" y="13216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68275</xdr:rowOff>
    </xdr:from>
    <xdr:to>
      <xdr:col>55</xdr:col>
      <xdr:colOff>88900</xdr:colOff>
      <xdr:row>78</xdr:row>
      <xdr:rowOff>68275</xdr:rowOff>
    </xdr:to>
    <xdr:cxnSp macro="">
      <xdr:nvCxnSpPr>
        <xdr:cNvPr id="346" name="直線コネクタ 345"/>
        <xdr:cNvCxnSpPr/>
      </xdr:nvCxnSpPr>
      <xdr:spPr>
        <a:xfrm>
          <a:off x="10388600" y="13441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49040</xdr:rowOff>
    </xdr:from>
    <xdr:ext cx="469744" cy="259045"/>
    <xdr:sp macro="" textlink="">
      <xdr:nvSpPr>
        <xdr:cNvPr id="347" name="【公営住宅】&#10;一人当たり面積平均値テキスト"/>
        <xdr:cNvSpPr txBox="1"/>
      </xdr:nvSpPr>
      <xdr:spPr>
        <a:xfrm>
          <a:off x="10515600" y="144508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26163</xdr:rowOff>
    </xdr:from>
    <xdr:to>
      <xdr:col>55</xdr:col>
      <xdr:colOff>50800</xdr:colOff>
      <xdr:row>85</xdr:row>
      <xdr:rowOff>127763</xdr:rowOff>
    </xdr:to>
    <xdr:sp macro="" textlink="">
      <xdr:nvSpPr>
        <xdr:cNvPr id="348" name="フローチャート: 判断 347"/>
        <xdr:cNvSpPr/>
      </xdr:nvSpPr>
      <xdr:spPr>
        <a:xfrm>
          <a:off x="10426700" y="1459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27076</xdr:rowOff>
    </xdr:from>
    <xdr:to>
      <xdr:col>50</xdr:col>
      <xdr:colOff>165100</xdr:colOff>
      <xdr:row>85</xdr:row>
      <xdr:rowOff>128676</xdr:rowOff>
    </xdr:to>
    <xdr:sp macro="" textlink="">
      <xdr:nvSpPr>
        <xdr:cNvPr id="349" name="フローチャート: 判断 348"/>
        <xdr:cNvSpPr/>
      </xdr:nvSpPr>
      <xdr:spPr>
        <a:xfrm>
          <a:off x="9588500" y="1460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27991</xdr:rowOff>
    </xdr:from>
    <xdr:to>
      <xdr:col>46</xdr:col>
      <xdr:colOff>38100</xdr:colOff>
      <xdr:row>85</xdr:row>
      <xdr:rowOff>129591</xdr:rowOff>
    </xdr:to>
    <xdr:sp macro="" textlink="">
      <xdr:nvSpPr>
        <xdr:cNvPr id="350" name="フローチャート: 判断 349"/>
        <xdr:cNvSpPr/>
      </xdr:nvSpPr>
      <xdr:spPr>
        <a:xfrm>
          <a:off x="8699500" y="14601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34162</xdr:rowOff>
    </xdr:from>
    <xdr:to>
      <xdr:col>41</xdr:col>
      <xdr:colOff>101600</xdr:colOff>
      <xdr:row>85</xdr:row>
      <xdr:rowOff>135762</xdr:rowOff>
    </xdr:to>
    <xdr:sp macro="" textlink="">
      <xdr:nvSpPr>
        <xdr:cNvPr id="351" name="フローチャート: 判断 350"/>
        <xdr:cNvSpPr/>
      </xdr:nvSpPr>
      <xdr:spPr>
        <a:xfrm>
          <a:off x="7810500" y="1460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20447</xdr:rowOff>
    </xdr:from>
    <xdr:to>
      <xdr:col>36</xdr:col>
      <xdr:colOff>165100</xdr:colOff>
      <xdr:row>85</xdr:row>
      <xdr:rowOff>122047</xdr:rowOff>
    </xdr:to>
    <xdr:sp macro="" textlink="">
      <xdr:nvSpPr>
        <xdr:cNvPr id="352" name="フローチャート: 判断 351"/>
        <xdr:cNvSpPr/>
      </xdr:nvSpPr>
      <xdr:spPr>
        <a:xfrm>
          <a:off x="6921500" y="1459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114173</xdr:rowOff>
    </xdr:from>
    <xdr:to>
      <xdr:col>55</xdr:col>
      <xdr:colOff>50800</xdr:colOff>
      <xdr:row>86</xdr:row>
      <xdr:rowOff>44323</xdr:rowOff>
    </xdr:to>
    <xdr:sp macro="" textlink="">
      <xdr:nvSpPr>
        <xdr:cNvPr id="358" name="楕円 357"/>
        <xdr:cNvSpPr/>
      </xdr:nvSpPr>
      <xdr:spPr>
        <a:xfrm>
          <a:off x="10426700" y="1468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29100</xdr:rowOff>
    </xdr:from>
    <xdr:ext cx="469744" cy="259045"/>
    <xdr:sp macro="" textlink="">
      <xdr:nvSpPr>
        <xdr:cNvPr id="359" name="【公営住宅】&#10;一人当たり面積該当値テキスト"/>
        <xdr:cNvSpPr txBox="1"/>
      </xdr:nvSpPr>
      <xdr:spPr>
        <a:xfrm>
          <a:off x="10515600" y="14602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114173</xdr:rowOff>
    </xdr:from>
    <xdr:to>
      <xdr:col>50</xdr:col>
      <xdr:colOff>165100</xdr:colOff>
      <xdr:row>86</xdr:row>
      <xdr:rowOff>44323</xdr:rowOff>
    </xdr:to>
    <xdr:sp macro="" textlink="">
      <xdr:nvSpPr>
        <xdr:cNvPr id="360" name="楕円 359"/>
        <xdr:cNvSpPr/>
      </xdr:nvSpPr>
      <xdr:spPr>
        <a:xfrm>
          <a:off x="9588500" y="1468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164973</xdr:rowOff>
    </xdr:from>
    <xdr:to>
      <xdr:col>55</xdr:col>
      <xdr:colOff>0</xdr:colOff>
      <xdr:row>85</xdr:row>
      <xdr:rowOff>164973</xdr:rowOff>
    </xdr:to>
    <xdr:cxnSp macro="">
      <xdr:nvCxnSpPr>
        <xdr:cNvPr id="361" name="直線コネクタ 360"/>
        <xdr:cNvCxnSpPr/>
      </xdr:nvCxnSpPr>
      <xdr:spPr>
        <a:xfrm>
          <a:off x="9639300" y="1473822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114173</xdr:rowOff>
    </xdr:from>
    <xdr:to>
      <xdr:col>46</xdr:col>
      <xdr:colOff>38100</xdr:colOff>
      <xdr:row>86</xdr:row>
      <xdr:rowOff>44323</xdr:rowOff>
    </xdr:to>
    <xdr:sp macro="" textlink="">
      <xdr:nvSpPr>
        <xdr:cNvPr id="362" name="楕円 361"/>
        <xdr:cNvSpPr/>
      </xdr:nvSpPr>
      <xdr:spPr>
        <a:xfrm>
          <a:off x="8699500" y="1468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164973</xdr:rowOff>
    </xdr:from>
    <xdr:to>
      <xdr:col>50</xdr:col>
      <xdr:colOff>114300</xdr:colOff>
      <xdr:row>85</xdr:row>
      <xdr:rowOff>164973</xdr:rowOff>
    </xdr:to>
    <xdr:cxnSp macro="">
      <xdr:nvCxnSpPr>
        <xdr:cNvPr id="363" name="直線コネクタ 362"/>
        <xdr:cNvCxnSpPr/>
      </xdr:nvCxnSpPr>
      <xdr:spPr>
        <a:xfrm>
          <a:off x="8750300" y="1473822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114402</xdr:rowOff>
    </xdr:from>
    <xdr:to>
      <xdr:col>41</xdr:col>
      <xdr:colOff>101600</xdr:colOff>
      <xdr:row>86</xdr:row>
      <xdr:rowOff>44552</xdr:rowOff>
    </xdr:to>
    <xdr:sp macro="" textlink="">
      <xdr:nvSpPr>
        <xdr:cNvPr id="364" name="楕円 363"/>
        <xdr:cNvSpPr/>
      </xdr:nvSpPr>
      <xdr:spPr>
        <a:xfrm>
          <a:off x="7810500" y="14687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164973</xdr:rowOff>
    </xdr:from>
    <xdr:to>
      <xdr:col>45</xdr:col>
      <xdr:colOff>177800</xdr:colOff>
      <xdr:row>85</xdr:row>
      <xdr:rowOff>165202</xdr:rowOff>
    </xdr:to>
    <xdr:cxnSp macro="">
      <xdr:nvCxnSpPr>
        <xdr:cNvPr id="365" name="直線コネクタ 364"/>
        <xdr:cNvCxnSpPr/>
      </xdr:nvCxnSpPr>
      <xdr:spPr>
        <a:xfrm flipV="1">
          <a:off x="7861300" y="14738223"/>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114630</xdr:rowOff>
    </xdr:from>
    <xdr:to>
      <xdr:col>36</xdr:col>
      <xdr:colOff>165100</xdr:colOff>
      <xdr:row>86</xdr:row>
      <xdr:rowOff>44780</xdr:rowOff>
    </xdr:to>
    <xdr:sp macro="" textlink="">
      <xdr:nvSpPr>
        <xdr:cNvPr id="366" name="楕円 365"/>
        <xdr:cNvSpPr/>
      </xdr:nvSpPr>
      <xdr:spPr>
        <a:xfrm>
          <a:off x="6921500" y="1468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165202</xdr:rowOff>
    </xdr:from>
    <xdr:to>
      <xdr:col>41</xdr:col>
      <xdr:colOff>50800</xdr:colOff>
      <xdr:row>85</xdr:row>
      <xdr:rowOff>165430</xdr:rowOff>
    </xdr:to>
    <xdr:cxnSp macro="">
      <xdr:nvCxnSpPr>
        <xdr:cNvPr id="367" name="直線コネクタ 366"/>
        <xdr:cNvCxnSpPr/>
      </xdr:nvCxnSpPr>
      <xdr:spPr>
        <a:xfrm flipV="1">
          <a:off x="6972300" y="14738452"/>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145203</xdr:rowOff>
    </xdr:from>
    <xdr:ext cx="469744" cy="259045"/>
    <xdr:sp macro="" textlink="">
      <xdr:nvSpPr>
        <xdr:cNvPr id="368" name="n_1aveValue【公営住宅】&#10;一人当たり面積"/>
        <xdr:cNvSpPr txBox="1"/>
      </xdr:nvSpPr>
      <xdr:spPr>
        <a:xfrm>
          <a:off x="9391727" y="14375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146118</xdr:rowOff>
    </xdr:from>
    <xdr:ext cx="469744" cy="259045"/>
    <xdr:sp macro="" textlink="">
      <xdr:nvSpPr>
        <xdr:cNvPr id="369" name="n_2aveValue【公営住宅】&#10;一人当たり面積"/>
        <xdr:cNvSpPr txBox="1"/>
      </xdr:nvSpPr>
      <xdr:spPr>
        <a:xfrm>
          <a:off x="8515427" y="14376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152289</xdr:rowOff>
    </xdr:from>
    <xdr:ext cx="469744" cy="259045"/>
    <xdr:sp macro="" textlink="">
      <xdr:nvSpPr>
        <xdr:cNvPr id="370" name="n_3aveValue【公営住宅】&#10;一人当たり面積"/>
        <xdr:cNvSpPr txBox="1"/>
      </xdr:nvSpPr>
      <xdr:spPr>
        <a:xfrm>
          <a:off x="7626427" y="14382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138574</xdr:rowOff>
    </xdr:from>
    <xdr:ext cx="469744" cy="259045"/>
    <xdr:sp macro="" textlink="">
      <xdr:nvSpPr>
        <xdr:cNvPr id="371" name="n_4aveValue【公営住宅】&#10;一人当たり面積"/>
        <xdr:cNvSpPr txBox="1"/>
      </xdr:nvSpPr>
      <xdr:spPr>
        <a:xfrm>
          <a:off x="6737427" y="14368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35450</xdr:rowOff>
    </xdr:from>
    <xdr:ext cx="469744" cy="259045"/>
    <xdr:sp macro="" textlink="">
      <xdr:nvSpPr>
        <xdr:cNvPr id="372" name="n_1mainValue【公営住宅】&#10;一人当たり面積"/>
        <xdr:cNvSpPr txBox="1"/>
      </xdr:nvSpPr>
      <xdr:spPr>
        <a:xfrm>
          <a:off x="9391727" y="14780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35450</xdr:rowOff>
    </xdr:from>
    <xdr:ext cx="469744" cy="259045"/>
    <xdr:sp macro="" textlink="">
      <xdr:nvSpPr>
        <xdr:cNvPr id="373" name="n_2mainValue【公営住宅】&#10;一人当たり面積"/>
        <xdr:cNvSpPr txBox="1"/>
      </xdr:nvSpPr>
      <xdr:spPr>
        <a:xfrm>
          <a:off x="8515427" y="14780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35679</xdr:rowOff>
    </xdr:from>
    <xdr:ext cx="469744" cy="259045"/>
    <xdr:sp macro="" textlink="">
      <xdr:nvSpPr>
        <xdr:cNvPr id="374" name="n_3mainValue【公営住宅】&#10;一人当たり面積"/>
        <xdr:cNvSpPr txBox="1"/>
      </xdr:nvSpPr>
      <xdr:spPr>
        <a:xfrm>
          <a:off x="7626427" y="14780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35907</xdr:rowOff>
    </xdr:from>
    <xdr:ext cx="469744" cy="259045"/>
    <xdr:sp macro="" textlink="">
      <xdr:nvSpPr>
        <xdr:cNvPr id="375" name="n_4mainValue【公営住宅】&#10;一人当たり面積"/>
        <xdr:cNvSpPr txBox="1"/>
      </xdr:nvSpPr>
      <xdr:spPr>
        <a:xfrm>
          <a:off x="6737427" y="14780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4" name="正方形/長方形 38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5" name="正方形/長方形 38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6" name="正方形/長方形 38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7" name="正方形/長方形 38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8" name="正方形/長方形 38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9" name="正方形/長方形 38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0" name="正方形/長方形 38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1" name="正方形/長方形 390"/>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2" name="正方形/長方形 39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3" name="正方形/長方形 39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4" name="正方形/長方形 39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5" name="正方形/長方形 39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6" name="正方形/長方形 39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7" name="正方形/長方形 39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8" name="正方形/長方形 39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正方形/長方形 39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0" name="テキスト ボックス 39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1" name="直線コネクタ 40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2" name="テキスト ボックス 401"/>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3" name="直線コネクタ 402"/>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4" name="テキスト ボックス 403"/>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5" name="直線コネクタ 404"/>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6" name="テキスト ボックス 405"/>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7" name="直線コネクタ 406"/>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8" name="テキスト ボックス 407"/>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9" name="直線コネクタ 408"/>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0" name="テキスト ボックス 409"/>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1" name="直線コネクタ 410"/>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2" name="テキスト ボックス 411"/>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3" name="直線コネクタ 412"/>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4" name="テキスト ボックス 413"/>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5" name="直線コネクタ 41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6"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56606</xdr:rowOff>
    </xdr:from>
    <xdr:to>
      <xdr:col>85</xdr:col>
      <xdr:colOff>126364</xdr:colOff>
      <xdr:row>42</xdr:row>
      <xdr:rowOff>92528</xdr:rowOff>
    </xdr:to>
    <xdr:cxnSp macro="">
      <xdr:nvCxnSpPr>
        <xdr:cNvPr id="417" name="直線コネクタ 416"/>
        <xdr:cNvCxnSpPr/>
      </xdr:nvCxnSpPr>
      <xdr:spPr>
        <a:xfrm flipV="1">
          <a:off x="16318864" y="5885906"/>
          <a:ext cx="0" cy="1407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18"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19" name="直線コネクタ 418"/>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3283</xdr:rowOff>
    </xdr:from>
    <xdr:ext cx="405111" cy="259045"/>
    <xdr:sp macro="" textlink="">
      <xdr:nvSpPr>
        <xdr:cNvPr id="420" name="【認定こども園・幼稚園・保育所】&#10;有形固定資産減価償却率最大値テキスト"/>
        <xdr:cNvSpPr txBox="1"/>
      </xdr:nvSpPr>
      <xdr:spPr>
        <a:xfrm>
          <a:off x="16357600" y="5661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56606</xdr:rowOff>
    </xdr:from>
    <xdr:to>
      <xdr:col>86</xdr:col>
      <xdr:colOff>25400</xdr:colOff>
      <xdr:row>34</xdr:row>
      <xdr:rowOff>56606</xdr:rowOff>
    </xdr:to>
    <xdr:cxnSp macro="">
      <xdr:nvCxnSpPr>
        <xdr:cNvPr id="421" name="直線コネクタ 420"/>
        <xdr:cNvCxnSpPr/>
      </xdr:nvCxnSpPr>
      <xdr:spPr>
        <a:xfrm>
          <a:off x="16230600" y="5885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40113</xdr:rowOff>
    </xdr:from>
    <xdr:ext cx="405111" cy="259045"/>
    <xdr:sp macro="" textlink="">
      <xdr:nvSpPr>
        <xdr:cNvPr id="422" name="【認定こども園・幼稚園・保育所】&#10;有形固定資産減価償却率平均値テキスト"/>
        <xdr:cNvSpPr txBox="1"/>
      </xdr:nvSpPr>
      <xdr:spPr>
        <a:xfrm>
          <a:off x="16357600" y="63837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17235</xdr:rowOff>
    </xdr:from>
    <xdr:to>
      <xdr:col>85</xdr:col>
      <xdr:colOff>177800</xdr:colOff>
      <xdr:row>38</xdr:row>
      <xdr:rowOff>118835</xdr:rowOff>
    </xdr:to>
    <xdr:sp macro="" textlink="">
      <xdr:nvSpPr>
        <xdr:cNvPr id="423" name="フローチャート: 判断 422"/>
        <xdr:cNvSpPr/>
      </xdr:nvSpPr>
      <xdr:spPr>
        <a:xfrm>
          <a:off x="162687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23767</xdr:rowOff>
    </xdr:from>
    <xdr:to>
      <xdr:col>81</xdr:col>
      <xdr:colOff>101600</xdr:colOff>
      <xdr:row>38</xdr:row>
      <xdr:rowOff>125367</xdr:rowOff>
    </xdr:to>
    <xdr:sp macro="" textlink="">
      <xdr:nvSpPr>
        <xdr:cNvPr id="424" name="フローチャート: 判断 423"/>
        <xdr:cNvSpPr/>
      </xdr:nvSpPr>
      <xdr:spPr>
        <a:xfrm>
          <a:off x="15430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164193</xdr:rowOff>
    </xdr:from>
    <xdr:to>
      <xdr:col>76</xdr:col>
      <xdr:colOff>165100</xdr:colOff>
      <xdr:row>38</xdr:row>
      <xdr:rowOff>94343</xdr:rowOff>
    </xdr:to>
    <xdr:sp macro="" textlink="">
      <xdr:nvSpPr>
        <xdr:cNvPr id="425" name="フローチャート: 判断 424"/>
        <xdr:cNvSpPr/>
      </xdr:nvSpPr>
      <xdr:spPr>
        <a:xfrm>
          <a:off x="145415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146231</xdr:rowOff>
    </xdr:from>
    <xdr:to>
      <xdr:col>72</xdr:col>
      <xdr:colOff>38100</xdr:colOff>
      <xdr:row>38</xdr:row>
      <xdr:rowOff>76381</xdr:rowOff>
    </xdr:to>
    <xdr:sp macro="" textlink="">
      <xdr:nvSpPr>
        <xdr:cNvPr id="426" name="フローチャート: 判断 425"/>
        <xdr:cNvSpPr/>
      </xdr:nvSpPr>
      <xdr:spPr>
        <a:xfrm>
          <a:off x="13652500" y="648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141333</xdr:rowOff>
    </xdr:from>
    <xdr:to>
      <xdr:col>67</xdr:col>
      <xdr:colOff>101600</xdr:colOff>
      <xdr:row>38</xdr:row>
      <xdr:rowOff>71482</xdr:rowOff>
    </xdr:to>
    <xdr:sp macro="" textlink="">
      <xdr:nvSpPr>
        <xdr:cNvPr id="427" name="フローチャート: 判断 426"/>
        <xdr:cNvSpPr/>
      </xdr:nvSpPr>
      <xdr:spPr>
        <a:xfrm>
          <a:off x="12763500" y="64849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8" name="テキスト ボックス 42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9" name="テキスト ボックス 42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0" name="テキスト ボックス 42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1" name="テキスト ボックス 43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2" name="テキスト ボックス 43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149497</xdr:rowOff>
    </xdr:from>
    <xdr:to>
      <xdr:col>85</xdr:col>
      <xdr:colOff>177800</xdr:colOff>
      <xdr:row>41</xdr:row>
      <xdr:rowOff>79647</xdr:rowOff>
    </xdr:to>
    <xdr:sp macro="" textlink="">
      <xdr:nvSpPr>
        <xdr:cNvPr id="433" name="楕円 432"/>
        <xdr:cNvSpPr/>
      </xdr:nvSpPr>
      <xdr:spPr>
        <a:xfrm>
          <a:off x="16268700" y="7007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127924</xdr:rowOff>
    </xdr:from>
    <xdr:ext cx="405111" cy="259045"/>
    <xdr:sp macro="" textlink="">
      <xdr:nvSpPr>
        <xdr:cNvPr id="434" name="【認定こども園・幼稚園・保育所】&#10;有形固定資産減価償却率該当値テキスト"/>
        <xdr:cNvSpPr txBox="1"/>
      </xdr:nvSpPr>
      <xdr:spPr>
        <a:xfrm>
          <a:off x="16357600" y="6985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113574</xdr:rowOff>
    </xdr:from>
    <xdr:to>
      <xdr:col>81</xdr:col>
      <xdr:colOff>101600</xdr:colOff>
      <xdr:row>41</xdr:row>
      <xdr:rowOff>43724</xdr:rowOff>
    </xdr:to>
    <xdr:sp macro="" textlink="">
      <xdr:nvSpPr>
        <xdr:cNvPr id="435" name="楕円 434"/>
        <xdr:cNvSpPr/>
      </xdr:nvSpPr>
      <xdr:spPr>
        <a:xfrm>
          <a:off x="15430500" y="697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164374</xdr:rowOff>
    </xdr:from>
    <xdr:to>
      <xdr:col>85</xdr:col>
      <xdr:colOff>127000</xdr:colOff>
      <xdr:row>41</xdr:row>
      <xdr:rowOff>28847</xdr:rowOff>
    </xdr:to>
    <xdr:cxnSp macro="">
      <xdr:nvCxnSpPr>
        <xdr:cNvPr id="436" name="直線コネクタ 435"/>
        <xdr:cNvCxnSpPr/>
      </xdr:nvCxnSpPr>
      <xdr:spPr>
        <a:xfrm>
          <a:off x="15481300" y="7022374"/>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77651</xdr:rowOff>
    </xdr:from>
    <xdr:to>
      <xdr:col>76</xdr:col>
      <xdr:colOff>165100</xdr:colOff>
      <xdr:row>41</xdr:row>
      <xdr:rowOff>7801</xdr:rowOff>
    </xdr:to>
    <xdr:sp macro="" textlink="">
      <xdr:nvSpPr>
        <xdr:cNvPr id="437" name="楕円 436"/>
        <xdr:cNvSpPr/>
      </xdr:nvSpPr>
      <xdr:spPr>
        <a:xfrm>
          <a:off x="14541500" y="693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128451</xdr:rowOff>
    </xdr:from>
    <xdr:to>
      <xdr:col>81</xdr:col>
      <xdr:colOff>50800</xdr:colOff>
      <xdr:row>40</xdr:row>
      <xdr:rowOff>164374</xdr:rowOff>
    </xdr:to>
    <xdr:cxnSp macro="">
      <xdr:nvCxnSpPr>
        <xdr:cNvPr id="438" name="直線コネクタ 437"/>
        <xdr:cNvCxnSpPr/>
      </xdr:nvCxnSpPr>
      <xdr:spPr>
        <a:xfrm>
          <a:off x="14592300" y="6986451"/>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48260</xdr:rowOff>
    </xdr:from>
    <xdr:to>
      <xdr:col>72</xdr:col>
      <xdr:colOff>38100</xdr:colOff>
      <xdr:row>40</xdr:row>
      <xdr:rowOff>149860</xdr:rowOff>
    </xdr:to>
    <xdr:sp macro="" textlink="">
      <xdr:nvSpPr>
        <xdr:cNvPr id="439" name="楕円 438"/>
        <xdr:cNvSpPr/>
      </xdr:nvSpPr>
      <xdr:spPr>
        <a:xfrm>
          <a:off x="136525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99060</xdr:rowOff>
    </xdr:from>
    <xdr:to>
      <xdr:col>76</xdr:col>
      <xdr:colOff>114300</xdr:colOff>
      <xdr:row>40</xdr:row>
      <xdr:rowOff>128451</xdr:rowOff>
    </xdr:to>
    <xdr:cxnSp macro="">
      <xdr:nvCxnSpPr>
        <xdr:cNvPr id="440" name="直線コネクタ 439"/>
        <xdr:cNvCxnSpPr/>
      </xdr:nvCxnSpPr>
      <xdr:spPr>
        <a:xfrm>
          <a:off x="13703300" y="6957060"/>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12337</xdr:rowOff>
    </xdr:from>
    <xdr:to>
      <xdr:col>67</xdr:col>
      <xdr:colOff>101600</xdr:colOff>
      <xdr:row>40</xdr:row>
      <xdr:rowOff>113937</xdr:rowOff>
    </xdr:to>
    <xdr:sp macro="" textlink="">
      <xdr:nvSpPr>
        <xdr:cNvPr id="441" name="楕円 440"/>
        <xdr:cNvSpPr/>
      </xdr:nvSpPr>
      <xdr:spPr>
        <a:xfrm>
          <a:off x="12763500" y="687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63137</xdr:rowOff>
    </xdr:from>
    <xdr:to>
      <xdr:col>71</xdr:col>
      <xdr:colOff>177800</xdr:colOff>
      <xdr:row>40</xdr:row>
      <xdr:rowOff>99060</xdr:rowOff>
    </xdr:to>
    <xdr:cxnSp macro="">
      <xdr:nvCxnSpPr>
        <xdr:cNvPr id="442" name="直線コネクタ 441"/>
        <xdr:cNvCxnSpPr/>
      </xdr:nvCxnSpPr>
      <xdr:spPr>
        <a:xfrm>
          <a:off x="12814300" y="692113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141894</xdr:rowOff>
    </xdr:from>
    <xdr:ext cx="405111" cy="259045"/>
    <xdr:sp macro="" textlink="">
      <xdr:nvSpPr>
        <xdr:cNvPr id="443" name="n_1aveValue【認定こども園・幼稚園・保育所】&#10;有形固定資産減価償却率"/>
        <xdr:cNvSpPr txBox="1"/>
      </xdr:nvSpPr>
      <xdr:spPr>
        <a:xfrm>
          <a:off x="15266044" y="631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110870</xdr:rowOff>
    </xdr:from>
    <xdr:ext cx="405111" cy="259045"/>
    <xdr:sp macro="" textlink="">
      <xdr:nvSpPr>
        <xdr:cNvPr id="444" name="n_2aveValue【認定こども園・幼稚園・保育所】&#10;有形固定資産減価償却率"/>
        <xdr:cNvSpPr txBox="1"/>
      </xdr:nvSpPr>
      <xdr:spPr>
        <a:xfrm>
          <a:off x="14389744" y="628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92908</xdr:rowOff>
    </xdr:from>
    <xdr:ext cx="405111" cy="259045"/>
    <xdr:sp macro="" textlink="">
      <xdr:nvSpPr>
        <xdr:cNvPr id="445" name="n_3aveValue【認定こども園・幼稚園・保育所】&#10;有形固定資産減価償却率"/>
        <xdr:cNvSpPr txBox="1"/>
      </xdr:nvSpPr>
      <xdr:spPr>
        <a:xfrm>
          <a:off x="13500744" y="626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88010</xdr:rowOff>
    </xdr:from>
    <xdr:ext cx="405111" cy="259045"/>
    <xdr:sp macro="" textlink="">
      <xdr:nvSpPr>
        <xdr:cNvPr id="446" name="n_4aveValue【認定こども園・幼稚園・保育所】&#10;有形固定資産減価償却率"/>
        <xdr:cNvSpPr txBox="1"/>
      </xdr:nvSpPr>
      <xdr:spPr>
        <a:xfrm>
          <a:off x="12611744" y="626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34851</xdr:rowOff>
    </xdr:from>
    <xdr:ext cx="405111" cy="259045"/>
    <xdr:sp macro="" textlink="">
      <xdr:nvSpPr>
        <xdr:cNvPr id="447" name="n_1mainValue【認定こども園・幼稚園・保育所】&#10;有形固定資産減価償却率"/>
        <xdr:cNvSpPr txBox="1"/>
      </xdr:nvSpPr>
      <xdr:spPr>
        <a:xfrm>
          <a:off x="15266044" y="7064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170378</xdr:rowOff>
    </xdr:from>
    <xdr:ext cx="405111" cy="259045"/>
    <xdr:sp macro="" textlink="">
      <xdr:nvSpPr>
        <xdr:cNvPr id="448" name="n_2mainValue【認定こども園・幼稚園・保育所】&#10;有形固定資産減価償却率"/>
        <xdr:cNvSpPr txBox="1"/>
      </xdr:nvSpPr>
      <xdr:spPr>
        <a:xfrm>
          <a:off x="14389744" y="7028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140987</xdr:rowOff>
    </xdr:from>
    <xdr:ext cx="405111" cy="259045"/>
    <xdr:sp macro="" textlink="">
      <xdr:nvSpPr>
        <xdr:cNvPr id="449" name="n_3mainValue【認定こども園・幼稚園・保育所】&#10;有形固定資産減価償却率"/>
        <xdr:cNvSpPr txBox="1"/>
      </xdr:nvSpPr>
      <xdr:spPr>
        <a:xfrm>
          <a:off x="13500744" y="699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105064</xdr:rowOff>
    </xdr:from>
    <xdr:ext cx="405111" cy="259045"/>
    <xdr:sp macro="" textlink="">
      <xdr:nvSpPr>
        <xdr:cNvPr id="450" name="n_4mainValue【認定こども園・幼稚園・保育所】&#10;有形固定資産減価償却率"/>
        <xdr:cNvSpPr txBox="1"/>
      </xdr:nvSpPr>
      <xdr:spPr>
        <a:xfrm>
          <a:off x="12611744" y="6963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1" name="正方形/長方形 45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2" name="正方形/長方形 45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3" name="正方形/長方形 45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4" name="正方形/長方形 45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5" name="正方形/長方形 45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6" name="正方形/長方形 45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7" name="正方形/長方形 45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8" name="正方形/長方形 45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9" name="テキスト ボックス 45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0" name="直線コネクタ 45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1" name="直線コネクタ 460"/>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2" name="テキスト ボックス 461"/>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3" name="直線コネクタ 462"/>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4" name="テキスト ボックス 463"/>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5" name="直線コネクタ 464"/>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6" name="テキスト ボックス 465"/>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7" name="直線コネクタ 466"/>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8" name="テキスト ボックス 467"/>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9" name="直線コネクタ 46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0" name="テキスト ボックス 469"/>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1"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169926</xdr:rowOff>
    </xdr:from>
    <xdr:to>
      <xdr:col>116</xdr:col>
      <xdr:colOff>62864</xdr:colOff>
      <xdr:row>41</xdr:row>
      <xdr:rowOff>115062</xdr:rowOff>
    </xdr:to>
    <xdr:cxnSp macro="">
      <xdr:nvCxnSpPr>
        <xdr:cNvPr id="472" name="直線コネクタ 471"/>
        <xdr:cNvCxnSpPr/>
      </xdr:nvCxnSpPr>
      <xdr:spPr>
        <a:xfrm flipV="1">
          <a:off x="22160864" y="5999226"/>
          <a:ext cx="0" cy="1145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73" name="【認定こども園・幼稚園・保育所】&#10;一人当たり面積最小値テキスト"/>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74" name="直線コネクタ 473"/>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116603</xdr:rowOff>
    </xdr:from>
    <xdr:ext cx="469744" cy="259045"/>
    <xdr:sp macro="" textlink="">
      <xdr:nvSpPr>
        <xdr:cNvPr id="475" name="【認定こども園・幼稚園・保育所】&#10;一人当たり面積最大値テキスト"/>
        <xdr:cNvSpPr txBox="1"/>
      </xdr:nvSpPr>
      <xdr:spPr>
        <a:xfrm>
          <a:off x="22199600" y="5774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169926</xdr:rowOff>
    </xdr:from>
    <xdr:to>
      <xdr:col>116</xdr:col>
      <xdr:colOff>152400</xdr:colOff>
      <xdr:row>34</xdr:row>
      <xdr:rowOff>169926</xdr:rowOff>
    </xdr:to>
    <xdr:cxnSp macro="">
      <xdr:nvCxnSpPr>
        <xdr:cNvPr id="476" name="直線コネクタ 475"/>
        <xdr:cNvCxnSpPr/>
      </xdr:nvCxnSpPr>
      <xdr:spPr>
        <a:xfrm>
          <a:off x="22072600" y="5999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4843</xdr:rowOff>
    </xdr:from>
    <xdr:ext cx="469744" cy="259045"/>
    <xdr:sp macro="" textlink="">
      <xdr:nvSpPr>
        <xdr:cNvPr id="477" name="【認定こども園・幼稚園・保育所】&#10;一人当たり面積平均値テキスト"/>
        <xdr:cNvSpPr txBox="1"/>
      </xdr:nvSpPr>
      <xdr:spPr>
        <a:xfrm>
          <a:off x="22199600" y="66913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153416</xdr:rowOff>
    </xdr:from>
    <xdr:to>
      <xdr:col>116</xdr:col>
      <xdr:colOff>114300</xdr:colOff>
      <xdr:row>40</xdr:row>
      <xdr:rowOff>83566</xdr:rowOff>
    </xdr:to>
    <xdr:sp macro="" textlink="">
      <xdr:nvSpPr>
        <xdr:cNvPr id="478" name="フローチャート: 判断 477"/>
        <xdr:cNvSpPr/>
      </xdr:nvSpPr>
      <xdr:spPr>
        <a:xfrm>
          <a:off x="22110700" y="6839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148844</xdr:rowOff>
    </xdr:from>
    <xdr:to>
      <xdr:col>112</xdr:col>
      <xdr:colOff>38100</xdr:colOff>
      <xdr:row>40</xdr:row>
      <xdr:rowOff>78994</xdr:rowOff>
    </xdr:to>
    <xdr:sp macro="" textlink="">
      <xdr:nvSpPr>
        <xdr:cNvPr id="479" name="フローチャート: 判断 478"/>
        <xdr:cNvSpPr/>
      </xdr:nvSpPr>
      <xdr:spPr>
        <a:xfrm>
          <a:off x="21272500" y="6835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144272</xdr:rowOff>
    </xdr:from>
    <xdr:to>
      <xdr:col>107</xdr:col>
      <xdr:colOff>101600</xdr:colOff>
      <xdr:row>40</xdr:row>
      <xdr:rowOff>74422</xdr:rowOff>
    </xdr:to>
    <xdr:sp macro="" textlink="">
      <xdr:nvSpPr>
        <xdr:cNvPr id="480" name="フローチャート: 判断 479"/>
        <xdr:cNvSpPr/>
      </xdr:nvSpPr>
      <xdr:spPr>
        <a:xfrm>
          <a:off x="20383500" y="683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137414</xdr:rowOff>
    </xdr:from>
    <xdr:to>
      <xdr:col>102</xdr:col>
      <xdr:colOff>165100</xdr:colOff>
      <xdr:row>40</xdr:row>
      <xdr:rowOff>67564</xdr:rowOff>
    </xdr:to>
    <xdr:sp macro="" textlink="">
      <xdr:nvSpPr>
        <xdr:cNvPr id="481" name="フローチャート: 判断 480"/>
        <xdr:cNvSpPr/>
      </xdr:nvSpPr>
      <xdr:spPr>
        <a:xfrm>
          <a:off x="19494500" y="6823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119126</xdr:rowOff>
    </xdr:from>
    <xdr:to>
      <xdr:col>98</xdr:col>
      <xdr:colOff>38100</xdr:colOff>
      <xdr:row>40</xdr:row>
      <xdr:rowOff>49276</xdr:rowOff>
    </xdr:to>
    <xdr:sp macro="" textlink="">
      <xdr:nvSpPr>
        <xdr:cNvPr id="482" name="フローチャート: 判断 481"/>
        <xdr:cNvSpPr/>
      </xdr:nvSpPr>
      <xdr:spPr>
        <a:xfrm>
          <a:off x="18605500" y="680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3" name="テキスト ボックス 48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4" name="テキスト ボックス 48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5" name="テキスト ボックス 48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6" name="テキスト ボックス 48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7" name="テキスト ボックス 48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16256</xdr:rowOff>
    </xdr:from>
    <xdr:to>
      <xdr:col>116</xdr:col>
      <xdr:colOff>114300</xdr:colOff>
      <xdr:row>41</xdr:row>
      <xdr:rowOff>117856</xdr:rowOff>
    </xdr:to>
    <xdr:sp macro="" textlink="">
      <xdr:nvSpPr>
        <xdr:cNvPr id="488" name="楕円 487"/>
        <xdr:cNvSpPr/>
      </xdr:nvSpPr>
      <xdr:spPr>
        <a:xfrm>
          <a:off x="22110700" y="7045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102633</xdr:rowOff>
    </xdr:from>
    <xdr:ext cx="469744" cy="259045"/>
    <xdr:sp macro="" textlink="">
      <xdr:nvSpPr>
        <xdr:cNvPr id="489" name="【認定こども園・幼稚園・保育所】&#10;一人当たり面積該当値テキスト"/>
        <xdr:cNvSpPr txBox="1"/>
      </xdr:nvSpPr>
      <xdr:spPr>
        <a:xfrm>
          <a:off x="22199600" y="6960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16256</xdr:rowOff>
    </xdr:from>
    <xdr:to>
      <xdr:col>112</xdr:col>
      <xdr:colOff>38100</xdr:colOff>
      <xdr:row>41</xdr:row>
      <xdr:rowOff>117856</xdr:rowOff>
    </xdr:to>
    <xdr:sp macro="" textlink="">
      <xdr:nvSpPr>
        <xdr:cNvPr id="490" name="楕円 489"/>
        <xdr:cNvSpPr/>
      </xdr:nvSpPr>
      <xdr:spPr>
        <a:xfrm>
          <a:off x="21272500" y="7045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67056</xdr:rowOff>
    </xdr:from>
    <xdr:to>
      <xdr:col>116</xdr:col>
      <xdr:colOff>63500</xdr:colOff>
      <xdr:row>41</xdr:row>
      <xdr:rowOff>67056</xdr:rowOff>
    </xdr:to>
    <xdr:cxnSp macro="">
      <xdr:nvCxnSpPr>
        <xdr:cNvPr id="491" name="直線コネクタ 490"/>
        <xdr:cNvCxnSpPr/>
      </xdr:nvCxnSpPr>
      <xdr:spPr>
        <a:xfrm>
          <a:off x="21323300" y="709650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16256</xdr:rowOff>
    </xdr:from>
    <xdr:to>
      <xdr:col>107</xdr:col>
      <xdr:colOff>101600</xdr:colOff>
      <xdr:row>41</xdr:row>
      <xdr:rowOff>117856</xdr:rowOff>
    </xdr:to>
    <xdr:sp macro="" textlink="">
      <xdr:nvSpPr>
        <xdr:cNvPr id="492" name="楕円 491"/>
        <xdr:cNvSpPr/>
      </xdr:nvSpPr>
      <xdr:spPr>
        <a:xfrm>
          <a:off x="20383500" y="7045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67056</xdr:rowOff>
    </xdr:from>
    <xdr:to>
      <xdr:col>111</xdr:col>
      <xdr:colOff>177800</xdr:colOff>
      <xdr:row>41</xdr:row>
      <xdr:rowOff>67056</xdr:rowOff>
    </xdr:to>
    <xdr:cxnSp macro="">
      <xdr:nvCxnSpPr>
        <xdr:cNvPr id="493" name="直線コネクタ 492"/>
        <xdr:cNvCxnSpPr/>
      </xdr:nvCxnSpPr>
      <xdr:spPr>
        <a:xfrm>
          <a:off x="20434300" y="709650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16256</xdr:rowOff>
    </xdr:from>
    <xdr:to>
      <xdr:col>102</xdr:col>
      <xdr:colOff>165100</xdr:colOff>
      <xdr:row>41</xdr:row>
      <xdr:rowOff>117856</xdr:rowOff>
    </xdr:to>
    <xdr:sp macro="" textlink="">
      <xdr:nvSpPr>
        <xdr:cNvPr id="494" name="楕円 493"/>
        <xdr:cNvSpPr/>
      </xdr:nvSpPr>
      <xdr:spPr>
        <a:xfrm>
          <a:off x="19494500" y="7045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67056</xdr:rowOff>
    </xdr:from>
    <xdr:to>
      <xdr:col>107</xdr:col>
      <xdr:colOff>50800</xdr:colOff>
      <xdr:row>41</xdr:row>
      <xdr:rowOff>67056</xdr:rowOff>
    </xdr:to>
    <xdr:cxnSp macro="">
      <xdr:nvCxnSpPr>
        <xdr:cNvPr id="495" name="直線コネクタ 494"/>
        <xdr:cNvCxnSpPr/>
      </xdr:nvCxnSpPr>
      <xdr:spPr>
        <a:xfrm>
          <a:off x="19545300" y="709650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18542</xdr:rowOff>
    </xdr:from>
    <xdr:to>
      <xdr:col>98</xdr:col>
      <xdr:colOff>38100</xdr:colOff>
      <xdr:row>41</xdr:row>
      <xdr:rowOff>120142</xdr:rowOff>
    </xdr:to>
    <xdr:sp macro="" textlink="">
      <xdr:nvSpPr>
        <xdr:cNvPr id="496" name="楕円 495"/>
        <xdr:cNvSpPr/>
      </xdr:nvSpPr>
      <xdr:spPr>
        <a:xfrm>
          <a:off x="18605500" y="704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67056</xdr:rowOff>
    </xdr:from>
    <xdr:to>
      <xdr:col>102</xdr:col>
      <xdr:colOff>114300</xdr:colOff>
      <xdr:row>41</xdr:row>
      <xdr:rowOff>69342</xdr:rowOff>
    </xdr:to>
    <xdr:cxnSp macro="">
      <xdr:nvCxnSpPr>
        <xdr:cNvPr id="497" name="直線コネクタ 496"/>
        <xdr:cNvCxnSpPr/>
      </xdr:nvCxnSpPr>
      <xdr:spPr>
        <a:xfrm flipV="1">
          <a:off x="18656300" y="709650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95521</xdr:rowOff>
    </xdr:from>
    <xdr:ext cx="469744" cy="259045"/>
    <xdr:sp macro="" textlink="">
      <xdr:nvSpPr>
        <xdr:cNvPr id="498" name="n_1aveValue【認定こども園・幼稚園・保育所】&#10;一人当たり面積"/>
        <xdr:cNvSpPr txBox="1"/>
      </xdr:nvSpPr>
      <xdr:spPr>
        <a:xfrm>
          <a:off x="21075727" y="6610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90949</xdr:rowOff>
    </xdr:from>
    <xdr:ext cx="469744" cy="259045"/>
    <xdr:sp macro="" textlink="">
      <xdr:nvSpPr>
        <xdr:cNvPr id="499" name="n_2aveValue【認定こども園・幼稚園・保育所】&#10;一人当たり面積"/>
        <xdr:cNvSpPr txBox="1"/>
      </xdr:nvSpPr>
      <xdr:spPr>
        <a:xfrm>
          <a:off x="20199427" y="6606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84091</xdr:rowOff>
    </xdr:from>
    <xdr:ext cx="469744" cy="259045"/>
    <xdr:sp macro="" textlink="">
      <xdr:nvSpPr>
        <xdr:cNvPr id="500" name="n_3aveValue【認定こども園・幼稚園・保育所】&#10;一人当たり面積"/>
        <xdr:cNvSpPr txBox="1"/>
      </xdr:nvSpPr>
      <xdr:spPr>
        <a:xfrm>
          <a:off x="19310427" y="6599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65803</xdr:rowOff>
    </xdr:from>
    <xdr:ext cx="469744" cy="259045"/>
    <xdr:sp macro="" textlink="">
      <xdr:nvSpPr>
        <xdr:cNvPr id="501" name="n_4aveValue【認定こども園・幼稚園・保育所】&#10;一人当たり面積"/>
        <xdr:cNvSpPr txBox="1"/>
      </xdr:nvSpPr>
      <xdr:spPr>
        <a:xfrm>
          <a:off x="18421427" y="658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108983</xdr:rowOff>
    </xdr:from>
    <xdr:ext cx="469744" cy="259045"/>
    <xdr:sp macro="" textlink="">
      <xdr:nvSpPr>
        <xdr:cNvPr id="502" name="n_1mainValue【認定こども園・幼稚園・保育所】&#10;一人当たり面積"/>
        <xdr:cNvSpPr txBox="1"/>
      </xdr:nvSpPr>
      <xdr:spPr>
        <a:xfrm>
          <a:off x="21075727" y="7138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108983</xdr:rowOff>
    </xdr:from>
    <xdr:ext cx="469744" cy="259045"/>
    <xdr:sp macro="" textlink="">
      <xdr:nvSpPr>
        <xdr:cNvPr id="503" name="n_2mainValue【認定こども園・幼稚園・保育所】&#10;一人当たり面積"/>
        <xdr:cNvSpPr txBox="1"/>
      </xdr:nvSpPr>
      <xdr:spPr>
        <a:xfrm>
          <a:off x="20199427" y="7138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108983</xdr:rowOff>
    </xdr:from>
    <xdr:ext cx="469744" cy="259045"/>
    <xdr:sp macro="" textlink="">
      <xdr:nvSpPr>
        <xdr:cNvPr id="504" name="n_3mainValue【認定こども園・幼稚園・保育所】&#10;一人当たり面積"/>
        <xdr:cNvSpPr txBox="1"/>
      </xdr:nvSpPr>
      <xdr:spPr>
        <a:xfrm>
          <a:off x="19310427" y="7138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111269</xdr:rowOff>
    </xdr:from>
    <xdr:ext cx="469744" cy="259045"/>
    <xdr:sp macro="" textlink="">
      <xdr:nvSpPr>
        <xdr:cNvPr id="505" name="n_4mainValue【認定こども園・幼稚園・保育所】&#10;一人当たり面積"/>
        <xdr:cNvSpPr txBox="1"/>
      </xdr:nvSpPr>
      <xdr:spPr>
        <a:xfrm>
          <a:off x="18421427" y="7140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6" name="正方形/長方形 50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7" name="正方形/長方形 50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8" name="正方形/長方形 50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9" name="正方形/長方形 50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0" name="正方形/長方形 50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1" name="正方形/長方形 51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2" name="正方形/長方形 51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3" name="正方形/長方形 51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4" name="テキスト ボックス 51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5" name="直線コネクタ 51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6" name="テキスト ボックス 515"/>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17" name="直線コネクタ 516"/>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18" name="テキスト ボックス 517"/>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19" name="直線コネクタ 518"/>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0" name="テキスト ボックス 519"/>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1" name="直線コネクタ 520"/>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2" name="テキスト ボックス 521"/>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3" name="直線コネクタ 522"/>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4" name="テキスト ボックス 523"/>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5" name="直線コネクタ 52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6" name="テキスト ボックス 525"/>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7"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102870</xdr:rowOff>
    </xdr:from>
    <xdr:to>
      <xdr:col>85</xdr:col>
      <xdr:colOff>126364</xdr:colOff>
      <xdr:row>62</xdr:row>
      <xdr:rowOff>137160</xdr:rowOff>
    </xdr:to>
    <xdr:cxnSp macro="">
      <xdr:nvCxnSpPr>
        <xdr:cNvPr id="528" name="直線コネクタ 527"/>
        <xdr:cNvCxnSpPr/>
      </xdr:nvCxnSpPr>
      <xdr:spPr>
        <a:xfrm flipV="1">
          <a:off x="16318864" y="953262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140987</xdr:rowOff>
    </xdr:from>
    <xdr:ext cx="405111" cy="259045"/>
    <xdr:sp macro="" textlink="">
      <xdr:nvSpPr>
        <xdr:cNvPr id="529" name="【学校施設】&#10;有形固定資産減価償却率最小値テキスト"/>
        <xdr:cNvSpPr txBox="1"/>
      </xdr:nvSpPr>
      <xdr:spPr>
        <a:xfrm>
          <a:off x="16357600" y="10770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137160</xdr:rowOff>
    </xdr:from>
    <xdr:to>
      <xdr:col>86</xdr:col>
      <xdr:colOff>25400</xdr:colOff>
      <xdr:row>62</xdr:row>
      <xdr:rowOff>137160</xdr:rowOff>
    </xdr:to>
    <xdr:cxnSp macro="">
      <xdr:nvCxnSpPr>
        <xdr:cNvPr id="530" name="直線コネクタ 529"/>
        <xdr:cNvCxnSpPr/>
      </xdr:nvCxnSpPr>
      <xdr:spPr>
        <a:xfrm>
          <a:off x="16230600" y="10767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49547</xdr:rowOff>
    </xdr:from>
    <xdr:ext cx="405111" cy="259045"/>
    <xdr:sp macro="" textlink="">
      <xdr:nvSpPr>
        <xdr:cNvPr id="531" name="【学校施設】&#10;有形固定資産減価償却率最大値テキスト"/>
        <xdr:cNvSpPr txBox="1"/>
      </xdr:nvSpPr>
      <xdr:spPr>
        <a:xfrm>
          <a:off x="16357600" y="930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102870</xdr:rowOff>
    </xdr:from>
    <xdr:to>
      <xdr:col>86</xdr:col>
      <xdr:colOff>25400</xdr:colOff>
      <xdr:row>55</xdr:row>
      <xdr:rowOff>102870</xdr:rowOff>
    </xdr:to>
    <xdr:cxnSp macro="">
      <xdr:nvCxnSpPr>
        <xdr:cNvPr id="532" name="直線コネクタ 531"/>
        <xdr:cNvCxnSpPr/>
      </xdr:nvCxnSpPr>
      <xdr:spPr>
        <a:xfrm>
          <a:off x="16230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65803</xdr:rowOff>
    </xdr:from>
    <xdr:ext cx="405111" cy="259045"/>
    <xdr:sp macro="" textlink="">
      <xdr:nvSpPr>
        <xdr:cNvPr id="533" name="【学校施設】&#10;有形固定資産減価償却率平均値テキスト"/>
        <xdr:cNvSpPr txBox="1"/>
      </xdr:nvSpPr>
      <xdr:spPr>
        <a:xfrm>
          <a:off x="16357600" y="100099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42926</xdr:rowOff>
    </xdr:from>
    <xdr:to>
      <xdr:col>85</xdr:col>
      <xdr:colOff>177800</xdr:colOff>
      <xdr:row>59</xdr:row>
      <xdr:rowOff>144526</xdr:rowOff>
    </xdr:to>
    <xdr:sp macro="" textlink="">
      <xdr:nvSpPr>
        <xdr:cNvPr id="534" name="フローチャート: 判断 533"/>
        <xdr:cNvSpPr/>
      </xdr:nvSpPr>
      <xdr:spPr>
        <a:xfrm>
          <a:off x="16268700" y="10158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22352</xdr:rowOff>
    </xdr:from>
    <xdr:to>
      <xdr:col>81</xdr:col>
      <xdr:colOff>101600</xdr:colOff>
      <xdr:row>59</xdr:row>
      <xdr:rowOff>123952</xdr:rowOff>
    </xdr:to>
    <xdr:sp macro="" textlink="">
      <xdr:nvSpPr>
        <xdr:cNvPr id="535" name="フローチャート: 判断 534"/>
        <xdr:cNvSpPr/>
      </xdr:nvSpPr>
      <xdr:spPr>
        <a:xfrm>
          <a:off x="15430500" y="1013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159512</xdr:rowOff>
    </xdr:from>
    <xdr:to>
      <xdr:col>76</xdr:col>
      <xdr:colOff>165100</xdr:colOff>
      <xdr:row>59</xdr:row>
      <xdr:rowOff>89662</xdr:rowOff>
    </xdr:to>
    <xdr:sp macro="" textlink="">
      <xdr:nvSpPr>
        <xdr:cNvPr id="536" name="フローチャート: 判断 535"/>
        <xdr:cNvSpPr/>
      </xdr:nvSpPr>
      <xdr:spPr>
        <a:xfrm>
          <a:off x="14541500" y="1010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141224</xdr:rowOff>
    </xdr:from>
    <xdr:to>
      <xdr:col>72</xdr:col>
      <xdr:colOff>38100</xdr:colOff>
      <xdr:row>59</xdr:row>
      <xdr:rowOff>71374</xdr:rowOff>
    </xdr:to>
    <xdr:sp macro="" textlink="">
      <xdr:nvSpPr>
        <xdr:cNvPr id="537" name="フローチャート: 判断 536"/>
        <xdr:cNvSpPr/>
      </xdr:nvSpPr>
      <xdr:spPr>
        <a:xfrm>
          <a:off x="13652500" y="1008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122936</xdr:rowOff>
    </xdr:from>
    <xdr:to>
      <xdr:col>67</xdr:col>
      <xdr:colOff>101600</xdr:colOff>
      <xdr:row>59</xdr:row>
      <xdr:rowOff>53086</xdr:rowOff>
    </xdr:to>
    <xdr:sp macro="" textlink="">
      <xdr:nvSpPr>
        <xdr:cNvPr id="538" name="フローチャート: 判断 537"/>
        <xdr:cNvSpPr/>
      </xdr:nvSpPr>
      <xdr:spPr>
        <a:xfrm>
          <a:off x="12763500" y="10067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9" name="テキスト ボックス 53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0" name="テキスト ボックス 53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1" name="テキスト ボックス 54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2" name="テキスト ボックス 54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3" name="テキスト ボックス 54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4064</xdr:rowOff>
    </xdr:from>
    <xdr:to>
      <xdr:col>85</xdr:col>
      <xdr:colOff>177800</xdr:colOff>
      <xdr:row>61</xdr:row>
      <xdr:rowOff>105664</xdr:rowOff>
    </xdr:to>
    <xdr:sp macro="" textlink="">
      <xdr:nvSpPr>
        <xdr:cNvPr id="544" name="楕円 543"/>
        <xdr:cNvSpPr/>
      </xdr:nvSpPr>
      <xdr:spPr>
        <a:xfrm>
          <a:off x="16268700" y="10462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153941</xdr:rowOff>
    </xdr:from>
    <xdr:ext cx="405111" cy="259045"/>
    <xdr:sp macro="" textlink="">
      <xdr:nvSpPr>
        <xdr:cNvPr id="545" name="【学校施設】&#10;有形固定資産減価償却率該当値テキスト"/>
        <xdr:cNvSpPr txBox="1"/>
      </xdr:nvSpPr>
      <xdr:spPr>
        <a:xfrm>
          <a:off x="16357600" y="1044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38354</xdr:rowOff>
    </xdr:from>
    <xdr:to>
      <xdr:col>81</xdr:col>
      <xdr:colOff>101600</xdr:colOff>
      <xdr:row>60</xdr:row>
      <xdr:rowOff>139954</xdr:rowOff>
    </xdr:to>
    <xdr:sp macro="" textlink="">
      <xdr:nvSpPr>
        <xdr:cNvPr id="546" name="楕円 545"/>
        <xdr:cNvSpPr/>
      </xdr:nvSpPr>
      <xdr:spPr>
        <a:xfrm>
          <a:off x="15430500" y="10325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89154</xdr:rowOff>
    </xdr:from>
    <xdr:to>
      <xdr:col>85</xdr:col>
      <xdr:colOff>127000</xdr:colOff>
      <xdr:row>61</xdr:row>
      <xdr:rowOff>54864</xdr:rowOff>
    </xdr:to>
    <xdr:cxnSp macro="">
      <xdr:nvCxnSpPr>
        <xdr:cNvPr id="547" name="直線コネクタ 546"/>
        <xdr:cNvCxnSpPr/>
      </xdr:nvCxnSpPr>
      <xdr:spPr>
        <a:xfrm>
          <a:off x="15481300" y="10376154"/>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1778</xdr:rowOff>
    </xdr:from>
    <xdr:to>
      <xdr:col>76</xdr:col>
      <xdr:colOff>165100</xdr:colOff>
      <xdr:row>60</xdr:row>
      <xdr:rowOff>103378</xdr:rowOff>
    </xdr:to>
    <xdr:sp macro="" textlink="">
      <xdr:nvSpPr>
        <xdr:cNvPr id="548" name="楕円 547"/>
        <xdr:cNvSpPr/>
      </xdr:nvSpPr>
      <xdr:spPr>
        <a:xfrm>
          <a:off x="14541500" y="10288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52578</xdr:rowOff>
    </xdr:from>
    <xdr:to>
      <xdr:col>81</xdr:col>
      <xdr:colOff>50800</xdr:colOff>
      <xdr:row>60</xdr:row>
      <xdr:rowOff>89154</xdr:rowOff>
    </xdr:to>
    <xdr:cxnSp macro="">
      <xdr:nvCxnSpPr>
        <xdr:cNvPr id="549" name="直線コネクタ 548"/>
        <xdr:cNvCxnSpPr/>
      </xdr:nvCxnSpPr>
      <xdr:spPr>
        <a:xfrm>
          <a:off x="14592300" y="1033957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15494</xdr:rowOff>
    </xdr:from>
    <xdr:to>
      <xdr:col>72</xdr:col>
      <xdr:colOff>38100</xdr:colOff>
      <xdr:row>60</xdr:row>
      <xdr:rowOff>117094</xdr:rowOff>
    </xdr:to>
    <xdr:sp macro="" textlink="">
      <xdr:nvSpPr>
        <xdr:cNvPr id="550" name="楕円 549"/>
        <xdr:cNvSpPr/>
      </xdr:nvSpPr>
      <xdr:spPr>
        <a:xfrm>
          <a:off x="13652500" y="10302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52578</xdr:rowOff>
    </xdr:from>
    <xdr:to>
      <xdr:col>76</xdr:col>
      <xdr:colOff>114300</xdr:colOff>
      <xdr:row>60</xdr:row>
      <xdr:rowOff>66294</xdr:rowOff>
    </xdr:to>
    <xdr:cxnSp macro="">
      <xdr:nvCxnSpPr>
        <xdr:cNvPr id="551" name="直線コネクタ 550"/>
        <xdr:cNvCxnSpPr/>
      </xdr:nvCxnSpPr>
      <xdr:spPr>
        <a:xfrm flipV="1">
          <a:off x="13703300" y="1033957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166370</xdr:rowOff>
    </xdr:from>
    <xdr:to>
      <xdr:col>67</xdr:col>
      <xdr:colOff>101600</xdr:colOff>
      <xdr:row>60</xdr:row>
      <xdr:rowOff>96520</xdr:rowOff>
    </xdr:to>
    <xdr:sp macro="" textlink="">
      <xdr:nvSpPr>
        <xdr:cNvPr id="552" name="楕円 551"/>
        <xdr:cNvSpPr/>
      </xdr:nvSpPr>
      <xdr:spPr>
        <a:xfrm>
          <a:off x="12763500" y="1028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45720</xdr:rowOff>
    </xdr:from>
    <xdr:to>
      <xdr:col>71</xdr:col>
      <xdr:colOff>177800</xdr:colOff>
      <xdr:row>60</xdr:row>
      <xdr:rowOff>66294</xdr:rowOff>
    </xdr:to>
    <xdr:cxnSp macro="">
      <xdr:nvCxnSpPr>
        <xdr:cNvPr id="553" name="直線コネクタ 552"/>
        <xdr:cNvCxnSpPr/>
      </xdr:nvCxnSpPr>
      <xdr:spPr>
        <a:xfrm>
          <a:off x="12814300" y="10332720"/>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140479</xdr:rowOff>
    </xdr:from>
    <xdr:ext cx="405111" cy="259045"/>
    <xdr:sp macro="" textlink="">
      <xdr:nvSpPr>
        <xdr:cNvPr id="554" name="n_1aveValue【学校施設】&#10;有形固定資産減価償却率"/>
        <xdr:cNvSpPr txBox="1"/>
      </xdr:nvSpPr>
      <xdr:spPr>
        <a:xfrm>
          <a:off x="15266044" y="9913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106189</xdr:rowOff>
    </xdr:from>
    <xdr:ext cx="405111" cy="259045"/>
    <xdr:sp macro="" textlink="">
      <xdr:nvSpPr>
        <xdr:cNvPr id="555" name="n_2aveValue【学校施設】&#10;有形固定資産減価償却率"/>
        <xdr:cNvSpPr txBox="1"/>
      </xdr:nvSpPr>
      <xdr:spPr>
        <a:xfrm>
          <a:off x="14389744" y="9878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87901</xdr:rowOff>
    </xdr:from>
    <xdr:ext cx="405111" cy="259045"/>
    <xdr:sp macro="" textlink="">
      <xdr:nvSpPr>
        <xdr:cNvPr id="556" name="n_3aveValue【学校施設】&#10;有形固定資産減価償却率"/>
        <xdr:cNvSpPr txBox="1"/>
      </xdr:nvSpPr>
      <xdr:spPr>
        <a:xfrm>
          <a:off x="13500744" y="9860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69613</xdr:rowOff>
    </xdr:from>
    <xdr:ext cx="405111" cy="259045"/>
    <xdr:sp macro="" textlink="">
      <xdr:nvSpPr>
        <xdr:cNvPr id="557" name="n_4aveValue【学校施設】&#10;有形固定資産減価償却率"/>
        <xdr:cNvSpPr txBox="1"/>
      </xdr:nvSpPr>
      <xdr:spPr>
        <a:xfrm>
          <a:off x="12611744" y="984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131081</xdr:rowOff>
    </xdr:from>
    <xdr:ext cx="405111" cy="259045"/>
    <xdr:sp macro="" textlink="">
      <xdr:nvSpPr>
        <xdr:cNvPr id="558" name="n_1mainValue【学校施設】&#10;有形固定資産減価償却率"/>
        <xdr:cNvSpPr txBox="1"/>
      </xdr:nvSpPr>
      <xdr:spPr>
        <a:xfrm>
          <a:off x="15266044" y="10418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94505</xdr:rowOff>
    </xdr:from>
    <xdr:ext cx="405111" cy="259045"/>
    <xdr:sp macro="" textlink="">
      <xdr:nvSpPr>
        <xdr:cNvPr id="559" name="n_2mainValue【学校施設】&#10;有形固定資産減価償却率"/>
        <xdr:cNvSpPr txBox="1"/>
      </xdr:nvSpPr>
      <xdr:spPr>
        <a:xfrm>
          <a:off x="14389744" y="103815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108221</xdr:rowOff>
    </xdr:from>
    <xdr:ext cx="405111" cy="259045"/>
    <xdr:sp macro="" textlink="">
      <xdr:nvSpPr>
        <xdr:cNvPr id="560" name="n_3mainValue【学校施設】&#10;有形固定資産減価償却率"/>
        <xdr:cNvSpPr txBox="1"/>
      </xdr:nvSpPr>
      <xdr:spPr>
        <a:xfrm>
          <a:off x="13500744" y="10395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87647</xdr:rowOff>
    </xdr:from>
    <xdr:ext cx="405111" cy="259045"/>
    <xdr:sp macro="" textlink="">
      <xdr:nvSpPr>
        <xdr:cNvPr id="561" name="n_4mainValue【学校施設】&#10;有形固定資産減価償却率"/>
        <xdr:cNvSpPr txBox="1"/>
      </xdr:nvSpPr>
      <xdr:spPr>
        <a:xfrm>
          <a:off x="12611744" y="1037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2" name="正方形/長方形 56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3" name="正方形/長方形 56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4" name="正方形/長方形 56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5" name="正方形/長方形 56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6" name="正方形/長方形 56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7" name="正方形/長方形 56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8" name="正方形/長方形 56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9" name="正方形/長方形 56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0" name="テキスト ボックス 56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1" name="直線コネクタ 57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2" name="直線コネクタ 571"/>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3" name="テキスト ボックス 572"/>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4" name="直線コネクタ 573"/>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75" name="テキスト ボックス 574"/>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6" name="直線コネクタ 575"/>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77" name="テキスト ボックス 576"/>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78" name="直線コネクタ 577"/>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79" name="テキスト ボックス 578"/>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0" name="直線コネクタ 57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1" name="テキスト ボックス 58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2"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42063</xdr:rowOff>
    </xdr:from>
    <xdr:to>
      <xdr:col>116</xdr:col>
      <xdr:colOff>62864</xdr:colOff>
      <xdr:row>63</xdr:row>
      <xdr:rowOff>100584</xdr:rowOff>
    </xdr:to>
    <xdr:cxnSp macro="">
      <xdr:nvCxnSpPr>
        <xdr:cNvPr id="583" name="直線コネクタ 582"/>
        <xdr:cNvCxnSpPr/>
      </xdr:nvCxnSpPr>
      <xdr:spPr>
        <a:xfrm flipV="1">
          <a:off x="22160864" y="9643263"/>
          <a:ext cx="0" cy="12586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104411</xdr:rowOff>
    </xdr:from>
    <xdr:ext cx="469744" cy="259045"/>
    <xdr:sp macro="" textlink="">
      <xdr:nvSpPr>
        <xdr:cNvPr id="584" name="【学校施設】&#10;一人当たり面積最小値テキスト"/>
        <xdr:cNvSpPr txBox="1"/>
      </xdr:nvSpPr>
      <xdr:spPr>
        <a:xfrm>
          <a:off x="22199600" y="10905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100584</xdr:rowOff>
    </xdr:from>
    <xdr:to>
      <xdr:col>116</xdr:col>
      <xdr:colOff>152400</xdr:colOff>
      <xdr:row>63</xdr:row>
      <xdr:rowOff>100584</xdr:rowOff>
    </xdr:to>
    <xdr:cxnSp macro="">
      <xdr:nvCxnSpPr>
        <xdr:cNvPr id="585" name="直線コネクタ 584"/>
        <xdr:cNvCxnSpPr/>
      </xdr:nvCxnSpPr>
      <xdr:spPr>
        <a:xfrm>
          <a:off x="22072600" y="1090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160190</xdr:rowOff>
    </xdr:from>
    <xdr:ext cx="469744" cy="259045"/>
    <xdr:sp macro="" textlink="">
      <xdr:nvSpPr>
        <xdr:cNvPr id="586" name="【学校施設】&#10;一人当たり面積最大値テキスト"/>
        <xdr:cNvSpPr txBox="1"/>
      </xdr:nvSpPr>
      <xdr:spPr>
        <a:xfrm>
          <a:off x="22199600" y="9418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42063</xdr:rowOff>
    </xdr:from>
    <xdr:to>
      <xdr:col>116</xdr:col>
      <xdr:colOff>152400</xdr:colOff>
      <xdr:row>56</xdr:row>
      <xdr:rowOff>42063</xdr:rowOff>
    </xdr:to>
    <xdr:cxnSp macro="">
      <xdr:nvCxnSpPr>
        <xdr:cNvPr id="587" name="直線コネクタ 586"/>
        <xdr:cNvCxnSpPr/>
      </xdr:nvCxnSpPr>
      <xdr:spPr>
        <a:xfrm>
          <a:off x="22072600" y="9643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58</xdr:row>
      <xdr:rowOff>139869</xdr:rowOff>
    </xdr:from>
    <xdr:ext cx="469744" cy="259045"/>
    <xdr:sp macro="" textlink="">
      <xdr:nvSpPr>
        <xdr:cNvPr id="588" name="【学校施設】&#10;一人当たり面積平均値テキスト"/>
        <xdr:cNvSpPr txBox="1"/>
      </xdr:nvSpPr>
      <xdr:spPr>
        <a:xfrm>
          <a:off x="22199600" y="100839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116992</xdr:rowOff>
    </xdr:from>
    <xdr:to>
      <xdr:col>116</xdr:col>
      <xdr:colOff>114300</xdr:colOff>
      <xdr:row>60</xdr:row>
      <xdr:rowOff>47142</xdr:rowOff>
    </xdr:to>
    <xdr:sp macro="" textlink="">
      <xdr:nvSpPr>
        <xdr:cNvPr id="589" name="フローチャート: 判断 588"/>
        <xdr:cNvSpPr/>
      </xdr:nvSpPr>
      <xdr:spPr>
        <a:xfrm>
          <a:off x="22110700" y="10232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123851</xdr:rowOff>
    </xdr:from>
    <xdr:to>
      <xdr:col>112</xdr:col>
      <xdr:colOff>38100</xdr:colOff>
      <xdr:row>60</xdr:row>
      <xdr:rowOff>54001</xdr:rowOff>
    </xdr:to>
    <xdr:sp macro="" textlink="">
      <xdr:nvSpPr>
        <xdr:cNvPr id="590" name="フローチャート: 判断 589"/>
        <xdr:cNvSpPr/>
      </xdr:nvSpPr>
      <xdr:spPr>
        <a:xfrm>
          <a:off x="21272500" y="10239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115621</xdr:rowOff>
    </xdr:from>
    <xdr:to>
      <xdr:col>107</xdr:col>
      <xdr:colOff>101600</xdr:colOff>
      <xdr:row>60</xdr:row>
      <xdr:rowOff>45771</xdr:rowOff>
    </xdr:to>
    <xdr:sp macro="" textlink="">
      <xdr:nvSpPr>
        <xdr:cNvPr id="591" name="フローチャート: 判断 590"/>
        <xdr:cNvSpPr/>
      </xdr:nvSpPr>
      <xdr:spPr>
        <a:xfrm>
          <a:off x="20383500" y="1023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125679</xdr:rowOff>
    </xdr:from>
    <xdr:to>
      <xdr:col>102</xdr:col>
      <xdr:colOff>165100</xdr:colOff>
      <xdr:row>60</xdr:row>
      <xdr:rowOff>55829</xdr:rowOff>
    </xdr:to>
    <xdr:sp macro="" textlink="">
      <xdr:nvSpPr>
        <xdr:cNvPr id="592" name="フローチャート: 判断 591"/>
        <xdr:cNvSpPr/>
      </xdr:nvSpPr>
      <xdr:spPr>
        <a:xfrm>
          <a:off x="19494500" y="102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59</xdr:row>
      <xdr:rowOff>112420</xdr:rowOff>
    </xdr:from>
    <xdr:to>
      <xdr:col>98</xdr:col>
      <xdr:colOff>38100</xdr:colOff>
      <xdr:row>60</xdr:row>
      <xdr:rowOff>42570</xdr:rowOff>
    </xdr:to>
    <xdr:sp macro="" textlink="">
      <xdr:nvSpPr>
        <xdr:cNvPr id="593" name="フローチャート: 判断 592"/>
        <xdr:cNvSpPr/>
      </xdr:nvSpPr>
      <xdr:spPr>
        <a:xfrm>
          <a:off x="18605500" y="1022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4" name="テキスト ボックス 59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5" name="テキスト ボックス 59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6" name="テキスト ボックス 59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7" name="テキスト ボックス 59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8" name="テキスト ボックス 59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31953</xdr:rowOff>
    </xdr:from>
    <xdr:to>
      <xdr:col>116</xdr:col>
      <xdr:colOff>114300</xdr:colOff>
      <xdr:row>60</xdr:row>
      <xdr:rowOff>133553</xdr:rowOff>
    </xdr:to>
    <xdr:sp macro="" textlink="">
      <xdr:nvSpPr>
        <xdr:cNvPr id="599" name="楕円 598"/>
        <xdr:cNvSpPr/>
      </xdr:nvSpPr>
      <xdr:spPr>
        <a:xfrm>
          <a:off x="22110700" y="10318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10380</xdr:rowOff>
    </xdr:from>
    <xdr:ext cx="469744" cy="259045"/>
    <xdr:sp macro="" textlink="">
      <xdr:nvSpPr>
        <xdr:cNvPr id="600" name="【学校施設】&#10;一人当たり面積該当値テキスト"/>
        <xdr:cNvSpPr txBox="1"/>
      </xdr:nvSpPr>
      <xdr:spPr>
        <a:xfrm>
          <a:off x="22199600" y="10297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32868</xdr:rowOff>
    </xdr:from>
    <xdr:to>
      <xdr:col>112</xdr:col>
      <xdr:colOff>38100</xdr:colOff>
      <xdr:row>60</xdr:row>
      <xdr:rowOff>134468</xdr:rowOff>
    </xdr:to>
    <xdr:sp macro="" textlink="">
      <xdr:nvSpPr>
        <xdr:cNvPr id="601" name="楕円 600"/>
        <xdr:cNvSpPr/>
      </xdr:nvSpPr>
      <xdr:spPr>
        <a:xfrm>
          <a:off x="21272500" y="10319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82753</xdr:rowOff>
    </xdr:from>
    <xdr:to>
      <xdr:col>116</xdr:col>
      <xdr:colOff>63500</xdr:colOff>
      <xdr:row>60</xdr:row>
      <xdr:rowOff>83668</xdr:rowOff>
    </xdr:to>
    <xdr:cxnSp macro="">
      <xdr:nvCxnSpPr>
        <xdr:cNvPr id="602" name="直線コネクタ 601"/>
        <xdr:cNvCxnSpPr/>
      </xdr:nvCxnSpPr>
      <xdr:spPr>
        <a:xfrm flipV="1">
          <a:off x="21323300" y="10369753"/>
          <a:ext cx="8382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31496</xdr:rowOff>
    </xdr:from>
    <xdr:to>
      <xdr:col>107</xdr:col>
      <xdr:colOff>101600</xdr:colOff>
      <xdr:row>60</xdr:row>
      <xdr:rowOff>133096</xdr:rowOff>
    </xdr:to>
    <xdr:sp macro="" textlink="">
      <xdr:nvSpPr>
        <xdr:cNvPr id="603" name="楕円 602"/>
        <xdr:cNvSpPr/>
      </xdr:nvSpPr>
      <xdr:spPr>
        <a:xfrm>
          <a:off x="20383500" y="1031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82296</xdr:rowOff>
    </xdr:from>
    <xdr:to>
      <xdr:col>111</xdr:col>
      <xdr:colOff>177800</xdr:colOff>
      <xdr:row>60</xdr:row>
      <xdr:rowOff>83668</xdr:rowOff>
    </xdr:to>
    <xdr:cxnSp macro="">
      <xdr:nvCxnSpPr>
        <xdr:cNvPr id="604" name="直線コネクタ 603"/>
        <xdr:cNvCxnSpPr/>
      </xdr:nvCxnSpPr>
      <xdr:spPr>
        <a:xfrm>
          <a:off x="20434300" y="10369296"/>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33325</xdr:rowOff>
    </xdr:from>
    <xdr:to>
      <xdr:col>102</xdr:col>
      <xdr:colOff>165100</xdr:colOff>
      <xdr:row>60</xdr:row>
      <xdr:rowOff>134925</xdr:rowOff>
    </xdr:to>
    <xdr:sp macro="" textlink="">
      <xdr:nvSpPr>
        <xdr:cNvPr id="605" name="楕円 604"/>
        <xdr:cNvSpPr/>
      </xdr:nvSpPr>
      <xdr:spPr>
        <a:xfrm>
          <a:off x="19494500" y="10320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82296</xdr:rowOff>
    </xdr:from>
    <xdr:to>
      <xdr:col>107</xdr:col>
      <xdr:colOff>50800</xdr:colOff>
      <xdr:row>60</xdr:row>
      <xdr:rowOff>84125</xdr:rowOff>
    </xdr:to>
    <xdr:cxnSp macro="">
      <xdr:nvCxnSpPr>
        <xdr:cNvPr id="606" name="直線コネクタ 605"/>
        <xdr:cNvCxnSpPr/>
      </xdr:nvCxnSpPr>
      <xdr:spPr>
        <a:xfrm flipV="1">
          <a:off x="19545300" y="10369296"/>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18694</xdr:rowOff>
    </xdr:from>
    <xdr:to>
      <xdr:col>98</xdr:col>
      <xdr:colOff>38100</xdr:colOff>
      <xdr:row>60</xdr:row>
      <xdr:rowOff>120294</xdr:rowOff>
    </xdr:to>
    <xdr:sp macro="" textlink="">
      <xdr:nvSpPr>
        <xdr:cNvPr id="607" name="楕円 606"/>
        <xdr:cNvSpPr/>
      </xdr:nvSpPr>
      <xdr:spPr>
        <a:xfrm>
          <a:off x="18605500" y="10305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69494</xdr:rowOff>
    </xdr:from>
    <xdr:to>
      <xdr:col>102</xdr:col>
      <xdr:colOff>114300</xdr:colOff>
      <xdr:row>60</xdr:row>
      <xdr:rowOff>84125</xdr:rowOff>
    </xdr:to>
    <xdr:cxnSp macro="">
      <xdr:nvCxnSpPr>
        <xdr:cNvPr id="608" name="直線コネクタ 607"/>
        <xdr:cNvCxnSpPr/>
      </xdr:nvCxnSpPr>
      <xdr:spPr>
        <a:xfrm>
          <a:off x="18656300" y="10356494"/>
          <a:ext cx="889000" cy="14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70528</xdr:rowOff>
    </xdr:from>
    <xdr:ext cx="469744" cy="259045"/>
    <xdr:sp macro="" textlink="">
      <xdr:nvSpPr>
        <xdr:cNvPr id="609" name="n_1aveValue【学校施設】&#10;一人当たり面積"/>
        <xdr:cNvSpPr txBox="1"/>
      </xdr:nvSpPr>
      <xdr:spPr>
        <a:xfrm>
          <a:off x="21075727" y="10014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62298</xdr:rowOff>
    </xdr:from>
    <xdr:ext cx="469744" cy="259045"/>
    <xdr:sp macro="" textlink="">
      <xdr:nvSpPr>
        <xdr:cNvPr id="610" name="n_2aveValue【学校施設】&#10;一人当たり面積"/>
        <xdr:cNvSpPr txBox="1"/>
      </xdr:nvSpPr>
      <xdr:spPr>
        <a:xfrm>
          <a:off x="20199427" y="10006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72356</xdr:rowOff>
    </xdr:from>
    <xdr:ext cx="469744" cy="259045"/>
    <xdr:sp macro="" textlink="">
      <xdr:nvSpPr>
        <xdr:cNvPr id="611" name="n_3aveValue【学校施設】&#10;一人当たり面積"/>
        <xdr:cNvSpPr txBox="1"/>
      </xdr:nvSpPr>
      <xdr:spPr>
        <a:xfrm>
          <a:off x="19310427" y="10016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59097</xdr:rowOff>
    </xdr:from>
    <xdr:ext cx="469744" cy="259045"/>
    <xdr:sp macro="" textlink="">
      <xdr:nvSpPr>
        <xdr:cNvPr id="612" name="n_4aveValue【学校施設】&#10;一人当たり面積"/>
        <xdr:cNvSpPr txBox="1"/>
      </xdr:nvSpPr>
      <xdr:spPr>
        <a:xfrm>
          <a:off x="18421427" y="10003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125595</xdr:rowOff>
    </xdr:from>
    <xdr:ext cx="469744" cy="259045"/>
    <xdr:sp macro="" textlink="">
      <xdr:nvSpPr>
        <xdr:cNvPr id="613" name="n_1mainValue【学校施設】&#10;一人当たり面積"/>
        <xdr:cNvSpPr txBox="1"/>
      </xdr:nvSpPr>
      <xdr:spPr>
        <a:xfrm>
          <a:off x="21075727" y="10412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124223</xdr:rowOff>
    </xdr:from>
    <xdr:ext cx="469744" cy="259045"/>
    <xdr:sp macro="" textlink="">
      <xdr:nvSpPr>
        <xdr:cNvPr id="614" name="n_2mainValue【学校施設】&#10;一人当たり面積"/>
        <xdr:cNvSpPr txBox="1"/>
      </xdr:nvSpPr>
      <xdr:spPr>
        <a:xfrm>
          <a:off x="20199427" y="10411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126052</xdr:rowOff>
    </xdr:from>
    <xdr:ext cx="469744" cy="259045"/>
    <xdr:sp macro="" textlink="">
      <xdr:nvSpPr>
        <xdr:cNvPr id="615" name="n_3mainValue【学校施設】&#10;一人当たり面積"/>
        <xdr:cNvSpPr txBox="1"/>
      </xdr:nvSpPr>
      <xdr:spPr>
        <a:xfrm>
          <a:off x="19310427" y="10413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111421</xdr:rowOff>
    </xdr:from>
    <xdr:ext cx="469744" cy="259045"/>
    <xdr:sp macro="" textlink="">
      <xdr:nvSpPr>
        <xdr:cNvPr id="616" name="n_4mainValue【学校施設】&#10;一人当たり面積"/>
        <xdr:cNvSpPr txBox="1"/>
      </xdr:nvSpPr>
      <xdr:spPr>
        <a:xfrm>
          <a:off x="18421427" y="10398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7" name="正方形/長方形 61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8" name="正方形/長方形 61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9" name="正方形/長方形 61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0" name="正方形/長方形 61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1" name="正方形/長方形 62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2" name="正方形/長方形 62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3" name="正方形/長方形 62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4" name="正方形/長方形 62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5" name="テキスト ボックス 62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6" name="直線コネクタ 62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7" name="テキスト ボックス 626"/>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28" name="直線コネクタ 627"/>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29" name="テキスト ボックス 628"/>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0" name="直線コネクタ 629"/>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1" name="テキスト ボックス 630"/>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2" name="直線コネクタ 631"/>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3" name="テキスト ボックス 632"/>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4" name="直線コネクタ 633"/>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5" name="テキスト ボックス 634"/>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36" name="直線コネクタ 635"/>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37" name="テキスト ボックス 636"/>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38" name="直線コネクタ 637"/>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39" name="テキスト ボックス 638"/>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0" name="直線コネクタ 63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1"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41366</xdr:rowOff>
    </xdr:from>
    <xdr:to>
      <xdr:col>85</xdr:col>
      <xdr:colOff>126364</xdr:colOff>
      <xdr:row>86</xdr:row>
      <xdr:rowOff>168729</xdr:rowOff>
    </xdr:to>
    <xdr:cxnSp macro="">
      <xdr:nvCxnSpPr>
        <xdr:cNvPr id="642" name="直線コネクタ 641"/>
        <xdr:cNvCxnSpPr/>
      </xdr:nvCxnSpPr>
      <xdr:spPr>
        <a:xfrm flipV="1">
          <a:off x="16318864" y="13414466"/>
          <a:ext cx="0" cy="1498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3"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4" name="直線コネクタ 643"/>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159493</xdr:rowOff>
    </xdr:from>
    <xdr:ext cx="340478" cy="259045"/>
    <xdr:sp macro="" textlink="">
      <xdr:nvSpPr>
        <xdr:cNvPr id="645" name="【児童館】&#10;有形固定資産減価償却率最大値テキスト"/>
        <xdr:cNvSpPr txBox="1"/>
      </xdr:nvSpPr>
      <xdr:spPr>
        <a:xfrm>
          <a:off x="16357600" y="1318969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41366</xdr:rowOff>
    </xdr:from>
    <xdr:to>
      <xdr:col>86</xdr:col>
      <xdr:colOff>25400</xdr:colOff>
      <xdr:row>78</xdr:row>
      <xdr:rowOff>41366</xdr:rowOff>
    </xdr:to>
    <xdr:cxnSp macro="">
      <xdr:nvCxnSpPr>
        <xdr:cNvPr id="646" name="直線コネクタ 645"/>
        <xdr:cNvCxnSpPr/>
      </xdr:nvCxnSpPr>
      <xdr:spPr>
        <a:xfrm>
          <a:off x="16230600" y="13414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156771</xdr:rowOff>
    </xdr:from>
    <xdr:ext cx="405111" cy="259045"/>
    <xdr:sp macro="" textlink="">
      <xdr:nvSpPr>
        <xdr:cNvPr id="647" name="【児童館】&#10;有形固定資産減価償却率平均値テキスト"/>
        <xdr:cNvSpPr txBox="1"/>
      </xdr:nvSpPr>
      <xdr:spPr>
        <a:xfrm>
          <a:off x="16357600" y="140442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6894</xdr:rowOff>
    </xdr:from>
    <xdr:to>
      <xdr:col>85</xdr:col>
      <xdr:colOff>177800</xdr:colOff>
      <xdr:row>82</xdr:row>
      <xdr:rowOff>108494</xdr:rowOff>
    </xdr:to>
    <xdr:sp macro="" textlink="">
      <xdr:nvSpPr>
        <xdr:cNvPr id="648" name="フローチャート: 判断 647"/>
        <xdr:cNvSpPr/>
      </xdr:nvSpPr>
      <xdr:spPr>
        <a:xfrm>
          <a:off x="16268700" y="1406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163649</xdr:rowOff>
    </xdr:from>
    <xdr:to>
      <xdr:col>81</xdr:col>
      <xdr:colOff>101600</xdr:colOff>
      <xdr:row>82</xdr:row>
      <xdr:rowOff>93799</xdr:rowOff>
    </xdr:to>
    <xdr:sp macro="" textlink="">
      <xdr:nvSpPr>
        <xdr:cNvPr id="649" name="フローチャート: 判断 648"/>
        <xdr:cNvSpPr/>
      </xdr:nvSpPr>
      <xdr:spPr>
        <a:xfrm>
          <a:off x="15430500" y="1405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160382</xdr:rowOff>
    </xdr:from>
    <xdr:to>
      <xdr:col>76</xdr:col>
      <xdr:colOff>165100</xdr:colOff>
      <xdr:row>82</xdr:row>
      <xdr:rowOff>90532</xdr:rowOff>
    </xdr:to>
    <xdr:sp macro="" textlink="">
      <xdr:nvSpPr>
        <xdr:cNvPr id="650" name="フローチャート: 判断 649"/>
        <xdr:cNvSpPr/>
      </xdr:nvSpPr>
      <xdr:spPr>
        <a:xfrm>
          <a:off x="14541500" y="1404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155484</xdr:rowOff>
    </xdr:from>
    <xdr:to>
      <xdr:col>72</xdr:col>
      <xdr:colOff>38100</xdr:colOff>
      <xdr:row>82</xdr:row>
      <xdr:rowOff>85634</xdr:rowOff>
    </xdr:to>
    <xdr:sp macro="" textlink="">
      <xdr:nvSpPr>
        <xdr:cNvPr id="651" name="フローチャート: 判断 650"/>
        <xdr:cNvSpPr/>
      </xdr:nvSpPr>
      <xdr:spPr>
        <a:xfrm>
          <a:off x="13652500" y="1404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142421</xdr:rowOff>
    </xdr:from>
    <xdr:to>
      <xdr:col>67</xdr:col>
      <xdr:colOff>101600</xdr:colOff>
      <xdr:row>82</xdr:row>
      <xdr:rowOff>72571</xdr:rowOff>
    </xdr:to>
    <xdr:sp macro="" textlink="">
      <xdr:nvSpPr>
        <xdr:cNvPr id="652" name="フローチャート: 判断 651"/>
        <xdr:cNvSpPr/>
      </xdr:nvSpPr>
      <xdr:spPr>
        <a:xfrm>
          <a:off x="12763500" y="1402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3" name="テキスト ボックス 65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4" name="テキスト ボックス 65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5" name="テキスト ボックス 65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6" name="テキスト ボックス 65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7" name="テキスト ボックス 65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130992</xdr:rowOff>
    </xdr:from>
    <xdr:to>
      <xdr:col>85</xdr:col>
      <xdr:colOff>177800</xdr:colOff>
      <xdr:row>82</xdr:row>
      <xdr:rowOff>61142</xdr:rowOff>
    </xdr:to>
    <xdr:sp macro="" textlink="">
      <xdr:nvSpPr>
        <xdr:cNvPr id="658" name="楕円 657"/>
        <xdr:cNvSpPr/>
      </xdr:nvSpPr>
      <xdr:spPr>
        <a:xfrm>
          <a:off x="16268700" y="14018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153869</xdr:rowOff>
    </xdr:from>
    <xdr:ext cx="405111" cy="259045"/>
    <xdr:sp macro="" textlink="">
      <xdr:nvSpPr>
        <xdr:cNvPr id="659" name="【児童館】&#10;有形固定資産減価償却率該当値テキスト"/>
        <xdr:cNvSpPr txBox="1"/>
      </xdr:nvSpPr>
      <xdr:spPr>
        <a:xfrm>
          <a:off x="16357600" y="13869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93436</xdr:rowOff>
    </xdr:from>
    <xdr:to>
      <xdr:col>81</xdr:col>
      <xdr:colOff>101600</xdr:colOff>
      <xdr:row>82</xdr:row>
      <xdr:rowOff>23586</xdr:rowOff>
    </xdr:to>
    <xdr:sp macro="" textlink="">
      <xdr:nvSpPr>
        <xdr:cNvPr id="660" name="楕円 659"/>
        <xdr:cNvSpPr/>
      </xdr:nvSpPr>
      <xdr:spPr>
        <a:xfrm>
          <a:off x="15430500" y="1398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144236</xdr:rowOff>
    </xdr:from>
    <xdr:to>
      <xdr:col>85</xdr:col>
      <xdr:colOff>127000</xdr:colOff>
      <xdr:row>82</xdr:row>
      <xdr:rowOff>10342</xdr:rowOff>
    </xdr:to>
    <xdr:cxnSp macro="">
      <xdr:nvCxnSpPr>
        <xdr:cNvPr id="661" name="直線コネクタ 660"/>
        <xdr:cNvCxnSpPr/>
      </xdr:nvCxnSpPr>
      <xdr:spPr>
        <a:xfrm>
          <a:off x="15481300" y="14031686"/>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54248</xdr:rowOff>
    </xdr:from>
    <xdr:to>
      <xdr:col>76</xdr:col>
      <xdr:colOff>165100</xdr:colOff>
      <xdr:row>81</xdr:row>
      <xdr:rowOff>155848</xdr:rowOff>
    </xdr:to>
    <xdr:sp macro="" textlink="">
      <xdr:nvSpPr>
        <xdr:cNvPr id="662" name="楕円 661"/>
        <xdr:cNvSpPr/>
      </xdr:nvSpPr>
      <xdr:spPr>
        <a:xfrm>
          <a:off x="14541500" y="1394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105048</xdr:rowOff>
    </xdr:from>
    <xdr:to>
      <xdr:col>81</xdr:col>
      <xdr:colOff>50800</xdr:colOff>
      <xdr:row>81</xdr:row>
      <xdr:rowOff>144236</xdr:rowOff>
    </xdr:to>
    <xdr:cxnSp macro="">
      <xdr:nvCxnSpPr>
        <xdr:cNvPr id="663" name="直線コネクタ 662"/>
        <xdr:cNvCxnSpPr/>
      </xdr:nvCxnSpPr>
      <xdr:spPr>
        <a:xfrm>
          <a:off x="14592300" y="13992498"/>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16692</xdr:rowOff>
    </xdr:from>
    <xdr:to>
      <xdr:col>72</xdr:col>
      <xdr:colOff>38100</xdr:colOff>
      <xdr:row>81</xdr:row>
      <xdr:rowOff>118292</xdr:rowOff>
    </xdr:to>
    <xdr:sp macro="" textlink="">
      <xdr:nvSpPr>
        <xdr:cNvPr id="664" name="楕円 663"/>
        <xdr:cNvSpPr/>
      </xdr:nvSpPr>
      <xdr:spPr>
        <a:xfrm>
          <a:off x="13652500" y="13904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67492</xdr:rowOff>
    </xdr:from>
    <xdr:to>
      <xdr:col>76</xdr:col>
      <xdr:colOff>114300</xdr:colOff>
      <xdr:row>81</xdr:row>
      <xdr:rowOff>105048</xdr:rowOff>
    </xdr:to>
    <xdr:cxnSp macro="">
      <xdr:nvCxnSpPr>
        <xdr:cNvPr id="665" name="直線コネクタ 664"/>
        <xdr:cNvCxnSpPr/>
      </xdr:nvCxnSpPr>
      <xdr:spPr>
        <a:xfrm>
          <a:off x="13703300" y="13954942"/>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152219</xdr:rowOff>
    </xdr:from>
    <xdr:to>
      <xdr:col>67</xdr:col>
      <xdr:colOff>101600</xdr:colOff>
      <xdr:row>81</xdr:row>
      <xdr:rowOff>82369</xdr:rowOff>
    </xdr:to>
    <xdr:sp macro="" textlink="">
      <xdr:nvSpPr>
        <xdr:cNvPr id="666" name="楕円 665"/>
        <xdr:cNvSpPr/>
      </xdr:nvSpPr>
      <xdr:spPr>
        <a:xfrm>
          <a:off x="12763500" y="13868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31569</xdr:rowOff>
    </xdr:from>
    <xdr:to>
      <xdr:col>71</xdr:col>
      <xdr:colOff>177800</xdr:colOff>
      <xdr:row>81</xdr:row>
      <xdr:rowOff>67492</xdr:rowOff>
    </xdr:to>
    <xdr:cxnSp macro="">
      <xdr:nvCxnSpPr>
        <xdr:cNvPr id="667" name="直線コネクタ 666"/>
        <xdr:cNvCxnSpPr/>
      </xdr:nvCxnSpPr>
      <xdr:spPr>
        <a:xfrm>
          <a:off x="12814300" y="13919019"/>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84926</xdr:rowOff>
    </xdr:from>
    <xdr:ext cx="405111" cy="259045"/>
    <xdr:sp macro="" textlink="">
      <xdr:nvSpPr>
        <xdr:cNvPr id="668" name="n_1aveValue【児童館】&#10;有形固定資産減価償却率"/>
        <xdr:cNvSpPr txBox="1"/>
      </xdr:nvSpPr>
      <xdr:spPr>
        <a:xfrm>
          <a:off x="15266044" y="14143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81659</xdr:rowOff>
    </xdr:from>
    <xdr:ext cx="405111" cy="259045"/>
    <xdr:sp macro="" textlink="">
      <xdr:nvSpPr>
        <xdr:cNvPr id="669" name="n_2aveValue【児童館】&#10;有形固定資産減価償却率"/>
        <xdr:cNvSpPr txBox="1"/>
      </xdr:nvSpPr>
      <xdr:spPr>
        <a:xfrm>
          <a:off x="14389744" y="14140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76761</xdr:rowOff>
    </xdr:from>
    <xdr:ext cx="405111" cy="259045"/>
    <xdr:sp macro="" textlink="">
      <xdr:nvSpPr>
        <xdr:cNvPr id="670" name="n_3aveValue【児童館】&#10;有形固定資産減価償却率"/>
        <xdr:cNvSpPr txBox="1"/>
      </xdr:nvSpPr>
      <xdr:spPr>
        <a:xfrm>
          <a:off x="13500744" y="14135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63698</xdr:rowOff>
    </xdr:from>
    <xdr:ext cx="405111" cy="259045"/>
    <xdr:sp macro="" textlink="">
      <xdr:nvSpPr>
        <xdr:cNvPr id="671" name="n_4aveValue【児童館】&#10;有形固定資産減価償却率"/>
        <xdr:cNvSpPr txBox="1"/>
      </xdr:nvSpPr>
      <xdr:spPr>
        <a:xfrm>
          <a:off x="12611744" y="14122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40113</xdr:rowOff>
    </xdr:from>
    <xdr:ext cx="405111" cy="259045"/>
    <xdr:sp macro="" textlink="">
      <xdr:nvSpPr>
        <xdr:cNvPr id="672" name="n_1mainValue【児童館】&#10;有形固定資産減価償却率"/>
        <xdr:cNvSpPr txBox="1"/>
      </xdr:nvSpPr>
      <xdr:spPr>
        <a:xfrm>
          <a:off x="15266044" y="1375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925</xdr:rowOff>
    </xdr:from>
    <xdr:ext cx="405111" cy="259045"/>
    <xdr:sp macro="" textlink="">
      <xdr:nvSpPr>
        <xdr:cNvPr id="673" name="n_2mainValue【児童館】&#10;有形固定資産減価償却率"/>
        <xdr:cNvSpPr txBox="1"/>
      </xdr:nvSpPr>
      <xdr:spPr>
        <a:xfrm>
          <a:off x="14389744" y="13716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134819</xdr:rowOff>
    </xdr:from>
    <xdr:ext cx="405111" cy="259045"/>
    <xdr:sp macro="" textlink="">
      <xdr:nvSpPr>
        <xdr:cNvPr id="674" name="n_3mainValue【児童館】&#10;有形固定資産減価償却率"/>
        <xdr:cNvSpPr txBox="1"/>
      </xdr:nvSpPr>
      <xdr:spPr>
        <a:xfrm>
          <a:off x="13500744" y="13679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98896</xdr:rowOff>
    </xdr:from>
    <xdr:ext cx="405111" cy="259045"/>
    <xdr:sp macro="" textlink="">
      <xdr:nvSpPr>
        <xdr:cNvPr id="675" name="n_4mainValue【児童館】&#10;有形固定資産減価償却率"/>
        <xdr:cNvSpPr txBox="1"/>
      </xdr:nvSpPr>
      <xdr:spPr>
        <a:xfrm>
          <a:off x="12611744" y="13643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6" name="正方形/長方形 67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7" name="正方形/長方形 67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8" name="正方形/長方形 67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9" name="正方形/長方形 67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0" name="正方形/長方形 67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1" name="正方形/長方形 68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2" name="正方形/長方形 68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3" name="正方形/長方形 68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4" name="テキスト ボックス 68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5" name="直線コネクタ 68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6" name="直線コネクタ 685"/>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7" name="テキスト ボックス 686"/>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88" name="直線コネクタ 687"/>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89" name="テキスト ボックス 688"/>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0" name="直線コネクタ 689"/>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1" name="テキスト ボックス 690"/>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2" name="直線コネクタ 691"/>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3" name="テキスト ボックス 692"/>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4" name="直線コネクタ 693"/>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5" name="テキスト ボックス 694"/>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6" name="直線コネクタ 69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7" name="テキスト ボックス 69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8"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57150</xdr:rowOff>
    </xdr:from>
    <xdr:to>
      <xdr:col>116</xdr:col>
      <xdr:colOff>62864</xdr:colOff>
      <xdr:row>86</xdr:row>
      <xdr:rowOff>76200</xdr:rowOff>
    </xdr:to>
    <xdr:cxnSp macro="">
      <xdr:nvCxnSpPr>
        <xdr:cNvPr id="699" name="直線コネクタ 698"/>
        <xdr:cNvCxnSpPr/>
      </xdr:nvCxnSpPr>
      <xdr:spPr>
        <a:xfrm flipV="1">
          <a:off x="22160864" y="132588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00" name="【児童館】&#10;一人当たり面積最小値テキスト"/>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01" name="直線コネクタ 700"/>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3827</xdr:rowOff>
    </xdr:from>
    <xdr:ext cx="469744" cy="259045"/>
    <xdr:sp macro="" textlink="">
      <xdr:nvSpPr>
        <xdr:cNvPr id="702" name="【児童館】&#10;一人当たり面積最大値テキスト"/>
        <xdr:cNvSpPr txBox="1"/>
      </xdr:nvSpPr>
      <xdr:spPr>
        <a:xfrm>
          <a:off x="22199600" y="1303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57150</xdr:rowOff>
    </xdr:from>
    <xdr:to>
      <xdr:col>116</xdr:col>
      <xdr:colOff>152400</xdr:colOff>
      <xdr:row>77</xdr:row>
      <xdr:rowOff>57150</xdr:rowOff>
    </xdr:to>
    <xdr:cxnSp macro="">
      <xdr:nvCxnSpPr>
        <xdr:cNvPr id="703" name="直線コネクタ 702"/>
        <xdr:cNvCxnSpPr/>
      </xdr:nvCxnSpPr>
      <xdr:spPr>
        <a:xfrm>
          <a:off x="22072600" y="1325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99077</xdr:rowOff>
    </xdr:from>
    <xdr:ext cx="469744" cy="259045"/>
    <xdr:sp macro="" textlink="">
      <xdr:nvSpPr>
        <xdr:cNvPr id="704" name="【児童館】&#10;一人当たり面積平均値テキスト"/>
        <xdr:cNvSpPr txBox="1"/>
      </xdr:nvSpPr>
      <xdr:spPr>
        <a:xfrm>
          <a:off x="22199600" y="14329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705" name="フローチャート: 判断 704"/>
        <xdr:cNvSpPr/>
      </xdr:nvSpPr>
      <xdr:spPr>
        <a:xfrm>
          <a:off x="221107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706" name="フローチャート: 判断 705"/>
        <xdr:cNvSpPr/>
      </xdr:nvSpPr>
      <xdr:spPr>
        <a:xfrm>
          <a:off x="21272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707" name="フローチャート: 判断 706"/>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146050</xdr:rowOff>
    </xdr:from>
    <xdr:to>
      <xdr:col>102</xdr:col>
      <xdr:colOff>165100</xdr:colOff>
      <xdr:row>84</xdr:row>
      <xdr:rowOff>76200</xdr:rowOff>
    </xdr:to>
    <xdr:sp macro="" textlink="">
      <xdr:nvSpPr>
        <xdr:cNvPr id="708" name="フローチャート: 判断 707"/>
        <xdr:cNvSpPr/>
      </xdr:nvSpPr>
      <xdr:spPr>
        <a:xfrm>
          <a:off x="19494500" y="1437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146050</xdr:rowOff>
    </xdr:from>
    <xdr:to>
      <xdr:col>98</xdr:col>
      <xdr:colOff>38100</xdr:colOff>
      <xdr:row>84</xdr:row>
      <xdr:rowOff>76200</xdr:rowOff>
    </xdr:to>
    <xdr:sp macro="" textlink="">
      <xdr:nvSpPr>
        <xdr:cNvPr id="709" name="フローチャート: 判断 708"/>
        <xdr:cNvSpPr/>
      </xdr:nvSpPr>
      <xdr:spPr>
        <a:xfrm>
          <a:off x="18605500" y="1437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0" name="テキスト ボックス 70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1" name="テキスト ボックス 71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2" name="テキスト ボックス 71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3" name="テキスト ボックス 71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4" name="テキスト ボックス 71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139700</xdr:rowOff>
    </xdr:from>
    <xdr:to>
      <xdr:col>116</xdr:col>
      <xdr:colOff>114300</xdr:colOff>
      <xdr:row>83</xdr:row>
      <xdr:rowOff>69850</xdr:rowOff>
    </xdr:to>
    <xdr:sp macro="" textlink="">
      <xdr:nvSpPr>
        <xdr:cNvPr id="715" name="楕円 714"/>
        <xdr:cNvSpPr/>
      </xdr:nvSpPr>
      <xdr:spPr>
        <a:xfrm>
          <a:off x="22110700" y="1419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162577</xdr:rowOff>
    </xdr:from>
    <xdr:ext cx="469744" cy="259045"/>
    <xdr:sp macro="" textlink="">
      <xdr:nvSpPr>
        <xdr:cNvPr id="716" name="【児童館】&#10;一人当たり面積該当値テキスト"/>
        <xdr:cNvSpPr txBox="1"/>
      </xdr:nvSpPr>
      <xdr:spPr>
        <a:xfrm>
          <a:off x="22199600"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139700</xdr:rowOff>
    </xdr:from>
    <xdr:to>
      <xdr:col>112</xdr:col>
      <xdr:colOff>38100</xdr:colOff>
      <xdr:row>83</xdr:row>
      <xdr:rowOff>69850</xdr:rowOff>
    </xdr:to>
    <xdr:sp macro="" textlink="">
      <xdr:nvSpPr>
        <xdr:cNvPr id="717" name="楕円 716"/>
        <xdr:cNvSpPr/>
      </xdr:nvSpPr>
      <xdr:spPr>
        <a:xfrm>
          <a:off x="21272500" y="1419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19050</xdr:rowOff>
    </xdr:from>
    <xdr:to>
      <xdr:col>116</xdr:col>
      <xdr:colOff>63500</xdr:colOff>
      <xdr:row>83</xdr:row>
      <xdr:rowOff>19050</xdr:rowOff>
    </xdr:to>
    <xdr:cxnSp macro="">
      <xdr:nvCxnSpPr>
        <xdr:cNvPr id="718" name="直線コネクタ 717"/>
        <xdr:cNvCxnSpPr/>
      </xdr:nvCxnSpPr>
      <xdr:spPr>
        <a:xfrm>
          <a:off x="21323300" y="142494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139700</xdr:rowOff>
    </xdr:from>
    <xdr:to>
      <xdr:col>107</xdr:col>
      <xdr:colOff>101600</xdr:colOff>
      <xdr:row>83</xdr:row>
      <xdr:rowOff>69850</xdr:rowOff>
    </xdr:to>
    <xdr:sp macro="" textlink="">
      <xdr:nvSpPr>
        <xdr:cNvPr id="719" name="楕円 718"/>
        <xdr:cNvSpPr/>
      </xdr:nvSpPr>
      <xdr:spPr>
        <a:xfrm>
          <a:off x="20383500" y="1419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19050</xdr:rowOff>
    </xdr:from>
    <xdr:to>
      <xdr:col>111</xdr:col>
      <xdr:colOff>177800</xdr:colOff>
      <xdr:row>83</xdr:row>
      <xdr:rowOff>19050</xdr:rowOff>
    </xdr:to>
    <xdr:cxnSp macro="">
      <xdr:nvCxnSpPr>
        <xdr:cNvPr id="720" name="直線コネクタ 719"/>
        <xdr:cNvCxnSpPr/>
      </xdr:nvCxnSpPr>
      <xdr:spPr>
        <a:xfrm>
          <a:off x="20434300" y="14249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139700</xdr:rowOff>
    </xdr:from>
    <xdr:to>
      <xdr:col>102</xdr:col>
      <xdr:colOff>165100</xdr:colOff>
      <xdr:row>83</xdr:row>
      <xdr:rowOff>69850</xdr:rowOff>
    </xdr:to>
    <xdr:sp macro="" textlink="">
      <xdr:nvSpPr>
        <xdr:cNvPr id="721" name="楕円 720"/>
        <xdr:cNvSpPr/>
      </xdr:nvSpPr>
      <xdr:spPr>
        <a:xfrm>
          <a:off x="19494500" y="1419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19050</xdr:rowOff>
    </xdr:from>
    <xdr:to>
      <xdr:col>107</xdr:col>
      <xdr:colOff>50800</xdr:colOff>
      <xdr:row>83</xdr:row>
      <xdr:rowOff>19050</xdr:rowOff>
    </xdr:to>
    <xdr:cxnSp macro="">
      <xdr:nvCxnSpPr>
        <xdr:cNvPr id="722" name="直線コネクタ 721"/>
        <xdr:cNvCxnSpPr/>
      </xdr:nvCxnSpPr>
      <xdr:spPr>
        <a:xfrm>
          <a:off x="19545300" y="14249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139700</xdr:rowOff>
    </xdr:from>
    <xdr:to>
      <xdr:col>98</xdr:col>
      <xdr:colOff>38100</xdr:colOff>
      <xdr:row>83</xdr:row>
      <xdr:rowOff>69850</xdr:rowOff>
    </xdr:to>
    <xdr:sp macro="" textlink="">
      <xdr:nvSpPr>
        <xdr:cNvPr id="723" name="楕円 722"/>
        <xdr:cNvSpPr/>
      </xdr:nvSpPr>
      <xdr:spPr>
        <a:xfrm>
          <a:off x="18605500" y="1419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19050</xdr:rowOff>
    </xdr:from>
    <xdr:to>
      <xdr:col>102</xdr:col>
      <xdr:colOff>114300</xdr:colOff>
      <xdr:row>83</xdr:row>
      <xdr:rowOff>19050</xdr:rowOff>
    </xdr:to>
    <xdr:cxnSp macro="">
      <xdr:nvCxnSpPr>
        <xdr:cNvPr id="724" name="直線コネクタ 723"/>
        <xdr:cNvCxnSpPr/>
      </xdr:nvCxnSpPr>
      <xdr:spPr>
        <a:xfrm>
          <a:off x="18656300" y="14249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41927</xdr:rowOff>
    </xdr:from>
    <xdr:ext cx="469744" cy="259045"/>
    <xdr:sp macro="" textlink="">
      <xdr:nvSpPr>
        <xdr:cNvPr id="725" name="n_1aveValue【児童館】&#10;一人当たり面積"/>
        <xdr:cNvSpPr txBox="1"/>
      </xdr:nvSpPr>
      <xdr:spPr>
        <a:xfrm>
          <a:off x="210757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41927</xdr:rowOff>
    </xdr:from>
    <xdr:ext cx="469744" cy="259045"/>
    <xdr:sp macro="" textlink="">
      <xdr:nvSpPr>
        <xdr:cNvPr id="726" name="n_2aveValue【児童館】&#10;一人当たり面積"/>
        <xdr:cNvSpPr txBox="1"/>
      </xdr:nvSpPr>
      <xdr:spPr>
        <a:xfrm>
          <a:off x="20199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67327</xdr:rowOff>
    </xdr:from>
    <xdr:ext cx="469744" cy="259045"/>
    <xdr:sp macro="" textlink="">
      <xdr:nvSpPr>
        <xdr:cNvPr id="727" name="n_3aveValue【児童館】&#10;一人当たり面積"/>
        <xdr:cNvSpPr txBox="1"/>
      </xdr:nvSpPr>
      <xdr:spPr>
        <a:xfrm>
          <a:off x="19310427" y="1446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67327</xdr:rowOff>
    </xdr:from>
    <xdr:ext cx="469744" cy="259045"/>
    <xdr:sp macro="" textlink="">
      <xdr:nvSpPr>
        <xdr:cNvPr id="728" name="n_4aveValue【児童館】&#10;一人当たり面積"/>
        <xdr:cNvSpPr txBox="1"/>
      </xdr:nvSpPr>
      <xdr:spPr>
        <a:xfrm>
          <a:off x="18421427" y="1446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86377</xdr:rowOff>
    </xdr:from>
    <xdr:ext cx="469744" cy="259045"/>
    <xdr:sp macro="" textlink="">
      <xdr:nvSpPr>
        <xdr:cNvPr id="729" name="n_1mainValue【児童館】&#10;一人当たり面積"/>
        <xdr:cNvSpPr txBox="1"/>
      </xdr:nvSpPr>
      <xdr:spPr>
        <a:xfrm>
          <a:off x="21075727" y="1397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86377</xdr:rowOff>
    </xdr:from>
    <xdr:ext cx="469744" cy="259045"/>
    <xdr:sp macro="" textlink="">
      <xdr:nvSpPr>
        <xdr:cNvPr id="730" name="n_2mainValue【児童館】&#10;一人当たり面積"/>
        <xdr:cNvSpPr txBox="1"/>
      </xdr:nvSpPr>
      <xdr:spPr>
        <a:xfrm>
          <a:off x="20199427" y="1397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86377</xdr:rowOff>
    </xdr:from>
    <xdr:ext cx="469744" cy="259045"/>
    <xdr:sp macro="" textlink="">
      <xdr:nvSpPr>
        <xdr:cNvPr id="731" name="n_3mainValue【児童館】&#10;一人当たり面積"/>
        <xdr:cNvSpPr txBox="1"/>
      </xdr:nvSpPr>
      <xdr:spPr>
        <a:xfrm>
          <a:off x="19310427" y="1397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86377</xdr:rowOff>
    </xdr:from>
    <xdr:ext cx="469744" cy="259045"/>
    <xdr:sp macro="" textlink="">
      <xdr:nvSpPr>
        <xdr:cNvPr id="732" name="n_4mainValue【児童館】&#10;一人当たり面積"/>
        <xdr:cNvSpPr txBox="1"/>
      </xdr:nvSpPr>
      <xdr:spPr>
        <a:xfrm>
          <a:off x="18421427" y="1397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3" name="正方形/長方形 73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4" name="正方形/長方形 73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5" name="正方形/長方形 73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6" name="正方形/長方形 73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7" name="正方形/長方形 73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8" name="正方形/長方形 73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9" name="正方形/長方形 73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0" name="正方形/長方形 73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1" name="テキスト ボックス 74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2" name="直線コネクタ 74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3" name="テキスト ボックス 742"/>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4" name="直線コネクタ 743"/>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5" name="テキスト ボックス 744"/>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6" name="直線コネクタ 745"/>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7" name="テキスト ボックス 746"/>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8" name="直線コネクタ 747"/>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49" name="テキスト ボックス 748"/>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0" name="直線コネクタ 749"/>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1" name="テキスト ボックス 750"/>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2" name="直線コネクタ 751"/>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3" name="テキスト ボックス 752"/>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4" name="直線コネクタ 753"/>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5" name="テキスト ボックス 754"/>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6" name="直線コネクタ 75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7"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118655</xdr:rowOff>
    </xdr:from>
    <xdr:to>
      <xdr:col>85</xdr:col>
      <xdr:colOff>126364</xdr:colOff>
      <xdr:row>109</xdr:row>
      <xdr:rowOff>19050</xdr:rowOff>
    </xdr:to>
    <xdr:cxnSp macro="">
      <xdr:nvCxnSpPr>
        <xdr:cNvPr id="758" name="直線コネクタ 757"/>
        <xdr:cNvCxnSpPr/>
      </xdr:nvCxnSpPr>
      <xdr:spPr>
        <a:xfrm flipV="1">
          <a:off x="16318864" y="17263655"/>
          <a:ext cx="0" cy="1443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22877</xdr:rowOff>
    </xdr:from>
    <xdr:ext cx="405111" cy="259045"/>
    <xdr:sp macro="" textlink="">
      <xdr:nvSpPr>
        <xdr:cNvPr id="759" name="【公民館】&#10;有形固定資産減価償却率最小値テキスト"/>
        <xdr:cNvSpPr txBox="1"/>
      </xdr:nvSpPr>
      <xdr:spPr>
        <a:xfrm>
          <a:off x="16357600" y="1871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19050</xdr:rowOff>
    </xdr:from>
    <xdr:to>
      <xdr:col>86</xdr:col>
      <xdr:colOff>25400</xdr:colOff>
      <xdr:row>109</xdr:row>
      <xdr:rowOff>19050</xdr:rowOff>
    </xdr:to>
    <xdr:cxnSp macro="">
      <xdr:nvCxnSpPr>
        <xdr:cNvPr id="760" name="直線コネクタ 759"/>
        <xdr:cNvCxnSpPr/>
      </xdr:nvCxnSpPr>
      <xdr:spPr>
        <a:xfrm>
          <a:off x="16230600" y="1870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65332</xdr:rowOff>
    </xdr:from>
    <xdr:ext cx="405111" cy="259045"/>
    <xdr:sp macro="" textlink="">
      <xdr:nvSpPr>
        <xdr:cNvPr id="761" name="【公民館】&#10;有形固定資産減価償却率最大値テキスト"/>
        <xdr:cNvSpPr txBox="1"/>
      </xdr:nvSpPr>
      <xdr:spPr>
        <a:xfrm>
          <a:off x="16357600" y="17038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118655</xdr:rowOff>
    </xdr:from>
    <xdr:to>
      <xdr:col>86</xdr:col>
      <xdr:colOff>25400</xdr:colOff>
      <xdr:row>100</xdr:row>
      <xdr:rowOff>118655</xdr:rowOff>
    </xdr:to>
    <xdr:cxnSp macro="">
      <xdr:nvCxnSpPr>
        <xdr:cNvPr id="762" name="直線コネクタ 761"/>
        <xdr:cNvCxnSpPr/>
      </xdr:nvCxnSpPr>
      <xdr:spPr>
        <a:xfrm>
          <a:off x="16230600" y="1726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126654</xdr:rowOff>
    </xdr:from>
    <xdr:ext cx="405111" cy="259045"/>
    <xdr:sp macro="" textlink="">
      <xdr:nvSpPr>
        <xdr:cNvPr id="763" name="【公民館】&#10;有形固定資産減価償却率平均値テキスト"/>
        <xdr:cNvSpPr txBox="1"/>
      </xdr:nvSpPr>
      <xdr:spPr>
        <a:xfrm>
          <a:off x="16357600" y="179574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103777</xdr:rowOff>
    </xdr:from>
    <xdr:to>
      <xdr:col>85</xdr:col>
      <xdr:colOff>177800</xdr:colOff>
      <xdr:row>106</xdr:row>
      <xdr:rowOff>33927</xdr:rowOff>
    </xdr:to>
    <xdr:sp macro="" textlink="">
      <xdr:nvSpPr>
        <xdr:cNvPr id="764" name="フローチャート: 判断 763"/>
        <xdr:cNvSpPr/>
      </xdr:nvSpPr>
      <xdr:spPr>
        <a:xfrm>
          <a:off x="16268700" y="1810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95613</xdr:rowOff>
    </xdr:from>
    <xdr:to>
      <xdr:col>81</xdr:col>
      <xdr:colOff>101600</xdr:colOff>
      <xdr:row>106</xdr:row>
      <xdr:rowOff>25763</xdr:rowOff>
    </xdr:to>
    <xdr:sp macro="" textlink="">
      <xdr:nvSpPr>
        <xdr:cNvPr id="765" name="フローチャート: 判断 764"/>
        <xdr:cNvSpPr/>
      </xdr:nvSpPr>
      <xdr:spPr>
        <a:xfrm>
          <a:off x="15430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64588</xdr:rowOff>
    </xdr:from>
    <xdr:to>
      <xdr:col>76</xdr:col>
      <xdr:colOff>165100</xdr:colOff>
      <xdr:row>105</xdr:row>
      <xdr:rowOff>166188</xdr:rowOff>
    </xdr:to>
    <xdr:sp macro="" textlink="">
      <xdr:nvSpPr>
        <xdr:cNvPr id="766" name="フローチャート: 判断 765"/>
        <xdr:cNvSpPr/>
      </xdr:nvSpPr>
      <xdr:spPr>
        <a:xfrm>
          <a:off x="14541500" y="1806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89081</xdr:rowOff>
    </xdr:from>
    <xdr:to>
      <xdr:col>72</xdr:col>
      <xdr:colOff>38100</xdr:colOff>
      <xdr:row>106</xdr:row>
      <xdr:rowOff>19231</xdr:rowOff>
    </xdr:to>
    <xdr:sp macro="" textlink="">
      <xdr:nvSpPr>
        <xdr:cNvPr id="767" name="フローチャート: 判断 766"/>
        <xdr:cNvSpPr/>
      </xdr:nvSpPr>
      <xdr:spPr>
        <a:xfrm>
          <a:off x="13652500" y="1809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77651</xdr:rowOff>
    </xdr:from>
    <xdr:to>
      <xdr:col>67</xdr:col>
      <xdr:colOff>101600</xdr:colOff>
      <xdr:row>106</xdr:row>
      <xdr:rowOff>7801</xdr:rowOff>
    </xdr:to>
    <xdr:sp macro="" textlink="">
      <xdr:nvSpPr>
        <xdr:cNvPr id="768" name="フローチャート: 判断 767"/>
        <xdr:cNvSpPr/>
      </xdr:nvSpPr>
      <xdr:spPr>
        <a:xfrm>
          <a:off x="12763500" y="1807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9" name="テキスト ボックス 76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0" name="テキスト ボックス 76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1" name="テキスト ボックス 77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2" name="テキスト ボックス 77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3" name="テキスト ボックス 77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89081</xdr:rowOff>
    </xdr:from>
    <xdr:to>
      <xdr:col>85</xdr:col>
      <xdr:colOff>177800</xdr:colOff>
      <xdr:row>107</xdr:row>
      <xdr:rowOff>19231</xdr:rowOff>
    </xdr:to>
    <xdr:sp macro="" textlink="">
      <xdr:nvSpPr>
        <xdr:cNvPr id="774" name="楕円 773"/>
        <xdr:cNvSpPr/>
      </xdr:nvSpPr>
      <xdr:spPr>
        <a:xfrm>
          <a:off x="16268700" y="18262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67508</xdr:rowOff>
    </xdr:from>
    <xdr:ext cx="405111" cy="259045"/>
    <xdr:sp macro="" textlink="">
      <xdr:nvSpPr>
        <xdr:cNvPr id="775" name="【公民館】&#10;有形固定資産減価償却率該当値テキスト"/>
        <xdr:cNvSpPr txBox="1"/>
      </xdr:nvSpPr>
      <xdr:spPr>
        <a:xfrm>
          <a:off x="16357600" y="18241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56424</xdr:rowOff>
    </xdr:from>
    <xdr:to>
      <xdr:col>81</xdr:col>
      <xdr:colOff>101600</xdr:colOff>
      <xdr:row>106</xdr:row>
      <xdr:rowOff>158024</xdr:rowOff>
    </xdr:to>
    <xdr:sp macro="" textlink="">
      <xdr:nvSpPr>
        <xdr:cNvPr id="776" name="楕円 775"/>
        <xdr:cNvSpPr/>
      </xdr:nvSpPr>
      <xdr:spPr>
        <a:xfrm>
          <a:off x="15430500" y="1823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107224</xdr:rowOff>
    </xdr:from>
    <xdr:to>
      <xdr:col>85</xdr:col>
      <xdr:colOff>127000</xdr:colOff>
      <xdr:row>106</xdr:row>
      <xdr:rowOff>139881</xdr:rowOff>
    </xdr:to>
    <xdr:cxnSp macro="">
      <xdr:nvCxnSpPr>
        <xdr:cNvPr id="777" name="直線コネクタ 776"/>
        <xdr:cNvCxnSpPr/>
      </xdr:nvCxnSpPr>
      <xdr:spPr>
        <a:xfrm>
          <a:off x="15481300" y="18280924"/>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25400</xdr:rowOff>
    </xdr:from>
    <xdr:to>
      <xdr:col>76</xdr:col>
      <xdr:colOff>165100</xdr:colOff>
      <xdr:row>106</xdr:row>
      <xdr:rowOff>127000</xdr:rowOff>
    </xdr:to>
    <xdr:sp macro="" textlink="">
      <xdr:nvSpPr>
        <xdr:cNvPr id="778" name="楕円 777"/>
        <xdr:cNvSpPr/>
      </xdr:nvSpPr>
      <xdr:spPr>
        <a:xfrm>
          <a:off x="14541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76200</xdr:rowOff>
    </xdr:from>
    <xdr:to>
      <xdr:col>81</xdr:col>
      <xdr:colOff>50800</xdr:colOff>
      <xdr:row>106</xdr:row>
      <xdr:rowOff>107224</xdr:rowOff>
    </xdr:to>
    <xdr:cxnSp macro="">
      <xdr:nvCxnSpPr>
        <xdr:cNvPr id="779" name="直線コネクタ 778"/>
        <xdr:cNvCxnSpPr/>
      </xdr:nvCxnSpPr>
      <xdr:spPr>
        <a:xfrm>
          <a:off x="14592300" y="18249900"/>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165826</xdr:rowOff>
    </xdr:from>
    <xdr:to>
      <xdr:col>72</xdr:col>
      <xdr:colOff>38100</xdr:colOff>
      <xdr:row>106</xdr:row>
      <xdr:rowOff>95976</xdr:rowOff>
    </xdr:to>
    <xdr:sp macro="" textlink="">
      <xdr:nvSpPr>
        <xdr:cNvPr id="780" name="楕円 779"/>
        <xdr:cNvSpPr/>
      </xdr:nvSpPr>
      <xdr:spPr>
        <a:xfrm>
          <a:off x="13652500" y="1816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45176</xdr:rowOff>
    </xdr:from>
    <xdr:to>
      <xdr:col>76</xdr:col>
      <xdr:colOff>114300</xdr:colOff>
      <xdr:row>106</xdr:row>
      <xdr:rowOff>76200</xdr:rowOff>
    </xdr:to>
    <xdr:cxnSp macro="">
      <xdr:nvCxnSpPr>
        <xdr:cNvPr id="781" name="直線コネクタ 780"/>
        <xdr:cNvCxnSpPr/>
      </xdr:nvCxnSpPr>
      <xdr:spPr>
        <a:xfrm>
          <a:off x="13703300" y="18218876"/>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133169</xdr:rowOff>
    </xdr:from>
    <xdr:to>
      <xdr:col>67</xdr:col>
      <xdr:colOff>101600</xdr:colOff>
      <xdr:row>106</xdr:row>
      <xdr:rowOff>63319</xdr:rowOff>
    </xdr:to>
    <xdr:sp macro="" textlink="">
      <xdr:nvSpPr>
        <xdr:cNvPr id="782" name="楕円 781"/>
        <xdr:cNvSpPr/>
      </xdr:nvSpPr>
      <xdr:spPr>
        <a:xfrm>
          <a:off x="12763500" y="1813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12519</xdr:rowOff>
    </xdr:from>
    <xdr:to>
      <xdr:col>71</xdr:col>
      <xdr:colOff>177800</xdr:colOff>
      <xdr:row>106</xdr:row>
      <xdr:rowOff>45176</xdr:rowOff>
    </xdr:to>
    <xdr:cxnSp macro="">
      <xdr:nvCxnSpPr>
        <xdr:cNvPr id="783" name="直線コネクタ 782"/>
        <xdr:cNvCxnSpPr/>
      </xdr:nvCxnSpPr>
      <xdr:spPr>
        <a:xfrm>
          <a:off x="12814300" y="1818621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42290</xdr:rowOff>
    </xdr:from>
    <xdr:ext cx="405111" cy="259045"/>
    <xdr:sp macro="" textlink="">
      <xdr:nvSpPr>
        <xdr:cNvPr id="784" name="n_1aveValue【公民館】&#10;有形固定資産減価償却率"/>
        <xdr:cNvSpPr txBox="1"/>
      </xdr:nvSpPr>
      <xdr:spPr>
        <a:xfrm>
          <a:off x="15266044" y="17873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11265</xdr:rowOff>
    </xdr:from>
    <xdr:ext cx="405111" cy="259045"/>
    <xdr:sp macro="" textlink="">
      <xdr:nvSpPr>
        <xdr:cNvPr id="785" name="n_2aveValue【公民館】&#10;有形固定資産減価償却率"/>
        <xdr:cNvSpPr txBox="1"/>
      </xdr:nvSpPr>
      <xdr:spPr>
        <a:xfrm>
          <a:off x="14389744" y="17842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35758</xdr:rowOff>
    </xdr:from>
    <xdr:ext cx="405111" cy="259045"/>
    <xdr:sp macro="" textlink="">
      <xdr:nvSpPr>
        <xdr:cNvPr id="786" name="n_3aveValue【公民館】&#10;有形固定資産減価償却率"/>
        <xdr:cNvSpPr txBox="1"/>
      </xdr:nvSpPr>
      <xdr:spPr>
        <a:xfrm>
          <a:off x="13500744" y="178665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24328</xdr:rowOff>
    </xdr:from>
    <xdr:ext cx="405111" cy="259045"/>
    <xdr:sp macro="" textlink="">
      <xdr:nvSpPr>
        <xdr:cNvPr id="787" name="n_4aveValue【公民館】&#10;有形固定資産減価償却率"/>
        <xdr:cNvSpPr txBox="1"/>
      </xdr:nvSpPr>
      <xdr:spPr>
        <a:xfrm>
          <a:off x="12611744" y="17855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149151</xdr:rowOff>
    </xdr:from>
    <xdr:ext cx="405111" cy="259045"/>
    <xdr:sp macro="" textlink="">
      <xdr:nvSpPr>
        <xdr:cNvPr id="788" name="n_1mainValue【公民館】&#10;有形固定資産減価償却率"/>
        <xdr:cNvSpPr txBox="1"/>
      </xdr:nvSpPr>
      <xdr:spPr>
        <a:xfrm>
          <a:off x="15266044" y="18322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118127</xdr:rowOff>
    </xdr:from>
    <xdr:ext cx="405111" cy="259045"/>
    <xdr:sp macro="" textlink="">
      <xdr:nvSpPr>
        <xdr:cNvPr id="789" name="n_2mainValue【公民館】&#10;有形固定資産減価償却率"/>
        <xdr:cNvSpPr txBox="1"/>
      </xdr:nvSpPr>
      <xdr:spPr>
        <a:xfrm>
          <a:off x="14389744" y="1829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87103</xdr:rowOff>
    </xdr:from>
    <xdr:ext cx="405111" cy="259045"/>
    <xdr:sp macro="" textlink="">
      <xdr:nvSpPr>
        <xdr:cNvPr id="790" name="n_3mainValue【公民館】&#10;有形固定資産減価償却率"/>
        <xdr:cNvSpPr txBox="1"/>
      </xdr:nvSpPr>
      <xdr:spPr>
        <a:xfrm>
          <a:off x="13500744" y="18260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54446</xdr:rowOff>
    </xdr:from>
    <xdr:ext cx="405111" cy="259045"/>
    <xdr:sp macro="" textlink="">
      <xdr:nvSpPr>
        <xdr:cNvPr id="791" name="n_4mainValue【公民館】&#10;有形固定資産減価償却率"/>
        <xdr:cNvSpPr txBox="1"/>
      </xdr:nvSpPr>
      <xdr:spPr>
        <a:xfrm>
          <a:off x="12611744" y="18228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2" name="正方形/長方形 79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3" name="正方形/長方形 79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4" name="正方形/長方形 79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5" name="正方形/長方形 79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6" name="正方形/長方形 79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7" name="正方形/長方形 79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8" name="正方形/長方形 79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9" name="正方形/長方形 79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0" name="テキスト ボックス 79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1" name="直線コネクタ 80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2" name="直線コネクタ 801"/>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3" name="テキスト ボックス 802"/>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4" name="直線コネクタ 803"/>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5" name="テキスト ボックス 804"/>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6" name="直線コネクタ 805"/>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7" name="テキスト ボックス 806"/>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8" name="直線コネクタ 807"/>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09" name="テキスト ボックス 808"/>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0" name="直線コネクタ 809"/>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1" name="テキスト ボックス 810"/>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2" name="直線コネクタ 811"/>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3" name="テキスト ボックス 812"/>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4" name="直線コネクタ 81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5" name="テキスト ボックス 81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6"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105592</xdr:rowOff>
    </xdr:from>
    <xdr:to>
      <xdr:col>116</xdr:col>
      <xdr:colOff>62864</xdr:colOff>
      <xdr:row>109</xdr:row>
      <xdr:rowOff>32113</xdr:rowOff>
    </xdr:to>
    <xdr:cxnSp macro="">
      <xdr:nvCxnSpPr>
        <xdr:cNvPr id="817" name="直線コネクタ 816"/>
        <xdr:cNvCxnSpPr/>
      </xdr:nvCxnSpPr>
      <xdr:spPr>
        <a:xfrm flipV="1">
          <a:off x="22160864" y="17250592"/>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35940</xdr:rowOff>
    </xdr:from>
    <xdr:ext cx="469744" cy="259045"/>
    <xdr:sp macro="" textlink="">
      <xdr:nvSpPr>
        <xdr:cNvPr id="818" name="【公民館】&#10;一人当たり面積最小値テキスト"/>
        <xdr:cNvSpPr txBox="1"/>
      </xdr:nvSpPr>
      <xdr:spPr>
        <a:xfrm>
          <a:off x="22199600" y="18723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32113</xdr:rowOff>
    </xdr:from>
    <xdr:to>
      <xdr:col>116</xdr:col>
      <xdr:colOff>152400</xdr:colOff>
      <xdr:row>109</xdr:row>
      <xdr:rowOff>32113</xdr:rowOff>
    </xdr:to>
    <xdr:cxnSp macro="">
      <xdr:nvCxnSpPr>
        <xdr:cNvPr id="819" name="直線コネクタ 818"/>
        <xdr:cNvCxnSpPr/>
      </xdr:nvCxnSpPr>
      <xdr:spPr>
        <a:xfrm>
          <a:off x="22072600" y="1872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52269</xdr:rowOff>
    </xdr:from>
    <xdr:ext cx="469744" cy="259045"/>
    <xdr:sp macro="" textlink="">
      <xdr:nvSpPr>
        <xdr:cNvPr id="820" name="【公民館】&#10;一人当たり面積最大値テキスト"/>
        <xdr:cNvSpPr txBox="1"/>
      </xdr:nvSpPr>
      <xdr:spPr>
        <a:xfrm>
          <a:off x="22199600" y="17025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105592</xdr:rowOff>
    </xdr:from>
    <xdr:to>
      <xdr:col>116</xdr:col>
      <xdr:colOff>152400</xdr:colOff>
      <xdr:row>100</xdr:row>
      <xdr:rowOff>105592</xdr:rowOff>
    </xdr:to>
    <xdr:cxnSp macro="">
      <xdr:nvCxnSpPr>
        <xdr:cNvPr id="821" name="直線コネクタ 820"/>
        <xdr:cNvCxnSpPr/>
      </xdr:nvCxnSpPr>
      <xdr:spPr>
        <a:xfrm>
          <a:off x="22072600" y="1725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113591</xdr:rowOff>
    </xdr:from>
    <xdr:ext cx="469744" cy="259045"/>
    <xdr:sp macro="" textlink="">
      <xdr:nvSpPr>
        <xdr:cNvPr id="822" name="【公民館】&#10;一人当たり面積平均値テキスト"/>
        <xdr:cNvSpPr txBox="1"/>
      </xdr:nvSpPr>
      <xdr:spPr>
        <a:xfrm>
          <a:off x="22199600" y="181158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90714</xdr:rowOff>
    </xdr:from>
    <xdr:to>
      <xdr:col>116</xdr:col>
      <xdr:colOff>114300</xdr:colOff>
      <xdr:row>107</xdr:row>
      <xdr:rowOff>20864</xdr:rowOff>
    </xdr:to>
    <xdr:sp macro="" textlink="">
      <xdr:nvSpPr>
        <xdr:cNvPr id="823" name="フローチャート: 判断 822"/>
        <xdr:cNvSpPr/>
      </xdr:nvSpPr>
      <xdr:spPr>
        <a:xfrm>
          <a:off x="22110700" y="1826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100512</xdr:rowOff>
    </xdr:from>
    <xdr:to>
      <xdr:col>112</xdr:col>
      <xdr:colOff>38100</xdr:colOff>
      <xdr:row>107</xdr:row>
      <xdr:rowOff>30662</xdr:rowOff>
    </xdr:to>
    <xdr:sp macro="" textlink="">
      <xdr:nvSpPr>
        <xdr:cNvPr id="824" name="フローチャート: 判断 823"/>
        <xdr:cNvSpPr/>
      </xdr:nvSpPr>
      <xdr:spPr>
        <a:xfrm>
          <a:off x="21272500" y="1827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110308</xdr:rowOff>
    </xdr:from>
    <xdr:to>
      <xdr:col>107</xdr:col>
      <xdr:colOff>101600</xdr:colOff>
      <xdr:row>107</xdr:row>
      <xdr:rowOff>40458</xdr:rowOff>
    </xdr:to>
    <xdr:sp macro="" textlink="">
      <xdr:nvSpPr>
        <xdr:cNvPr id="825" name="フローチャート: 判断 824"/>
        <xdr:cNvSpPr/>
      </xdr:nvSpPr>
      <xdr:spPr>
        <a:xfrm>
          <a:off x="20383500" y="1828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103777</xdr:rowOff>
    </xdr:from>
    <xdr:to>
      <xdr:col>102</xdr:col>
      <xdr:colOff>165100</xdr:colOff>
      <xdr:row>107</xdr:row>
      <xdr:rowOff>33927</xdr:rowOff>
    </xdr:to>
    <xdr:sp macro="" textlink="">
      <xdr:nvSpPr>
        <xdr:cNvPr id="826" name="フローチャート: 判断 825"/>
        <xdr:cNvSpPr/>
      </xdr:nvSpPr>
      <xdr:spPr>
        <a:xfrm>
          <a:off x="19494500" y="1827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97245</xdr:rowOff>
    </xdr:from>
    <xdr:to>
      <xdr:col>98</xdr:col>
      <xdr:colOff>38100</xdr:colOff>
      <xdr:row>107</xdr:row>
      <xdr:rowOff>27395</xdr:rowOff>
    </xdr:to>
    <xdr:sp macro="" textlink="">
      <xdr:nvSpPr>
        <xdr:cNvPr id="827" name="フローチャート: 判断 826"/>
        <xdr:cNvSpPr/>
      </xdr:nvSpPr>
      <xdr:spPr>
        <a:xfrm>
          <a:off x="18605500" y="1827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8" name="テキスト ボックス 82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9" name="テキスト ボックス 82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0" name="テキスト ボックス 82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1" name="テキスト ボックス 83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2" name="テキスト ボックス 83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92348</xdr:rowOff>
    </xdr:from>
    <xdr:to>
      <xdr:col>116</xdr:col>
      <xdr:colOff>114300</xdr:colOff>
      <xdr:row>108</xdr:row>
      <xdr:rowOff>22498</xdr:rowOff>
    </xdr:to>
    <xdr:sp macro="" textlink="">
      <xdr:nvSpPr>
        <xdr:cNvPr id="833" name="楕円 832"/>
        <xdr:cNvSpPr/>
      </xdr:nvSpPr>
      <xdr:spPr>
        <a:xfrm>
          <a:off x="22110700" y="18437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70775</xdr:rowOff>
    </xdr:from>
    <xdr:ext cx="469744" cy="259045"/>
    <xdr:sp macro="" textlink="">
      <xdr:nvSpPr>
        <xdr:cNvPr id="834" name="【公民館】&#10;一人当たり面積該当値テキスト"/>
        <xdr:cNvSpPr txBox="1"/>
      </xdr:nvSpPr>
      <xdr:spPr>
        <a:xfrm>
          <a:off x="22199600" y="18415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92348</xdr:rowOff>
    </xdr:from>
    <xdr:to>
      <xdr:col>112</xdr:col>
      <xdr:colOff>38100</xdr:colOff>
      <xdr:row>108</xdr:row>
      <xdr:rowOff>22498</xdr:rowOff>
    </xdr:to>
    <xdr:sp macro="" textlink="">
      <xdr:nvSpPr>
        <xdr:cNvPr id="835" name="楕円 834"/>
        <xdr:cNvSpPr/>
      </xdr:nvSpPr>
      <xdr:spPr>
        <a:xfrm>
          <a:off x="21272500" y="18437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143148</xdr:rowOff>
    </xdr:from>
    <xdr:to>
      <xdr:col>116</xdr:col>
      <xdr:colOff>63500</xdr:colOff>
      <xdr:row>107</xdr:row>
      <xdr:rowOff>143148</xdr:rowOff>
    </xdr:to>
    <xdr:cxnSp macro="">
      <xdr:nvCxnSpPr>
        <xdr:cNvPr id="836" name="直線コネクタ 835"/>
        <xdr:cNvCxnSpPr/>
      </xdr:nvCxnSpPr>
      <xdr:spPr>
        <a:xfrm>
          <a:off x="21323300" y="1848829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92348</xdr:rowOff>
    </xdr:from>
    <xdr:to>
      <xdr:col>107</xdr:col>
      <xdr:colOff>101600</xdr:colOff>
      <xdr:row>108</xdr:row>
      <xdr:rowOff>22498</xdr:rowOff>
    </xdr:to>
    <xdr:sp macro="" textlink="">
      <xdr:nvSpPr>
        <xdr:cNvPr id="837" name="楕円 836"/>
        <xdr:cNvSpPr/>
      </xdr:nvSpPr>
      <xdr:spPr>
        <a:xfrm>
          <a:off x="20383500" y="18437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143148</xdr:rowOff>
    </xdr:from>
    <xdr:to>
      <xdr:col>111</xdr:col>
      <xdr:colOff>177800</xdr:colOff>
      <xdr:row>107</xdr:row>
      <xdr:rowOff>143148</xdr:rowOff>
    </xdr:to>
    <xdr:cxnSp macro="">
      <xdr:nvCxnSpPr>
        <xdr:cNvPr id="838" name="直線コネクタ 837"/>
        <xdr:cNvCxnSpPr/>
      </xdr:nvCxnSpPr>
      <xdr:spPr>
        <a:xfrm>
          <a:off x="20434300" y="1848829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92348</xdr:rowOff>
    </xdr:from>
    <xdr:to>
      <xdr:col>102</xdr:col>
      <xdr:colOff>165100</xdr:colOff>
      <xdr:row>108</xdr:row>
      <xdr:rowOff>22498</xdr:rowOff>
    </xdr:to>
    <xdr:sp macro="" textlink="">
      <xdr:nvSpPr>
        <xdr:cNvPr id="839" name="楕円 838"/>
        <xdr:cNvSpPr/>
      </xdr:nvSpPr>
      <xdr:spPr>
        <a:xfrm>
          <a:off x="19494500" y="18437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143148</xdr:rowOff>
    </xdr:from>
    <xdr:to>
      <xdr:col>107</xdr:col>
      <xdr:colOff>50800</xdr:colOff>
      <xdr:row>107</xdr:row>
      <xdr:rowOff>143148</xdr:rowOff>
    </xdr:to>
    <xdr:cxnSp macro="">
      <xdr:nvCxnSpPr>
        <xdr:cNvPr id="840" name="直線コネクタ 839"/>
        <xdr:cNvCxnSpPr/>
      </xdr:nvCxnSpPr>
      <xdr:spPr>
        <a:xfrm>
          <a:off x="19545300" y="1848829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134801</xdr:rowOff>
    </xdr:from>
    <xdr:to>
      <xdr:col>98</xdr:col>
      <xdr:colOff>38100</xdr:colOff>
      <xdr:row>108</xdr:row>
      <xdr:rowOff>64951</xdr:rowOff>
    </xdr:to>
    <xdr:sp macro="" textlink="">
      <xdr:nvSpPr>
        <xdr:cNvPr id="841" name="楕円 840"/>
        <xdr:cNvSpPr/>
      </xdr:nvSpPr>
      <xdr:spPr>
        <a:xfrm>
          <a:off x="18605500" y="1847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143148</xdr:rowOff>
    </xdr:from>
    <xdr:to>
      <xdr:col>102</xdr:col>
      <xdr:colOff>114300</xdr:colOff>
      <xdr:row>108</xdr:row>
      <xdr:rowOff>14151</xdr:rowOff>
    </xdr:to>
    <xdr:cxnSp macro="">
      <xdr:nvCxnSpPr>
        <xdr:cNvPr id="842" name="直線コネクタ 841"/>
        <xdr:cNvCxnSpPr/>
      </xdr:nvCxnSpPr>
      <xdr:spPr>
        <a:xfrm flipV="1">
          <a:off x="18656300" y="18488298"/>
          <a:ext cx="889000" cy="4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47189</xdr:rowOff>
    </xdr:from>
    <xdr:ext cx="469744" cy="259045"/>
    <xdr:sp macro="" textlink="">
      <xdr:nvSpPr>
        <xdr:cNvPr id="843" name="n_1aveValue【公民館】&#10;一人当たり面積"/>
        <xdr:cNvSpPr txBox="1"/>
      </xdr:nvSpPr>
      <xdr:spPr>
        <a:xfrm>
          <a:off x="21075727" y="18049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56985</xdr:rowOff>
    </xdr:from>
    <xdr:ext cx="469744" cy="259045"/>
    <xdr:sp macro="" textlink="">
      <xdr:nvSpPr>
        <xdr:cNvPr id="844" name="n_2aveValue【公民館】&#10;一人当たり面積"/>
        <xdr:cNvSpPr txBox="1"/>
      </xdr:nvSpPr>
      <xdr:spPr>
        <a:xfrm>
          <a:off x="20199427" y="18059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50454</xdr:rowOff>
    </xdr:from>
    <xdr:ext cx="469744" cy="259045"/>
    <xdr:sp macro="" textlink="">
      <xdr:nvSpPr>
        <xdr:cNvPr id="845" name="n_3aveValue【公民館】&#10;一人当たり面積"/>
        <xdr:cNvSpPr txBox="1"/>
      </xdr:nvSpPr>
      <xdr:spPr>
        <a:xfrm>
          <a:off x="19310427" y="18052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43922</xdr:rowOff>
    </xdr:from>
    <xdr:ext cx="469744" cy="259045"/>
    <xdr:sp macro="" textlink="">
      <xdr:nvSpPr>
        <xdr:cNvPr id="846" name="n_4aveValue【公民館】&#10;一人当たり面積"/>
        <xdr:cNvSpPr txBox="1"/>
      </xdr:nvSpPr>
      <xdr:spPr>
        <a:xfrm>
          <a:off x="18421427" y="18046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13625</xdr:rowOff>
    </xdr:from>
    <xdr:ext cx="469744" cy="259045"/>
    <xdr:sp macro="" textlink="">
      <xdr:nvSpPr>
        <xdr:cNvPr id="847" name="n_1mainValue【公民館】&#10;一人当たり面積"/>
        <xdr:cNvSpPr txBox="1"/>
      </xdr:nvSpPr>
      <xdr:spPr>
        <a:xfrm>
          <a:off x="21075727" y="18530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13625</xdr:rowOff>
    </xdr:from>
    <xdr:ext cx="469744" cy="259045"/>
    <xdr:sp macro="" textlink="">
      <xdr:nvSpPr>
        <xdr:cNvPr id="848" name="n_2mainValue【公民館】&#10;一人当たり面積"/>
        <xdr:cNvSpPr txBox="1"/>
      </xdr:nvSpPr>
      <xdr:spPr>
        <a:xfrm>
          <a:off x="20199427" y="18530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13625</xdr:rowOff>
    </xdr:from>
    <xdr:ext cx="469744" cy="259045"/>
    <xdr:sp macro="" textlink="">
      <xdr:nvSpPr>
        <xdr:cNvPr id="849" name="n_3mainValue【公民館】&#10;一人当たり面積"/>
        <xdr:cNvSpPr txBox="1"/>
      </xdr:nvSpPr>
      <xdr:spPr>
        <a:xfrm>
          <a:off x="19310427" y="18530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56078</xdr:rowOff>
    </xdr:from>
    <xdr:ext cx="469744" cy="259045"/>
    <xdr:sp macro="" textlink="">
      <xdr:nvSpPr>
        <xdr:cNvPr id="850" name="n_4mainValue【公民館】&#10;一人当たり面積"/>
        <xdr:cNvSpPr txBox="1"/>
      </xdr:nvSpPr>
      <xdr:spPr>
        <a:xfrm>
          <a:off x="18421427" y="1857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1" name="正方形/長方形 85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2" name="正方形/長方形 85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3" name="テキスト ボックス 85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mn-lt"/>
              <a:ea typeface="+mn-ea"/>
              <a:cs typeface="+mn-cs"/>
            </a:rPr>
            <a:t>類似団体と比較して、学校施設の有形固定資産減価償却率が高くなっている。学校施設においては、</a:t>
          </a:r>
          <a:r>
            <a:rPr kumimoji="1" lang="en-US" altLang="ja-JP" sz="1400">
              <a:solidFill>
                <a:schemeClr val="dk1"/>
              </a:solidFill>
              <a:effectLst/>
              <a:latin typeface="+mn-lt"/>
              <a:ea typeface="+mn-ea"/>
              <a:cs typeface="+mn-cs"/>
            </a:rPr>
            <a:t>1970</a:t>
          </a:r>
          <a:r>
            <a:rPr kumimoji="1" lang="ja-JP" altLang="ja-JP" sz="1400">
              <a:solidFill>
                <a:schemeClr val="dk1"/>
              </a:solidFill>
              <a:effectLst/>
              <a:latin typeface="+mn-lt"/>
              <a:ea typeface="+mn-ea"/>
              <a:cs typeface="+mn-cs"/>
            </a:rPr>
            <a:t>年代から</a:t>
          </a:r>
          <a:r>
            <a:rPr kumimoji="1" lang="en-US" altLang="ja-JP" sz="1400">
              <a:solidFill>
                <a:schemeClr val="dk1"/>
              </a:solidFill>
              <a:effectLst/>
              <a:latin typeface="+mn-lt"/>
              <a:ea typeface="+mn-ea"/>
              <a:cs typeface="+mn-cs"/>
            </a:rPr>
            <a:t>1990</a:t>
          </a:r>
          <a:r>
            <a:rPr kumimoji="1" lang="ja-JP" altLang="ja-JP" sz="1400">
              <a:solidFill>
                <a:schemeClr val="dk1"/>
              </a:solidFill>
              <a:effectLst/>
              <a:latin typeface="+mn-lt"/>
              <a:ea typeface="+mn-ea"/>
              <a:cs typeface="+mn-cs"/>
            </a:rPr>
            <a:t>年代に整備された建築物が多く、令和元年度に策定された個別計画に基づいて老朽化対策に取り組んでいる。</a:t>
          </a:r>
          <a:endParaRPr lang="ja-JP" altLang="ja-JP" sz="1800">
            <a:effectLst/>
          </a:endParaRPr>
        </a:p>
        <a:p>
          <a:r>
            <a:rPr kumimoji="1" lang="ja-JP" altLang="ja-JP" sz="1400">
              <a:solidFill>
                <a:schemeClr val="dk1"/>
              </a:solidFill>
              <a:effectLst/>
              <a:latin typeface="+mn-lt"/>
              <a:ea typeface="+mn-ea"/>
              <a:cs typeface="+mn-cs"/>
            </a:rPr>
            <a:t>道路の一人当たりの延長や公民館の一人当たりの面積が少ない値となっているのは、本町の面積が</a:t>
          </a:r>
          <a:r>
            <a:rPr kumimoji="1" lang="en-US" altLang="ja-JP" sz="1400">
              <a:solidFill>
                <a:schemeClr val="dk1"/>
              </a:solidFill>
              <a:effectLst/>
              <a:latin typeface="+mn-lt"/>
              <a:ea typeface="+mn-ea"/>
              <a:cs typeface="+mn-cs"/>
            </a:rPr>
            <a:t>20.94㎢</a:t>
          </a:r>
          <a:r>
            <a:rPr kumimoji="1" lang="ja-JP" altLang="ja-JP" sz="1400">
              <a:solidFill>
                <a:schemeClr val="dk1"/>
              </a:solidFill>
              <a:effectLst/>
              <a:latin typeface="+mn-lt"/>
              <a:ea typeface="+mn-ea"/>
              <a:cs typeface="+mn-cs"/>
            </a:rPr>
            <a:t>とコンパクトな行政域であることを生かして施設配備を行ってきたことなどによるが、今後も現状を踏まえながら効率的な維持管理を行う。</a:t>
          </a:r>
          <a:endParaRPr lang="ja-JP" altLang="ja-JP" sz="18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長崎県時津町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29,493
29,128
20.94
14,557,392
13,842,034
373,029
6,588,441
11,959,813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4354</xdr:rowOff>
    </xdr:from>
    <xdr:to>
      <xdr:col>24</xdr:col>
      <xdr:colOff>62865</xdr:colOff>
      <xdr:row>42</xdr:row>
      <xdr:rowOff>92528</xdr:rowOff>
    </xdr:to>
    <xdr:cxnSp macro="">
      <xdr:nvCxnSpPr>
        <xdr:cNvPr id="58" name="直線コネクタ 57"/>
        <xdr:cNvCxnSpPr/>
      </xdr:nvCxnSpPr>
      <xdr:spPr>
        <a:xfrm flipV="1">
          <a:off x="4634865" y="5833654"/>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122481</xdr:rowOff>
    </xdr:from>
    <xdr:ext cx="405111" cy="259045"/>
    <xdr:sp macro="" textlink="">
      <xdr:nvSpPr>
        <xdr:cNvPr id="61" name="【図書館】&#10;有形固定資産減価償却率最大値テキスト"/>
        <xdr:cNvSpPr txBox="1"/>
      </xdr:nvSpPr>
      <xdr:spPr>
        <a:xfrm>
          <a:off x="4673600" y="5608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4354</xdr:rowOff>
    </xdr:from>
    <xdr:to>
      <xdr:col>24</xdr:col>
      <xdr:colOff>152400</xdr:colOff>
      <xdr:row>34</xdr:row>
      <xdr:rowOff>4354</xdr:rowOff>
    </xdr:to>
    <xdr:cxnSp macro="">
      <xdr:nvCxnSpPr>
        <xdr:cNvPr id="62" name="直線コネクタ 61"/>
        <xdr:cNvCxnSpPr/>
      </xdr:nvCxnSpPr>
      <xdr:spPr>
        <a:xfrm>
          <a:off x="4546600" y="5833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924</xdr:rowOff>
    </xdr:from>
    <xdr:ext cx="405111" cy="259045"/>
    <xdr:sp macro="" textlink="">
      <xdr:nvSpPr>
        <xdr:cNvPr id="63" name="【図書館】&#10;有形固定資産減価償却率平均値テキスト"/>
        <xdr:cNvSpPr txBox="1"/>
      </xdr:nvSpPr>
      <xdr:spPr>
        <a:xfrm>
          <a:off x="4673600" y="63445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149497</xdr:rowOff>
    </xdr:from>
    <xdr:to>
      <xdr:col>24</xdr:col>
      <xdr:colOff>114300</xdr:colOff>
      <xdr:row>38</xdr:row>
      <xdr:rowOff>79647</xdr:rowOff>
    </xdr:to>
    <xdr:sp macro="" textlink="">
      <xdr:nvSpPr>
        <xdr:cNvPr id="64" name="フローチャート: 判断 63"/>
        <xdr:cNvSpPr/>
      </xdr:nvSpPr>
      <xdr:spPr>
        <a:xfrm>
          <a:off x="4584700" y="649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115207</xdr:rowOff>
    </xdr:from>
    <xdr:to>
      <xdr:col>20</xdr:col>
      <xdr:colOff>38100</xdr:colOff>
      <xdr:row>38</xdr:row>
      <xdr:rowOff>45357</xdr:rowOff>
    </xdr:to>
    <xdr:sp macro="" textlink="">
      <xdr:nvSpPr>
        <xdr:cNvPr id="65" name="フローチャート: 判断 64"/>
        <xdr:cNvSpPr/>
      </xdr:nvSpPr>
      <xdr:spPr>
        <a:xfrm>
          <a:off x="3746500" y="645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84183</xdr:rowOff>
    </xdr:from>
    <xdr:to>
      <xdr:col>15</xdr:col>
      <xdr:colOff>101600</xdr:colOff>
      <xdr:row>38</xdr:row>
      <xdr:rowOff>14332</xdr:rowOff>
    </xdr:to>
    <xdr:sp macro="" textlink="">
      <xdr:nvSpPr>
        <xdr:cNvPr id="66" name="フローチャート: 判断 65"/>
        <xdr:cNvSpPr/>
      </xdr:nvSpPr>
      <xdr:spPr>
        <a:xfrm>
          <a:off x="2857500" y="642783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44994</xdr:rowOff>
    </xdr:from>
    <xdr:to>
      <xdr:col>10</xdr:col>
      <xdr:colOff>165100</xdr:colOff>
      <xdr:row>37</xdr:row>
      <xdr:rowOff>146594</xdr:rowOff>
    </xdr:to>
    <xdr:sp macro="" textlink="">
      <xdr:nvSpPr>
        <xdr:cNvPr id="67" name="フローチャート: 判断 66"/>
        <xdr:cNvSpPr/>
      </xdr:nvSpPr>
      <xdr:spPr>
        <a:xfrm>
          <a:off x="1968500" y="638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18869</xdr:rowOff>
    </xdr:from>
    <xdr:to>
      <xdr:col>6</xdr:col>
      <xdr:colOff>38100</xdr:colOff>
      <xdr:row>37</xdr:row>
      <xdr:rowOff>120469</xdr:rowOff>
    </xdr:to>
    <xdr:sp macro="" textlink="">
      <xdr:nvSpPr>
        <xdr:cNvPr id="68" name="フローチャート: 判断 67"/>
        <xdr:cNvSpPr/>
      </xdr:nvSpPr>
      <xdr:spPr>
        <a:xfrm>
          <a:off x="1079500" y="636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120106</xdr:rowOff>
    </xdr:from>
    <xdr:to>
      <xdr:col>24</xdr:col>
      <xdr:colOff>114300</xdr:colOff>
      <xdr:row>40</xdr:row>
      <xdr:rowOff>50256</xdr:rowOff>
    </xdr:to>
    <xdr:sp macro="" textlink="">
      <xdr:nvSpPr>
        <xdr:cNvPr id="74" name="楕円 73"/>
        <xdr:cNvSpPr/>
      </xdr:nvSpPr>
      <xdr:spPr>
        <a:xfrm>
          <a:off x="4584700" y="680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98533</xdr:rowOff>
    </xdr:from>
    <xdr:ext cx="405111" cy="259045"/>
    <xdr:sp macro="" textlink="">
      <xdr:nvSpPr>
        <xdr:cNvPr id="75" name="【図書館】&#10;有形固定資産減価償却率該当値テキスト"/>
        <xdr:cNvSpPr txBox="1"/>
      </xdr:nvSpPr>
      <xdr:spPr>
        <a:xfrm>
          <a:off x="4673600" y="6785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82550</xdr:rowOff>
    </xdr:from>
    <xdr:to>
      <xdr:col>20</xdr:col>
      <xdr:colOff>38100</xdr:colOff>
      <xdr:row>40</xdr:row>
      <xdr:rowOff>12700</xdr:rowOff>
    </xdr:to>
    <xdr:sp macro="" textlink="">
      <xdr:nvSpPr>
        <xdr:cNvPr id="76" name="楕円 75"/>
        <xdr:cNvSpPr/>
      </xdr:nvSpPr>
      <xdr:spPr>
        <a:xfrm>
          <a:off x="3746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133350</xdr:rowOff>
    </xdr:from>
    <xdr:to>
      <xdr:col>24</xdr:col>
      <xdr:colOff>63500</xdr:colOff>
      <xdr:row>39</xdr:row>
      <xdr:rowOff>170906</xdr:rowOff>
    </xdr:to>
    <xdr:cxnSp macro="">
      <xdr:nvCxnSpPr>
        <xdr:cNvPr id="77" name="直線コネクタ 76"/>
        <xdr:cNvCxnSpPr/>
      </xdr:nvCxnSpPr>
      <xdr:spPr>
        <a:xfrm>
          <a:off x="3797300" y="6819900"/>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95613</xdr:rowOff>
    </xdr:from>
    <xdr:to>
      <xdr:col>15</xdr:col>
      <xdr:colOff>101600</xdr:colOff>
      <xdr:row>40</xdr:row>
      <xdr:rowOff>25763</xdr:rowOff>
    </xdr:to>
    <xdr:sp macro="" textlink="">
      <xdr:nvSpPr>
        <xdr:cNvPr id="78" name="楕円 77"/>
        <xdr:cNvSpPr/>
      </xdr:nvSpPr>
      <xdr:spPr>
        <a:xfrm>
          <a:off x="2857500" y="678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133350</xdr:rowOff>
    </xdr:from>
    <xdr:to>
      <xdr:col>19</xdr:col>
      <xdr:colOff>177800</xdr:colOff>
      <xdr:row>39</xdr:row>
      <xdr:rowOff>146413</xdr:rowOff>
    </xdr:to>
    <xdr:cxnSp macro="">
      <xdr:nvCxnSpPr>
        <xdr:cNvPr id="79" name="直線コネクタ 78"/>
        <xdr:cNvCxnSpPr/>
      </xdr:nvCxnSpPr>
      <xdr:spPr>
        <a:xfrm flipV="1">
          <a:off x="2908300" y="6819900"/>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62956</xdr:rowOff>
    </xdr:from>
    <xdr:to>
      <xdr:col>10</xdr:col>
      <xdr:colOff>165100</xdr:colOff>
      <xdr:row>39</xdr:row>
      <xdr:rowOff>164556</xdr:rowOff>
    </xdr:to>
    <xdr:sp macro="" textlink="">
      <xdr:nvSpPr>
        <xdr:cNvPr id="80" name="楕円 79"/>
        <xdr:cNvSpPr/>
      </xdr:nvSpPr>
      <xdr:spPr>
        <a:xfrm>
          <a:off x="1968500" y="674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113756</xdr:rowOff>
    </xdr:from>
    <xdr:to>
      <xdr:col>15</xdr:col>
      <xdr:colOff>50800</xdr:colOff>
      <xdr:row>39</xdr:row>
      <xdr:rowOff>146413</xdr:rowOff>
    </xdr:to>
    <xdr:cxnSp macro="">
      <xdr:nvCxnSpPr>
        <xdr:cNvPr id="81" name="直線コネクタ 80"/>
        <xdr:cNvCxnSpPr/>
      </xdr:nvCxnSpPr>
      <xdr:spPr>
        <a:xfrm>
          <a:off x="2019300" y="680030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30299</xdr:rowOff>
    </xdr:from>
    <xdr:to>
      <xdr:col>6</xdr:col>
      <xdr:colOff>38100</xdr:colOff>
      <xdr:row>39</xdr:row>
      <xdr:rowOff>131899</xdr:rowOff>
    </xdr:to>
    <xdr:sp macro="" textlink="">
      <xdr:nvSpPr>
        <xdr:cNvPr id="82" name="楕円 81"/>
        <xdr:cNvSpPr/>
      </xdr:nvSpPr>
      <xdr:spPr>
        <a:xfrm>
          <a:off x="1079500" y="671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81099</xdr:rowOff>
    </xdr:from>
    <xdr:to>
      <xdr:col>10</xdr:col>
      <xdr:colOff>114300</xdr:colOff>
      <xdr:row>39</xdr:row>
      <xdr:rowOff>113756</xdr:rowOff>
    </xdr:to>
    <xdr:cxnSp macro="">
      <xdr:nvCxnSpPr>
        <xdr:cNvPr id="83" name="直線コネクタ 82"/>
        <xdr:cNvCxnSpPr/>
      </xdr:nvCxnSpPr>
      <xdr:spPr>
        <a:xfrm>
          <a:off x="1130300" y="676764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61884</xdr:rowOff>
    </xdr:from>
    <xdr:ext cx="405111" cy="259045"/>
    <xdr:sp macro="" textlink="">
      <xdr:nvSpPr>
        <xdr:cNvPr id="84" name="n_1aveValue【図書館】&#10;有形固定資産減価償却率"/>
        <xdr:cNvSpPr txBox="1"/>
      </xdr:nvSpPr>
      <xdr:spPr>
        <a:xfrm>
          <a:off x="3582044" y="623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30860</xdr:rowOff>
    </xdr:from>
    <xdr:ext cx="405111" cy="259045"/>
    <xdr:sp macro="" textlink="">
      <xdr:nvSpPr>
        <xdr:cNvPr id="85" name="n_2aveValue【図書館】&#10;有形固定資産減価償却率"/>
        <xdr:cNvSpPr txBox="1"/>
      </xdr:nvSpPr>
      <xdr:spPr>
        <a:xfrm>
          <a:off x="2705744" y="6203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163121</xdr:rowOff>
    </xdr:from>
    <xdr:ext cx="405111" cy="259045"/>
    <xdr:sp macro="" textlink="">
      <xdr:nvSpPr>
        <xdr:cNvPr id="86" name="n_3aveValue【図書館】&#10;有形固定資産減価償却率"/>
        <xdr:cNvSpPr txBox="1"/>
      </xdr:nvSpPr>
      <xdr:spPr>
        <a:xfrm>
          <a:off x="1816744" y="616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136996</xdr:rowOff>
    </xdr:from>
    <xdr:ext cx="405111" cy="259045"/>
    <xdr:sp macro="" textlink="">
      <xdr:nvSpPr>
        <xdr:cNvPr id="87" name="n_4aveValue【図書館】&#10;有形固定資産減価償却率"/>
        <xdr:cNvSpPr txBox="1"/>
      </xdr:nvSpPr>
      <xdr:spPr>
        <a:xfrm>
          <a:off x="927744" y="6137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3827</xdr:rowOff>
    </xdr:from>
    <xdr:ext cx="405111" cy="259045"/>
    <xdr:sp macro="" textlink="">
      <xdr:nvSpPr>
        <xdr:cNvPr id="88" name="n_1mainValue【図書館】&#10;有形固定資産減価償却率"/>
        <xdr:cNvSpPr txBox="1"/>
      </xdr:nvSpPr>
      <xdr:spPr>
        <a:xfrm>
          <a:off x="3582044" y="686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16890</xdr:rowOff>
    </xdr:from>
    <xdr:ext cx="405111" cy="259045"/>
    <xdr:sp macro="" textlink="">
      <xdr:nvSpPr>
        <xdr:cNvPr id="89" name="n_2mainValue【図書館】&#10;有形固定資産減価償却率"/>
        <xdr:cNvSpPr txBox="1"/>
      </xdr:nvSpPr>
      <xdr:spPr>
        <a:xfrm>
          <a:off x="2705744" y="6874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155683</xdr:rowOff>
    </xdr:from>
    <xdr:ext cx="405111" cy="259045"/>
    <xdr:sp macro="" textlink="">
      <xdr:nvSpPr>
        <xdr:cNvPr id="90" name="n_3mainValue【図書館】&#10;有形固定資産減価償却率"/>
        <xdr:cNvSpPr txBox="1"/>
      </xdr:nvSpPr>
      <xdr:spPr>
        <a:xfrm>
          <a:off x="1816744" y="6842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123026</xdr:rowOff>
    </xdr:from>
    <xdr:ext cx="405111" cy="259045"/>
    <xdr:sp macro="" textlink="">
      <xdr:nvSpPr>
        <xdr:cNvPr id="91" name="n_4mainValue【図書館】&#10;有形固定資産減価償却率"/>
        <xdr:cNvSpPr txBox="1"/>
      </xdr:nvSpPr>
      <xdr:spPr>
        <a:xfrm>
          <a:off x="927744" y="680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118110</xdr:rowOff>
    </xdr:from>
    <xdr:to>
      <xdr:col>54</xdr:col>
      <xdr:colOff>189865</xdr:colOff>
      <xdr:row>42</xdr:row>
      <xdr:rowOff>7620</xdr:rowOff>
    </xdr:to>
    <xdr:cxnSp macro="">
      <xdr:nvCxnSpPr>
        <xdr:cNvPr id="115" name="直線コネクタ 114"/>
        <xdr:cNvCxnSpPr/>
      </xdr:nvCxnSpPr>
      <xdr:spPr>
        <a:xfrm flipV="1">
          <a:off x="10476865" y="5947410"/>
          <a:ext cx="0" cy="1261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11447</xdr:rowOff>
    </xdr:from>
    <xdr:ext cx="469744" cy="259045"/>
    <xdr:sp macro="" textlink="">
      <xdr:nvSpPr>
        <xdr:cNvPr id="116" name="【図書館】&#10;一人当たり面積最小値テキスト"/>
        <xdr:cNvSpPr txBox="1"/>
      </xdr:nvSpPr>
      <xdr:spPr>
        <a:xfrm>
          <a:off x="10515600"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7620</xdr:rowOff>
    </xdr:from>
    <xdr:to>
      <xdr:col>55</xdr:col>
      <xdr:colOff>88900</xdr:colOff>
      <xdr:row>42</xdr:row>
      <xdr:rowOff>7620</xdr:rowOff>
    </xdr:to>
    <xdr:cxnSp macro="">
      <xdr:nvCxnSpPr>
        <xdr:cNvPr id="117" name="直線コネクタ 116"/>
        <xdr:cNvCxnSpPr/>
      </xdr:nvCxnSpPr>
      <xdr:spPr>
        <a:xfrm>
          <a:off x="10388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64787</xdr:rowOff>
    </xdr:from>
    <xdr:ext cx="469744" cy="259045"/>
    <xdr:sp macro="" textlink="">
      <xdr:nvSpPr>
        <xdr:cNvPr id="118" name="【図書館】&#10;一人当たり面積最大値テキスト"/>
        <xdr:cNvSpPr txBox="1"/>
      </xdr:nvSpPr>
      <xdr:spPr>
        <a:xfrm>
          <a:off x="10515600" y="5722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118110</xdr:rowOff>
    </xdr:from>
    <xdr:to>
      <xdr:col>55</xdr:col>
      <xdr:colOff>88900</xdr:colOff>
      <xdr:row>34</xdr:row>
      <xdr:rowOff>118110</xdr:rowOff>
    </xdr:to>
    <xdr:cxnSp macro="">
      <xdr:nvCxnSpPr>
        <xdr:cNvPr id="119" name="直線コネクタ 118"/>
        <xdr:cNvCxnSpPr/>
      </xdr:nvCxnSpPr>
      <xdr:spPr>
        <a:xfrm>
          <a:off x="10388600" y="5947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101617</xdr:rowOff>
    </xdr:from>
    <xdr:ext cx="469744" cy="259045"/>
    <xdr:sp macro="" textlink="">
      <xdr:nvSpPr>
        <xdr:cNvPr id="120" name="【図書館】&#10;一人当たり面積平均値テキスト"/>
        <xdr:cNvSpPr txBox="1"/>
      </xdr:nvSpPr>
      <xdr:spPr>
        <a:xfrm>
          <a:off x="10515600" y="67881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78740</xdr:rowOff>
    </xdr:from>
    <xdr:to>
      <xdr:col>55</xdr:col>
      <xdr:colOff>50800</xdr:colOff>
      <xdr:row>41</xdr:row>
      <xdr:rowOff>8890</xdr:rowOff>
    </xdr:to>
    <xdr:sp macro="" textlink="">
      <xdr:nvSpPr>
        <xdr:cNvPr id="121" name="フローチャート: 判断 120"/>
        <xdr:cNvSpPr/>
      </xdr:nvSpPr>
      <xdr:spPr>
        <a:xfrm>
          <a:off x="10426700" y="693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82550</xdr:rowOff>
    </xdr:from>
    <xdr:to>
      <xdr:col>50</xdr:col>
      <xdr:colOff>165100</xdr:colOff>
      <xdr:row>41</xdr:row>
      <xdr:rowOff>12700</xdr:rowOff>
    </xdr:to>
    <xdr:sp macro="" textlink="">
      <xdr:nvSpPr>
        <xdr:cNvPr id="122" name="フローチャート: 判断 121"/>
        <xdr:cNvSpPr/>
      </xdr:nvSpPr>
      <xdr:spPr>
        <a:xfrm>
          <a:off x="9588500" y="694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86360</xdr:rowOff>
    </xdr:from>
    <xdr:to>
      <xdr:col>46</xdr:col>
      <xdr:colOff>38100</xdr:colOff>
      <xdr:row>41</xdr:row>
      <xdr:rowOff>16510</xdr:rowOff>
    </xdr:to>
    <xdr:sp macro="" textlink="">
      <xdr:nvSpPr>
        <xdr:cNvPr id="123" name="フローチャート: 判断 122"/>
        <xdr:cNvSpPr/>
      </xdr:nvSpPr>
      <xdr:spPr>
        <a:xfrm>
          <a:off x="8699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90170</xdr:rowOff>
    </xdr:from>
    <xdr:to>
      <xdr:col>41</xdr:col>
      <xdr:colOff>101600</xdr:colOff>
      <xdr:row>41</xdr:row>
      <xdr:rowOff>20320</xdr:rowOff>
    </xdr:to>
    <xdr:sp macro="" textlink="">
      <xdr:nvSpPr>
        <xdr:cNvPr id="124" name="フローチャート: 判断 123"/>
        <xdr:cNvSpPr/>
      </xdr:nvSpPr>
      <xdr:spPr>
        <a:xfrm>
          <a:off x="7810500" y="69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101600</xdr:rowOff>
    </xdr:from>
    <xdr:to>
      <xdr:col>36</xdr:col>
      <xdr:colOff>165100</xdr:colOff>
      <xdr:row>41</xdr:row>
      <xdr:rowOff>31750</xdr:rowOff>
    </xdr:to>
    <xdr:sp macro="" textlink="">
      <xdr:nvSpPr>
        <xdr:cNvPr id="125" name="フローチャート: 判断 124"/>
        <xdr:cNvSpPr/>
      </xdr:nvSpPr>
      <xdr:spPr>
        <a:xfrm>
          <a:off x="6921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143510</xdr:rowOff>
    </xdr:from>
    <xdr:to>
      <xdr:col>55</xdr:col>
      <xdr:colOff>50800</xdr:colOff>
      <xdr:row>41</xdr:row>
      <xdr:rowOff>73660</xdr:rowOff>
    </xdr:to>
    <xdr:sp macro="" textlink="">
      <xdr:nvSpPr>
        <xdr:cNvPr id="131" name="楕円 130"/>
        <xdr:cNvSpPr/>
      </xdr:nvSpPr>
      <xdr:spPr>
        <a:xfrm>
          <a:off x="10426700" y="700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121937</xdr:rowOff>
    </xdr:from>
    <xdr:ext cx="469744" cy="259045"/>
    <xdr:sp macro="" textlink="">
      <xdr:nvSpPr>
        <xdr:cNvPr id="132" name="【図書館】&#10;一人当たり面積該当値テキスト"/>
        <xdr:cNvSpPr txBox="1"/>
      </xdr:nvSpPr>
      <xdr:spPr>
        <a:xfrm>
          <a:off x="10515600" y="6979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143510</xdr:rowOff>
    </xdr:from>
    <xdr:to>
      <xdr:col>50</xdr:col>
      <xdr:colOff>165100</xdr:colOff>
      <xdr:row>41</xdr:row>
      <xdr:rowOff>73660</xdr:rowOff>
    </xdr:to>
    <xdr:sp macro="" textlink="">
      <xdr:nvSpPr>
        <xdr:cNvPr id="133" name="楕円 132"/>
        <xdr:cNvSpPr/>
      </xdr:nvSpPr>
      <xdr:spPr>
        <a:xfrm>
          <a:off x="9588500" y="700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22860</xdr:rowOff>
    </xdr:from>
    <xdr:to>
      <xdr:col>55</xdr:col>
      <xdr:colOff>0</xdr:colOff>
      <xdr:row>41</xdr:row>
      <xdr:rowOff>22860</xdr:rowOff>
    </xdr:to>
    <xdr:cxnSp macro="">
      <xdr:nvCxnSpPr>
        <xdr:cNvPr id="134" name="直線コネクタ 133"/>
        <xdr:cNvCxnSpPr/>
      </xdr:nvCxnSpPr>
      <xdr:spPr>
        <a:xfrm>
          <a:off x="9639300" y="705231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143510</xdr:rowOff>
    </xdr:from>
    <xdr:to>
      <xdr:col>46</xdr:col>
      <xdr:colOff>38100</xdr:colOff>
      <xdr:row>41</xdr:row>
      <xdr:rowOff>73660</xdr:rowOff>
    </xdr:to>
    <xdr:sp macro="" textlink="">
      <xdr:nvSpPr>
        <xdr:cNvPr id="135" name="楕円 134"/>
        <xdr:cNvSpPr/>
      </xdr:nvSpPr>
      <xdr:spPr>
        <a:xfrm>
          <a:off x="8699500" y="700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22860</xdr:rowOff>
    </xdr:from>
    <xdr:to>
      <xdr:col>50</xdr:col>
      <xdr:colOff>114300</xdr:colOff>
      <xdr:row>41</xdr:row>
      <xdr:rowOff>22860</xdr:rowOff>
    </xdr:to>
    <xdr:cxnSp macro="">
      <xdr:nvCxnSpPr>
        <xdr:cNvPr id="136" name="直線コネクタ 135"/>
        <xdr:cNvCxnSpPr/>
      </xdr:nvCxnSpPr>
      <xdr:spPr>
        <a:xfrm>
          <a:off x="8750300" y="70523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143510</xdr:rowOff>
    </xdr:from>
    <xdr:to>
      <xdr:col>41</xdr:col>
      <xdr:colOff>101600</xdr:colOff>
      <xdr:row>41</xdr:row>
      <xdr:rowOff>73660</xdr:rowOff>
    </xdr:to>
    <xdr:sp macro="" textlink="">
      <xdr:nvSpPr>
        <xdr:cNvPr id="137" name="楕円 136"/>
        <xdr:cNvSpPr/>
      </xdr:nvSpPr>
      <xdr:spPr>
        <a:xfrm>
          <a:off x="7810500" y="700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22860</xdr:rowOff>
    </xdr:from>
    <xdr:to>
      <xdr:col>45</xdr:col>
      <xdr:colOff>177800</xdr:colOff>
      <xdr:row>41</xdr:row>
      <xdr:rowOff>22860</xdr:rowOff>
    </xdr:to>
    <xdr:cxnSp macro="">
      <xdr:nvCxnSpPr>
        <xdr:cNvPr id="138" name="直線コネクタ 137"/>
        <xdr:cNvCxnSpPr/>
      </xdr:nvCxnSpPr>
      <xdr:spPr>
        <a:xfrm>
          <a:off x="7861300" y="70523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147320</xdr:rowOff>
    </xdr:from>
    <xdr:to>
      <xdr:col>36</xdr:col>
      <xdr:colOff>165100</xdr:colOff>
      <xdr:row>41</xdr:row>
      <xdr:rowOff>77470</xdr:rowOff>
    </xdr:to>
    <xdr:sp macro="" textlink="">
      <xdr:nvSpPr>
        <xdr:cNvPr id="139" name="楕円 138"/>
        <xdr:cNvSpPr/>
      </xdr:nvSpPr>
      <xdr:spPr>
        <a:xfrm>
          <a:off x="6921500" y="700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22860</xdr:rowOff>
    </xdr:from>
    <xdr:to>
      <xdr:col>41</xdr:col>
      <xdr:colOff>50800</xdr:colOff>
      <xdr:row>41</xdr:row>
      <xdr:rowOff>26670</xdr:rowOff>
    </xdr:to>
    <xdr:cxnSp macro="">
      <xdr:nvCxnSpPr>
        <xdr:cNvPr id="140" name="直線コネクタ 139"/>
        <xdr:cNvCxnSpPr/>
      </xdr:nvCxnSpPr>
      <xdr:spPr>
        <a:xfrm flipV="1">
          <a:off x="6972300" y="70523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29227</xdr:rowOff>
    </xdr:from>
    <xdr:ext cx="469744" cy="259045"/>
    <xdr:sp macro="" textlink="">
      <xdr:nvSpPr>
        <xdr:cNvPr id="141" name="n_1aveValue【図書館】&#10;一人当たり面積"/>
        <xdr:cNvSpPr txBox="1"/>
      </xdr:nvSpPr>
      <xdr:spPr>
        <a:xfrm>
          <a:off x="9391727" y="671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33037</xdr:rowOff>
    </xdr:from>
    <xdr:ext cx="469744" cy="259045"/>
    <xdr:sp macro="" textlink="">
      <xdr:nvSpPr>
        <xdr:cNvPr id="142" name="n_2aveValue【図書館】&#10;一人当たり面積"/>
        <xdr:cNvSpPr txBox="1"/>
      </xdr:nvSpPr>
      <xdr:spPr>
        <a:xfrm>
          <a:off x="8515427" y="671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36847</xdr:rowOff>
    </xdr:from>
    <xdr:ext cx="469744" cy="259045"/>
    <xdr:sp macro="" textlink="">
      <xdr:nvSpPr>
        <xdr:cNvPr id="143" name="n_3aveValue【図書館】&#10;一人当たり面積"/>
        <xdr:cNvSpPr txBox="1"/>
      </xdr:nvSpPr>
      <xdr:spPr>
        <a:xfrm>
          <a:off x="7626427" y="6723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48277</xdr:rowOff>
    </xdr:from>
    <xdr:ext cx="469744" cy="259045"/>
    <xdr:sp macro="" textlink="">
      <xdr:nvSpPr>
        <xdr:cNvPr id="144" name="n_4aveValue【図書館】&#10;一人当たり面積"/>
        <xdr:cNvSpPr txBox="1"/>
      </xdr:nvSpPr>
      <xdr:spPr>
        <a:xfrm>
          <a:off x="6737427" y="673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64787</xdr:rowOff>
    </xdr:from>
    <xdr:ext cx="469744" cy="259045"/>
    <xdr:sp macro="" textlink="">
      <xdr:nvSpPr>
        <xdr:cNvPr id="145" name="n_1mainValue【図書館】&#10;一人当たり面積"/>
        <xdr:cNvSpPr txBox="1"/>
      </xdr:nvSpPr>
      <xdr:spPr>
        <a:xfrm>
          <a:off x="9391727" y="7094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64787</xdr:rowOff>
    </xdr:from>
    <xdr:ext cx="469744" cy="259045"/>
    <xdr:sp macro="" textlink="">
      <xdr:nvSpPr>
        <xdr:cNvPr id="146" name="n_2mainValue【図書館】&#10;一人当たり面積"/>
        <xdr:cNvSpPr txBox="1"/>
      </xdr:nvSpPr>
      <xdr:spPr>
        <a:xfrm>
          <a:off x="8515427" y="7094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64787</xdr:rowOff>
    </xdr:from>
    <xdr:ext cx="469744" cy="259045"/>
    <xdr:sp macro="" textlink="">
      <xdr:nvSpPr>
        <xdr:cNvPr id="147" name="n_3mainValue【図書館】&#10;一人当たり面積"/>
        <xdr:cNvSpPr txBox="1"/>
      </xdr:nvSpPr>
      <xdr:spPr>
        <a:xfrm>
          <a:off x="7626427" y="7094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68597</xdr:rowOff>
    </xdr:from>
    <xdr:ext cx="469744" cy="259045"/>
    <xdr:sp macro="" textlink="">
      <xdr:nvSpPr>
        <xdr:cNvPr id="148" name="n_4mainValue【図書館】&#10;一人当たり面積"/>
        <xdr:cNvSpPr txBox="1"/>
      </xdr:nvSpPr>
      <xdr:spPr>
        <a:xfrm>
          <a:off x="6737427" y="709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140426</xdr:rowOff>
    </xdr:from>
    <xdr:to>
      <xdr:col>24</xdr:col>
      <xdr:colOff>62865</xdr:colOff>
      <xdr:row>64</xdr:row>
      <xdr:rowOff>130628</xdr:rowOff>
    </xdr:to>
    <xdr:cxnSp macro="">
      <xdr:nvCxnSpPr>
        <xdr:cNvPr id="174" name="直線コネクタ 173"/>
        <xdr:cNvCxnSpPr/>
      </xdr:nvCxnSpPr>
      <xdr:spPr>
        <a:xfrm flipV="1">
          <a:off x="4634865" y="9570176"/>
          <a:ext cx="0" cy="1533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87103</xdr:rowOff>
    </xdr:from>
    <xdr:ext cx="340478" cy="259045"/>
    <xdr:sp macro="" textlink="">
      <xdr:nvSpPr>
        <xdr:cNvPr id="177" name="【体育館・プール】&#10;有形固定資産減価償却率最大値テキスト"/>
        <xdr:cNvSpPr txBox="1"/>
      </xdr:nvSpPr>
      <xdr:spPr>
        <a:xfrm>
          <a:off x="4673600" y="934540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140426</xdr:rowOff>
    </xdr:from>
    <xdr:to>
      <xdr:col>24</xdr:col>
      <xdr:colOff>152400</xdr:colOff>
      <xdr:row>55</xdr:row>
      <xdr:rowOff>140426</xdr:rowOff>
    </xdr:to>
    <xdr:cxnSp macro="">
      <xdr:nvCxnSpPr>
        <xdr:cNvPr id="178" name="直線コネクタ 177"/>
        <xdr:cNvCxnSpPr/>
      </xdr:nvCxnSpPr>
      <xdr:spPr>
        <a:xfrm>
          <a:off x="4546600" y="9570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45555</xdr:rowOff>
    </xdr:from>
    <xdr:ext cx="405111" cy="259045"/>
    <xdr:sp macro="" textlink="">
      <xdr:nvSpPr>
        <xdr:cNvPr id="179" name="【体育館・プール】&#10;有形固定資産減価償却率平均値テキスト"/>
        <xdr:cNvSpPr txBox="1"/>
      </xdr:nvSpPr>
      <xdr:spPr>
        <a:xfrm>
          <a:off x="4673600" y="103325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22678</xdr:rowOff>
    </xdr:from>
    <xdr:to>
      <xdr:col>24</xdr:col>
      <xdr:colOff>114300</xdr:colOff>
      <xdr:row>61</xdr:row>
      <xdr:rowOff>124278</xdr:rowOff>
    </xdr:to>
    <xdr:sp macro="" textlink="">
      <xdr:nvSpPr>
        <xdr:cNvPr id="180" name="フローチャート: 判断 179"/>
        <xdr:cNvSpPr/>
      </xdr:nvSpPr>
      <xdr:spPr>
        <a:xfrm>
          <a:off x="4584700" y="1048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34109</xdr:rowOff>
    </xdr:from>
    <xdr:to>
      <xdr:col>20</xdr:col>
      <xdr:colOff>38100</xdr:colOff>
      <xdr:row>61</xdr:row>
      <xdr:rowOff>135709</xdr:rowOff>
    </xdr:to>
    <xdr:sp macro="" textlink="">
      <xdr:nvSpPr>
        <xdr:cNvPr id="181" name="フローチャート: 判断 180"/>
        <xdr:cNvSpPr/>
      </xdr:nvSpPr>
      <xdr:spPr>
        <a:xfrm>
          <a:off x="37465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25944</xdr:rowOff>
    </xdr:from>
    <xdr:to>
      <xdr:col>15</xdr:col>
      <xdr:colOff>101600</xdr:colOff>
      <xdr:row>61</xdr:row>
      <xdr:rowOff>127544</xdr:rowOff>
    </xdr:to>
    <xdr:sp macro="" textlink="">
      <xdr:nvSpPr>
        <xdr:cNvPr id="182" name="フローチャート: 判断 181"/>
        <xdr:cNvSpPr/>
      </xdr:nvSpPr>
      <xdr:spPr>
        <a:xfrm>
          <a:off x="2857500" y="1048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17780</xdr:rowOff>
    </xdr:from>
    <xdr:to>
      <xdr:col>10</xdr:col>
      <xdr:colOff>165100</xdr:colOff>
      <xdr:row>61</xdr:row>
      <xdr:rowOff>119380</xdr:rowOff>
    </xdr:to>
    <xdr:sp macro="" textlink="">
      <xdr:nvSpPr>
        <xdr:cNvPr id="183" name="フローチャート: 判断 182"/>
        <xdr:cNvSpPr/>
      </xdr:nvSpPr>
      <xdr:spPr>
        <a:xfrm>
          <a:off x="19685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3084</xdr:rowOff>
    </xdr:from>
    <xdr:to>
      <xdr:col>6</xdr:col>
      <xdr:colOff>38100</xdr:colOff>
      <xdr:row>61</xdr:row>
      <xdr:rowOff>104684</xdr:rowOff>
    </xdr:to>
    <xdr:sp macro="" textlink="">
      <xdr:nvSpPr>
        <xdr:cNvPr id="184" name="フローチャート: 判断 183"/>
        <xdr:cNvSpPr/>
      </xdr:nvSpPr>
      <xdr:spPr>
        <a:xfrm>
          <a:off x="1079500" y="1046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3084</xdr:rowOff>
    </xdr:from>
    <xdr:to>
      <xdr:col>24</xdr:col>
      <xdr:colOff>114300</xdr:colOff>
      <xdr:row>62</xdr:row>
      <xdr:rowOff>104684</xdr:rowOff>
    </xdr:to>
    <xdr:sp macro="" textlink="">
      <xdr:nvSpPr>
        <xdr:cNvPr id="190" name="楕円 189"/>
        <xdr:cNvSpPr/>
      </xdr:nvSpPr>
      <xdr:spPr>
        <a:xfrm>
          <a:off x="4584700" y="1063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152961</xdr:rowOff>
    </xdr:from>
    <xdr:ext cx="405111" cy="259045"/>
    <xdr:sp macro="" textlink="">
      <xdr:nvSpPr>
        <xdr:cNvPr id="191" name="【体育館・プール】&#10;有形固定資産減価償却率該当値テキスト"/>
        <xdr:cNvSpPr txBox="1"/>
      </xdr:nvSpPr>
      <xdr:spPr>
        <a:xfrm>
          <a:off x="4673600" y="10611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146776</xdr:rowOff>
    </xdr:from>
    <xdr:to>
      <xdr:col>20</xdr:col>
      <xdr:colOff>38100</xdr:colOff>
      <xdr:row>62</xdr:row>
      <xdr:rowOff>76926</xdr:rowOff>
    </xdr:to>
    <xdr:sp macro="" textlink="">
      <xdr:nvSpPr>
        <xdr:cNvPr id="192" name="楕円 191"/>
        <xdr:cNvSpPr/>
      </xdr:nvSpPr>
      <xdr:spPr>
        <a:xfrm>
          <a:off x="3746500" y="1060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26126</xdr:rowOff>
    </xdr:from>
    <xdr:to>
      <xdr:col>24</xdr:col>
      <xdr:colOff>63500</xdr:colOff>
      <xdr:row>62</xdr:row>
      <xdr:rowOff>53884</xdr:rowOff>
    </xdr:to>
    <xdr:cxnSp macro="">
      <xdr:nvCxnSpPr>
        <xdr:cNvPr id="193" name="直線コネクタ 192"/>
        <xdr:cNvCxnSpPr/>
      </xdr:nvCxnSpPr>
      <xdr:spPr>
        <a:xfrm>
          <a:off x="3797300" y="10656026"/>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112485</xdr:rowOff>
    </xdr:from>
    <xdr:to>
      <xdr:col>15</xdr:col>
      <xdr:colOff>101600</xdr:colOff>
      <xdr:row>62</xdr:row>
      <xdr:rowOff>42635</xdr:rowOff>
    </xdr:to>
    <xdr:sp macro="" textlink="">
      <xdr:nvSpPr>
        <xdr:cNvPr id="194" name="楕円 193"/>
        <xdr:cNvSpPr/>
      </xdr:nvSpPr>
      <xdr:spPr>
        <a:xfrm>
          <a:off x="2857500" y="1057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163285</xdr:rowOff>
    </xdr:from>
    <xdr:to>
      <xdr:col>19</xdr:col>
      <xdr:colOff>177800</xdr:colOff>
      <xdr:row>62</xdr:row>
      <xdr:rowOff>26126</xdr:rowOff>
    </xdr:to>
    <xdr:cxnSp macro="">
      <xdr:nvCxnSpPr>
        <xdr:cNvPr id="195" name="直線コネクタ 194"/>
        <xdr:cNvCxnSpPr/>
      </xdr:nvCxnSpPr>
      <xdr:spPr>
        <a:xfrm>
          <a:off x="2908300" y="10621735"/>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3084</xdr:rowOff>
    </xdr:from>
    <xdr:to>
      <xdr:col>10</xdr:col>
      <xdr:colOff>165100</xdr:colOff>
      <xdr:row>62</xdr:row>
      <xdr:rowOff>104684</xdr:rowOff>
    </xdr:to>
    <xdr:sp macro="" textlink="">
      <xdr:nvSpPr>
        <xdr:cNvPr id="196" name="楕円 195"/>
        <xdr:cNvSpPr/>
      </xdr:nvSpPr>
      <xdr:spPr>
        <a:xfrm>
          <a:off x="1968500" y="1063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163285</xdr:rowOff>
    </xdr:from>
    <xdr:to>
      <xdr:col>15</xdr:col>
      <xdr:colOff>50800</xdr:colOff>
      <xdr:row>62</xdr:row>
      <xdr:rowOff>53884</xdr:rowOff>
    </xdr:to>
    <xdr:cxnSp macro="">
      <xdr:nvCxnSpPr>
        <xdr:cNvPr id="197" name="直線コネクタ 196"/>
        <xdr:cNvCxnSpPr/>
      </xdr:nvCxnSpPr>
      <xdr:spPr>
        <a:xfrm flipV="1">
          <a:off x="2019300" y="10621735"/>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135346</xdr:rowOff>
    </xdr:from>
    <xdr:to>
      <xdr:col>6</xdr:col>
      <xdr:colOff>38100</xdr:colOff>
      <xdr:row>62</xdr:row>
      <xdr:rowOff>65496</xdr:rowOff>
    </xdr:to>
    <xdr:sp macro="" textlink="">
      <xdr:nvSpPr>
        <xdr:cNvPr id="198" name="楕円 197"/>
        <xdr:cNvSpPr/>
      </xdr:nvSpPr>
      <xdr:spPr>
        <a:xfrm>
          <a:off x="1079500" y="10593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14696</xdr:rowOff>
    </xdr:from>
    <xdr:to>
      <xdr:col>10</xdr:col>
      <xdr:colOff>114300</xdr:colOff>
      <xdr:row>62</xdr:row>
      <xdr:rowOff>53884</xdr:rowOff>
    </xdr:to>
    <xdr:cxnSp macro="">
      <xdr:nvCxnSpPr>
        <xdr:cNvPr id="199" name="直線コネクタ 198"/>
        <xdr:cNvCxnSpPr/>
      </xdr:nvCxnSpPr>
      <xdr:spPr>
        <a:xfrm>
          <a:off x="1130300" y="10644596"/>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152236</xdr:rowOff>
    </xdr:from>
    <xdr:ext cx="405111" cy="259045"/>
    <xdr:sp macro="" textlink="">
      <xdr:nvSpPr>
        <xdr:cNvPr id="200" name="n_1aveValue【体育館・プール】&#10;有形固定資産減価償却率"/>
        <xdr:cNvSpPr txBox="1"/>
      </xdr:nvSpPr>
      <xdr:spPr>
        <a:xfrm>
          <a:off x="3582044" y="102677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144071</xdr:rowOff>
    </xdr:from>
    <xdr:ext cx="405111" cy="259045"/>
    <xdr:sp macro="" textlink="">
      <xdr:nvSpPr>
        <xdr:cNvPr id="201" name="n_2aveValue【体育館・プール】&#10;有形固定資産減価償却率"/>
        <xdr:cNvSpPr txBox="1"/>
      </xdr:nvSpPr>
      <xdr:spPr>
        <a:xfrm>
          <a:off x="2705744" y="1025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135907</xdr:rowOff>
    </xdr:from>
    <xdr:ext cx="405111" cy="259045"/>
    <xdr:sp macro="" textlink="">
      <xdr:nvSpPr>
        <xdr:cNvPr id="202" name="n_3aveValue【体育館・プール】&#10;有形固定資産減価償却率"/>
        <xdr:cNvSpPr txBox="1"/>
      </xdr:nvSpPr>
      <xdr:spPr>
        <a:xfrm>
          <a:off x="1816744" y="10251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121211</xdr:rowOff>
    </xdr:from>
    <xdr:ext cx="405111" cy="259045"/>
    <xdr:sp macro="" textlink="">
      <xdr:nvSpPr>
        <xdr:cNvPr id="203" name="n_4aveValue【体育館・プール】&#10;有形固定資産減価償却率"/>
        <xdr:cNvSpPr txBox="1"/>
      </xdr:nvSpPr>
      <xdr:spPr>
        <a:xfrm>
          <a:off x="927744" y="10236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68053</xdr:rowOff>
    </xdr:from>
    <xdr:ext cx="405111" cy="259045"/>
    <xdr:sp macro="" textlink="">
      <xdr:nvSpPr>
        <xdr:cNvPr id="204" name="n_1mainValue【体育館・プール】&#10;有形固定資産減価償却率"/>
        <xdr:cNvSpPr txBox="1"/>
      </xdr:nvSpPr>
      <xdr:spPr>
        <a:xfrm>
          <a:off x="3582044" y="1069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33762</xdr:rowOff>
    </xdr:from>
    <xdr:ext cx="405111" cy="259045"/>
    <xdr:sp macro="" textlink="">
      <xdr:nvSpPr>
        <xdr:cNvPr id="205" name="n_2mainValue【体育館・プール】&#10;有形固定資産減価償却率"/>
        <xdr:cNvSpPr txBox="1"/>
      </xdr:nvSpPr>
      <xdr:spPr>
        <a:xfrm>
          <a:off x="2705744" y="10663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95811</xdr:rowOff>
    </xdr:from>
    <xdr:ext cx="405111" cy="259045"/>
    <xdr:sp macro="" textlink="">
      <xdr:nvSpPr>
        <xdr:cNvPr id="206" name="n_3mainValue【体育館・プール】&#10;有形固定資産減価償却率"/>
        <xdr:cNvSpPr txBox="1"/>
      </xdr:nvSpPr>
      <xdr:spPr>
        <a:xfrm>
          <a:off x="1816744" y="10725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56623</xdr:rowOff>
    </xdr:from>
    <xdr:ext cx="405111" cy="259045"/>
    <xdr:sp macro="" textlink="">
      <xdr:nvSpPr>
        <xdr:cNvPr id="207" name="n_4mainValue【体育館・プール】&#10;有形固定資産減価償却率"/>
        <xdr:cNvSpPr txBox="1"/>
      </xdr:nvSpPr>
      <xdr:spPr>
        <a:xfrm>
          <a:off x="927744" y="10686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112395</xdr:rowOff>
    </xdr:from>
    <xdr:to>
      <xdr:col>54</xdr:col>
      <xdr:colOff>189865</xdr:colOff>
      <xdr:row>64</xdr:row>
      <xdr:rowOff>62865</xdr:rowOff>
    </xdr:to>
    <xdr:cxnSp macro="">
      <xdr:nvCxnSpPr>
        <xdr:cNvPr id="231" name="直線コネクタ 230"/>
        <xdr:cNvCxnSpPr/>
      </xdr:nvCxnSpPr>
      <xdr:spPr>
        <a:xfrm flipV="1">
          <a:off x="10476865" y="9713595"/>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232" name="【体育館・プール】&#10;一人当たり面積最小値テキスト"/>
        <xdr:cNvSpPr txBox="1"/>
      </xdr:nvSpPr>
      <xdr:spPr>
        <a:xfrm>
          <a:off x="10515600" y="1103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233" name="直線コネクタ 232"/>
        <xdr:cNvCxnSpPr/>
      </xdr:nvCxnSpPr>
      <xdr:spPr>
        <a:xfrm>
          <a:off x="10388600" y="1103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59072</xdr:rowOff>
    </xdr:from>
    <xdr:ext cx="469744" cy="259045"/>
    <xdr:sp macro="" textlink="">
      <xdr:nvSpPr>
        <xdr:cNvPr id="234" name="【体育館・プール】&#10;一人当たり面積最大値テキスト"/>
        <xdr:cNvSpPr txBox="1"/>
      </xdr:nvSpPr>
      <xdr:spPr>
        <a:xfrm>
          <a:off x="10515600" y="9488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112395</xdr:rowOff>
    </xdr:from>
    <xdr:to>
      <xdr:col>55</xdr:col>
      <xdr:colOff>88900</xdr:colOff>
      <xdr:row>56</xdr:row>
      <xdr:rowOff>112395</xdr:rowOff>
    </xdr:to>
    <xdr:cxnSp macro="">
      <xdr:nvCxnSpPr>
        <xdr:cNvPr id="235" name="直線コネクタ 234"/>
        <xdr:cNvCxnSpPr/>
      </xdr:nvCxnSpPr>
      <xdr:spPr>
        <a:xfrm>
          <a:off x="10388600" y="9713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65422</xdr:rowOff>
    </xdr:from>
    <xdr:ext cx="469744" cy="259045"/>
    <xdr:sp macro="" textlink="">
      <xdr:nvSpPr>
        <xdr:cNvPr id="236" name="【体育館・プール】&#10;一人当たり面積平均値テキスト"/>
        <xdr:cNvSpPr txBox="1"/>
      </xdr:nvSpPr>
      <xdr:spPr>
        <a:xfrm>
          <a:off x="10515600" y="105238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42545</xdr:rowOff>
    </xdr:from>
    <xdr:to>
      <xdr:col>55</xdr:col>
      <xdr:colOff>50800</xdr:colOff>
      <xdr:row>62</xdr:row>
      <xdr:rowOff>144145</xdr:rowOff>
    </xdr:to>
    <xdr:sp macro="" textlink="">
      <xdr:nvSpPr>
        <xdr:cNvPr id="237" name="フローチャート: 判断 236"/>
        <xdr:cNvSpPr/>
      </xdr:nvSpPr>
      <xdr:spPr>
        <a:xfrm>
          <a:off x="10426700" y="1067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42545</xdr:rowOff>
    </xdr:from>
    <xdr:to>
      <xdr:col>50</xdr:col>
      <xdr:colOff>165100</xdr:colOff>
      <xdr:row>62</xdr:row>
      <xdr:rowOff>144145</xdr:rowOff>
    </xdr:to>
    <xdr:sp macro="" textlink="">
      <xdr:nvSpPr>
        <xdr:cNvPr id="238" name="フローチャート: 判断 237"/>
        <xdr:cNvSpPr/>
      </xdr:nvSpPr>
      <xdr:spPr>
        <a:xfrm>
          <a:off x="9588500" y="1067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52070</xdr:rowOff>
    </xdr:from>
    <xdr:to>
      <xdr:col>46</xdr:col>
      <xdr:colOff>38100</xdr:colOff>
      <xdr:row>62</xdr:row>
      <xdr:rowOff>153670</xdr:rowOff>
    </xdr:to>
    <xdr:sp macro="" textlink="">
      <xdr:nvSpPr>
        <xdr:cNvPr id="239" name="フローチャート: 判断 238"/>
        <xdr:cNvSpPr/>
      </xdr:nvSpPr>
      <xdr:spPr>
        <a:xfrm>
          <a:off x="8699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57785</xdr:rowOff>
    </xdr:from>
    <xdr:to>
      <xdr:col>41</xdr:col>
      <xdr:colOff>101600</xdr:colOff>
      <xdr:row>62</xdr:row>
      <xdr:rowOff>159385</xdr:rowOff>
    </xdr:to>
    <xdr:sp macro="" textlink="">
      <xdr:nvSpPr>
        <xdr:cNvPr id="240" name="フローチャート: 判断 239"/>
        <xdr:cNvSpPr/>
      </xdr:nvSpPr>
      <xdr:spPr>
        <a:xfrm>
          <a:off x="7810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52070</xdr:rowOff>
    </xdr:from>
    <xdr:to>
      <xdr:col>36</xdr:col>
      <xdr:colOff>165100</xdr:colOff>
      <xdr:row>62</xdr:row>
      <xdr:rowOff>153670</xdr:rowOff>
    </xdr:to>
    <xdr:sp macro="" textlink="">
      <xdr:nvSpPr>
        <xdr:cNvPr id="241" name="フローチャート: 判断 240"/>
        <xdr:cNvSpPr/>
      </xdr:nvSpPr>
      <xdr:spPr>
        <a:xfrm>
          <a:off x="6921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86360</xdr:rowOff>
    </xdr:from>
    <xdr:to>
      <xdr:col>55</xdr:col>
      <xdr:colOff>50800</xdr:colOff>
      <xdr:row>64</xdr:row>
      <xdr:rowOff>16510</xdr:rowOff>
    </xdr:to>
    <xdr:sp macro="" textlink="">
      <xdr:nvSpPr>
        <xdr:cNvPr id="247" name="楕円 246"/>
        <xdr:cNvSpPr/>
      </xdr:nvSpPr>
      <xdr:spPr>
        <a:xfrm>
          <a:off x="10426700" y="1088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1287</xdr:rowOff>
    </xdr:from>
    <xdr:ext cx="469744" cy="259045"/>
    <xdr:sp macro="" textlink="">
      <xdr:nvSpPr>
        <xdr:cNvPr id="248" name="【体育館・プール】&#10;一人当たり面積該当値テキスト"/>
        <xdr:cNvSpPr txBox="1"/>
      </xdr:nvSpPr>
      <xdr:spPr>
        <a:xfrm>
          <a:off x="10515600" y="10802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86360</xdr:rowOff>
    </xdr:from>
    <xdr:to>
      <xdr:col>50</xdr:col>
      <xdr:colOff>165100</xdr:colOff>
      <xdr:row>64</xdr:row>
      <xdr:rowOff>16510</xdr:rowOff>
    </xdr:to>
    <xdr:sp macro="" textlink="">
      <xdr:nvSpPr>
        <xdr:cNvPr id="249" name="楕円 248"/>
        <xdr:cNvSpPr/>
      </xdr:nvSpPr>
      <xdr:spPr>
        <a:xfrm>
          <a:off x="9588500" y="1088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137160</xdr:rowOff>
    </xdr:from>
    <xdr:to>
      <xdr:col>55</xdr:col>
      <xdr:colOff>0</xdr:colOff>
      <xdr:row>63</xdr:row>
      <xdr:rowOff>137160</xdr:rowOff>
    </xdr:to>
    <xdr:cxnSp macro="">
      <xdr:nvCxnSpPr>
        <xdr:cNvPr id="250" name="直線コネクタ 249"/>
        <xdr:cNvCxnSpPr/>
      </xdr:nvCxnSpPr>
      <xdr:spPr>
        <a:xfrm>
          <a:off x="9639300" y="1093851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86360</xdr:rowOff>
    </xdr:from>
    <xdr:to>
      <xdr:col>46</xdr:col>
      <xdr:colOff>38100</xdr:colOff>
      <xdr:row>64</xdr:row>
      <xdr:rowOff>16510</xdr:rowOff>
    </xdr:to>
    <xdr:sp macro="" textlink="">
      <xdr:nvSpPr>
        <xdr:cNvPr id="251" name="楕円 250"/>
        <xdr:cNvSpPr/>
      </xdr:nvSpPr>
      <xdr:spPr>
        <a:xfrm>
          <a:off x="8699500" y="1088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137160</xdr:rowOff>
    </xdr:from>
    <xdr:to>
      <xdr:col>50</xdr:col>
      <xdr:colOff>114300</xdr:colOff>
      <xdr:row>63</xdr:row>
      <xdr:rowOff>137160</xdr:rowOff>
    </xdr:to>
    <xdr:cxnSp macro="">
      <xdr:nvCxnSpPr>
        <xdr:cNvPr id="252" name="直線コネクタ 251"/>
        <xdr:cNvCxnSpPr/>
      </xdr:nvCxnSpPr>
      <xdr:spPr>
        <a:xfrm>
          <a:off x="8750300" y="109385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86360</xdr:rowOff>
    </xdr:from>
    <xdr:to>
      <xdr:col>41</xdr:col>
      <xdr:colOff>101600</xdr:colOff>
      <xdr:row>64</xdr:row>
      <xdr:rowOff>16510</xdr:rowOff>
    </xdr:to>
    <xdr:sp macro="" textlink="">
      <xdr:nvSpPr>
        <xdr:cNvPr id="253" name="楕円 252"/>
        <xdr:cNvSpPr/>
      </xdr:nvSpPr>
      <xdr:spPr>
        <a:xfrm>
          <a:off x="7810500" y="1088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137160</xdr:rowOff>
    </xdr:from>
    <xdr:to>
      <xdr:col>45</xdr:col>
      <xdr:colOff>177800</xdr:colOff>
      <xdr:row>63</xdr:row>
      <xdr:rowOff>137160</xdr:rowOff>
    </xdr:to>
    <xdr:cxnSp macro="">
      <xdr:nvCxnSpPr>
        <xdr:cNvPr id="254" name="直線コネクタ 253"/>
        <xdr:cNvCxnSpPr/>
      </xdr:nvCxnSpPr>
      <xdr:spPr>
        <a:xfrm>
          <a:off x="7861300" y="109385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63500</xdr:rowOff>
    </xdr:from>
    <xdr:to>
      <xdr:col>36</xdr:col>
      <xdr:colOff>165100</xdr:colOff>
      <xdr:row>63</xdr:row>
      <xdr:rowOff>165100</xdr:rowOff>
    </xdr:to>
    <xdr:sp macro="" textlink="">
      <xdr:nvSpPr>
        <xdr:cNvPr id="255" name="楕円 254"/>
        <xdr:cNvSpPr/>
      </xdr:nvSpPr>
      <xdr:spPr>
        <a:xfrm>
          <a:off x="69215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114300</xdr:rowOff>
    </xdr:from>
    <xdr:to>
      <xdr:col>41</xdr:col>
      <xdr:colOff>50800</xdr:colOff>
      <xdr:row>63</xdr:row>
      <xdr:rowOff>137160</xdr:rowOff>
    </xdr:to>
    <xdr:cxnSp macro="">
      <xdr:nvCxnSpPr>
        <xdr:cNvPr id="256" name="直線コネクタ 255"/>
        <xdr:cNvCxnSpPr/>
      </xdr:nvCxnSpPr>
      <xdr:spPr>
        <a:xfrm>
          <a:off x="6972300" y="1091565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160672</xdr:rowOff>
    </xdr:from>
    <xdr:ext cx="469744" cy="259045"/>
    <xdr:sp macro="" textlink="">
      <xdr:nvSpPr>
        <xdr:cNvPr id="257" name="n_1aveValue【体育館・プール】&#10;一人当たり面積"/>
        <xdr:cNvSpPr txBox="1"/>
      </xdr:nvSpPr>
      <xdr:spPr>
        <a:xfrm>
          <a:off x="9391727" y="10447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170197</xdr:rowOff>
    </xdr:from>
    <xdr:ext cx="469744" cy="259045"/>
    <xdr:sp macro="" textlink="">
      <xdr:nvSpPr>
        <xdr:cNvPr id="258" name="n_2aveValue【体育館・プール】&#10;一人当たり面積"/>
        <xdr:cNvSpPr txBox="1"/>
      </xdr:nvSpPr>
      <xdr:spPr>
        <a:xfrm>
          <a:off x="8515427" y="1045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4462</xdr:rowOff>
    </xdr:from>
    <xdr:ext cx="469744" cy="259045"/>
    <xdr:sp macro="" textlink="">
      <xdr:nvSpPr>
        <xdr:cNvPr id="259" name="n_3aveValue【体育館・プール】&#10;一人当たり面積"/>
        <xdr:cNvSpPr txBox="1"/>
      </xdr:nvSpPr>
      <xdr:spPr>
        <a:xfrm>
          <a:off x="7626427" y="1046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170197</xdr:rowOff>
    </xdr:from>
    <xdr:ext cx="469744" cy="259045"/>
    <xdr:sp macro="" textlink="">
      <xdr:nvSpPr>
        <xdr:cNvPr id="260" name="n_4aveValue【体育館・プール】&#10;一人当たり面積"/>
        <xdr:cNvSpPr txBox="1"/>
      </xdr:nvSpPr>
      <xdr:spPr>
        <a:xfrm>
          <a:off x="6737427" y="1045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7637</xdr:rowOff>
    </xdr:from>
    <xdr:ext cx="469744" cy="259045"/>
    <xdr:sp macro="" textlink="">
      <xdr:nvSpPr>
        <xdr:cNvPr id="261" name="n_1mainValue【体育館・プール】&#10;一人当たり面積"/>
        <xdr:cNvSpPr txBox="1"/>
      </xdr:nvSpPr>
      <xdr:spPr>
        <a:xfrm>
          <a:off x="9391727" y="1098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7637</xdr:rowOff>
    </xdr:from>
    <xdr:ext cx="469744" cy="259045"/>
    <xdr:sp macro="" textlink="">
      <xdr:nvSpPr>
        <xdr:cNvPr id="262" name="n_2mainValue【体育館・プール】&#10;一人当たり面積"/>
        <xdr:cNvSpPr txBox="1"/>
      </xdr:nvSpPr>
      <xdr:spPr>
        <a:xfrm>
          <a:off x="8515427" y="1098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7637</xdr:rowOff>
    </xdr:from>
    <xdr:ext cx="469744" cy="259045"/>
    <xdr:sp macro="" textlink="">
      <xdr:nvSpPr>
        <xdr:cNvPr id="263" name="n_3mainValue【体育館・プール】&#10;一人当たり面積"/>
        <xdr:cNvSpPr txBox="1"/>
      </xdr:nvSpPr>
      <xdr:spPr>
        <a:xfrm>
          <a:off x="7626427" y="1098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156227</xdr:rowOff>
    </xdr:from>
    <xdr:ext cx="469744" cy="259045"/>
    <xdr:sp macro="" textlink="">
      <xdr:nvSpPr>
        <xdr:cNvPr id="264" name="n_4mainValue【体育館・プール】&#10;一人当たり面積"/>
        <xdr:cNvSpPr txBox="1"/>
      </xdr:nvSpPr>
      <xdr:spPr>
        <a:xfrm>
          <a:off x="6737427" y="1095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7" name="テキスト ボックス 276"/>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9" name="テキスト ボックス 278"/>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1" name="テキスト ボックス 280"/>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3" name="テキスト ボックス 282"/>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5" name="テキスト ボックス 284"/>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7" name="テキスト ボックス 286"/>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137161</xdr:rowOff>
    </xdr:from>
    <xdr:to>
      <xdr:col>24</xdr:col>
      <xdr:colOff>62865</xdr:colOff>
      <xdr:row>86</xdr:row>
      <xdr:rowOff>114300</xdr:rowOff>
    </xdr:to>
    <xdr:cxnSp macro="">
      <xdr:nvCxnSpPr>
        <xdr:cNvPr id="289" name="直線コネクタ 288"/>
        <xdr:cNvCxnSpPr/>
      </xdr:nvCxnSpPr>
      <xdr:spPr>
        <a:xfrm flipV="1">
          <a:off x="4634865" y="13338811"/>
          <a:ext cx="0" cy="1520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0" name="【福祉施設】&#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1" name="直線コネクタ 290"/>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83838</xdr:rowOff>
    </xdr:from>
    <xdr:ext cx="405111" cy="259045"/>
    <xdr:sp macro="" textlink="">
      <xdr:nvSpPr>
        <xdr:cNvPr id="292" name="【福祉施設】&#10;有形固定資産減価償却率最大値テキスト"/>
        <xdr:cNvSpPr txBox="1"/>
      </xdr:nvSpPr>
      <xdr:spPr>
        <a:xfrm>
          <a:off x="4673600" y="13114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137161</xdr:rowOff>
    </xdr:from>
    <xdr:to>
      <xdr:col>24</xdr:col>
      <xdr:colOff>152400</xdr:colOff>
      <xdr:row>77</xdr:row>
      <xdr:rowOff>137161</xdr:rowOff>
    </xdr:to>
    <xdr:cxnSp macro="">
      <xdr:nvCxnSpPr>
        <xdr:cNvPr id="293" name="直線コネクタ 292"/>
        <xdr:cNvCxnSpPr/>
      </xdr:nvCxnSpPr>
      <xdr:spPr>
        <a:xfrm>
          <a:off x="4546600" y="1333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161941</xdr:rowOff>
    </xdr:from>
    <xdr:ext cx="405111" cy="259045"/>
    <xdr:sp macro="" textlink="">
      <xdr:nvSpPr>
        <xdr:cNvPr id="294" name="【福祉施設】&#10;有形固定資産減価償却率平均値テキスト"/>
        <xdr:cNvSpPr txBox="1"/>
      </xdr:nvSpPr>
      <xdr:spPr>
        <a:xfrm>
          <a:off x="4673600" y="140493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12064</xdr:rowOff>
    </xdr:from>
    <xdr:to>
      <xdr:col>24</xdr:col>
      <xdr:colOff>114300</xdr:colOff>
      <xdr:row>82</xdr:row>
      <xdr:rowOff>113664</xdr:rowOff>
    </xdr:to>
    <xdr:sp macro="" textlink="">
      <xdr:nvSpPr>
        <xdr:cNvPr id="295" name="フローチャート: 判断 294"/>
        <xdr:cNvSpPr/>
      </xdr:nvSpPr>
      <xdr:spPr>
        <a:xfrm>
          <a:off x="4584700" y="1407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164464</xdr:rowOff>
    </xdr:from>
    <xdr:to>
      <xdr:col>20</xdr:col>
      <xdr:colOff>38100</xdr:colOff>
      <xdr:row>82</xdr:row>
      <xdr:rowOff>94614</xdr:rowOff>
    </xdr:to>
    <xdr:sp macro="" textlink="">
      <xdr:nvSpPr>
        <xdr:cNvPr id="296" name="フローチャート: 判断 295"/>
        <xdr:cNvSpPr/>
      </xdr:nvSpPr>
      <xdr:spPr>
        <a:xfrm>
          <a:off x="37465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145414</xdr:rowOff>
    </xdr:from>
    <xdr:to>
      <xdr:col>15</xdr:col>
      <xdr:colOff>101600</xdr:colOff>
      <xdr:row>82</xdr:row>
      <xdr:rowOff>75564</xdr:rowOff>
    </xdr:to>
    <xdr:sp macro="" textlink="">
      <xdr:nvSpPr>
        <xdr:cNvPr id="297" name="フローチャート: 判断 296"/>
        <xdr:cNvSpPr/>
      </xdr:nvSpPr>
      <xdr:spPr>
        <a:xfrm>
          <a:off x="2857500" y="1403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124461</xdr:rowOff>
    </xdr:from>
    <xdr:to>
      <xdr:col>10</xdr:col>
      <xdr:colOff>165100</xdr:colOff>
      <xdr:row>82</xdr:row>
      <xdr:rowOff>54611</xdr:rowOff>
    </xdr:to>
    <xdr:sp macro="" textlink="">
      <xdr:nvSpPr>
        <xdr:cNvPr id="298" name="フローチャート: 判断 297"/>
        <xdr:cNvSpPr/>
      </xdr:nvSpPr>
      <xdr:spPr>
        <a:xfrm>
          <a:off x="1968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107314</xdr:rowOff>
    </xdr:from>
    <xdr:to>
      <xdr:col>6</xdr:col>
      <xdr:colOff>38100</xdr:colOff>
      <xdr:row>82</xdr:row>
      <xdr:rowOff>37464</xdr:rowOff>
    </xdr:to>
    <xdr:sp macro="" textlink="">
      <xdr:nvSpPr>
        <xdr:cNvPr id="299" name="フローチャート: 判断 298"/>
        <xdr:cNvSpPr/>
      </xdr:nvSpPr>
      <xdr:spPr>
        <a:xfrm>
          <a:off x="1079500" y="1399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141605</xdr:rowOff>
    </xdr:from>
    <xdr:to>
      <xdr:col>24</xdr:col>
      <xdr:colOff>114300</xdr:colOff>
      <xdr:row>81</xdr:row>
      <xdr:rowOff>71755</xdr:rowOff>
    </xdr:to>
    <xdr:sp macro="" textlink="">
      <xdr:nvSpPr>
        <xdr:cNvPr id="305" name="楕円 304"/>
        <xdr:cNvSpPr/>
      </xdr:nvSpPr>
      <xdr:spPr>
        <a:xfrm>
          <a:off x="4584700" y="1385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164482</xdr:rowOff>
    </xdr:from>
    <xdr:ext cx="405111" cy="259045"/>
    <xdr:sp macro="" textlink="">
      <xdr:nvSpPr>
        <xdr:cNvPr id="306" name="【福祉施設】&#10;有形固定資産減価償却率該当値テキスト"/>
        <xdr:cNvSpPr txBox="1"/>
      </xdr:nvSpPr>
      <xdr:spPr>
        <a:xfrm>
          <a:off x="4673600" y="1370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80645</xdr:rowOff>
    </xdr:from>
    <xdr:to>
      <xdr:col>20</xdr:col>
      <xdr:colOff>38100</xdr:colOff>
      <xdr:row>81</xdr:row>
      <xdr:rowOff>10795</xdr:rowOff>
    </xdr:to>
    <xdr:sp macro="" textlink="">
      <xdr:nvSpPr>
        <xdr:cNvPr id="307" name="楕円 306"/>
        <xdr:cNvSpPr/>
      </xdr:nvSpPr>
      <xdr:spPr>
        <a:xfrm>
          <a:off x="3746500" y="1379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131445</xdr:rowOff>
    </xdr:from>
    <xdr:to>
      <xdr:col>24</xdr:col>
      <xdr:colOff>63500</xdr:colOff>
      <xdr:row>81</xdr:row>
      <xdr:rowOff>20955</xdr:rowOff>
    </xdr:to>
    <xdr:cxnSp macro="">
      <xdr:nvCxnSpPr>
        <xdr:cNvPr id="308" name="直線コネクタ 307"/>
        <xdr:cNvCxnSpPr/>
      </xdr:nvCxnSpPr>
      <xdr:spPr>
        <a:xfrm>
          <a:off x="3797300" y="13847445"/>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15875</xdr:rowOff>
    </xdr:from>
    <xdr:to>
      <xdr:col>15</xdr:col>
      <xdr:colOff>101600</xdr:colOff>
      <xdr:row>80</xdr:row>
      <xdr:rowOff>117475</xdr:rowOff>
    </xdr:to>
    <xdr:sp macro="" textlink="">
      <xdr:nvSpPr>
        <xdr:cNvPr id="309" name="楕円 308"/>
        <xdr:cNvSpPr/>
      </xdr:nvSpPr>
      <xdr:spPr>
        <a:xfrm>
          <a:off x="2857500" y="1373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66675</xdr:rowOff>
    </xdr:from>
    <xdr:to>
      <xdr:col>19</xdr:col>
      <xdr:colOff>177800</xdr:colOff>
      <xdr:row>80</xdr:row>
      <xdr:rowOff>131445</xdr:rowOff>
    </xdr:to>
    <xdr:cxnSp macro="">
      <xdr:nvCxnSpPr>
        <xdr:cNvPr id="310" name="直線コネクタ 309"/>
        <xdr:cNvCxnSpPr/>
      </xdr:nvCxnSpPr>
      <xdr:spPr>
        <a:xfrm>
          <a:off x="2908300" y="13782675"/>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95886</xdr:rowOff>
    </xdr:from>
    <xdr:to>
      <xdr:col>10</xdr:col>
      <xdr:colOff>165100</xdr:colOff>
      <xdr:row>80</xdr:row>
      <xdr:rowOff>26036</xdr:rowOff>
    </xdr:to>
    <xdr:sp macro="" textlink="">
      <xdr:nvSpPr>
        <xdr:cNvPr id="311" name="楕円 310"/>
        <xdr:cNvSpPr/>
      </xdr:nvSpPr>
      <xdr:spPr>
        <a:xfrm>
          <a:off x="1968500" y="13640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146686</xdr:rowOff>
    </xdr:from>
    <xdr:to>
      <xdr:col>15</xdr:col>
      <xdr:colOff>50800</xdr:colOff>
      <xdr:row>80</xdr:row>
      <xdr:rowOff>66675</xdr:rowOff>
    </xdr:to>
    <xdr:cxnSp macro="">
      <xdr:nvCxnSpPr>
        <xdr:cNvPr id="312" name="直線コネクタ 311"/>
        <xdr:cNvCxnSpPr/>
      </xdr:nvCxnSpPr>
      <xdr:spPr>
        <a:xfrm>
          <a:off x="2019300" y="13691236"/>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61595</xdr:rowOff>
    </xdr:from>
    <xdr:to>
      <xdr:col>6</xdr:col>
      <xdr:colOff>38100</xdr:colOff>
      <xdr:row>79</xdr:row>
      <xdr:rowOff>163195</xdr:rowOff>
    </xdr:to>
    <xdr:sp macro="" textlink="">
      <xdr:nvSpPr>
        <xdr:cNvPr id="313" name="楕円 312"/>
        <xdr:cNvSpPr/>
      </xdr:nvSpPr>
      <xdr:spPr>
        <a:xfrm>
          <a:off x="1079500" y="1360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112395</xdr:rowOff>
    </xdr:from>
    <xdr:to>
      <xdr:col>10</xdr:col>
      <xdr:colOff>114300</xdr:colOff>
      <xdr:row>79</xdr:row>
      <xdr:rowOff>146686</xdr:rowOff>
    </xdr:to>
    <xdr:cxnSp macro="">
      <xdr:nvCxnSpPr>
        <xdr:cNvPr id="314" name="直線コネクタ 313"/>
        <xdr:cNvCxnSpPr/>
      </xdr:nvCxnSpPr>
      <xdr:spPr>
        <a:xfrm>
          <a:off x="1130300" y="13656945"/>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85741</xdr:rowOff>
    </xdr:from>
    <xdr:ext cx="405111" cy="259045"/>
    <xdr:sp macro="" textlink="">
      <xdr:nvSpPr>
        <xdr:cNvPr id="315" name="n_1aveValue【福祉施設】&#10;有形固定資産減価償却率"/>
        <xdr:cNvSpPr txBox="1"/>
      </xdr:nvSpPr>
      <xdr:spPr>
        <a:xfrm>
          <a:off x="3582044" y="14144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66691</xdr:rowOff>
    </xdr:from>
    <xdr:ext cx="405111" cy="259045"/>
    <xdr:sp macro="" textlink="">
      <xdr:nvSpPr>
        <xdr:cNvPr id="316" name="n_2aveValue【福祉施設】&#10;有形固定資産減価償却率"/>
        <xdr:cNvSpPr txBox="1"/>
      </xdr:nvSpPr>
      <xdr:spPr>
        <a:xfrm>
          <a:off x="2705744" y="14125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45738</xdr:rowOff>
    </xdr:from>
    <xdr:ext cx="405111" cy="259045"/>
    <xdr:sp macro="" textlink="">
      <xdr:nvSpPr>
        <xdr:cNvPr id="317" name="n_3aveValue【福祉施設】&#10;有形固定資産減価償却率"/>
        <xdr:cNvSpPr txBox="1"/>
      </xdr:nvSpPr>
      <xdr:spPr>
        <a:xfrm>
          <a:off x="1816744" y="14104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28591</xdr:rowOff>
    </xdr:from>
    <xdr:ext cx="405111" cy="259045"/>
    <xdr:sp macro="" textlink="">
      <xdr:nvSpPr>
        <xdr:cNvPr id="318" name="n_4aveValue【福祉施設】&#10;有形固定資産減価償却率"/>
        <xdr:cNvSpPr txBox="1"/>
      </xdr:nvSpPr>
      <xdr:spPr>
        <a:xfrm>
          <a:off x="927744" y="14087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27322</xdr:rowOff>
    </xdr:from>
    <xdr:ext cx="405111" cy="259045"/>
    <xdr:sp macro="" textlink="">
      <xdr:nvSpPr>
        <xdr:cNvPr id="319" name="n_1mainValue【福祉施設】&#10;有形固定資産減価償却率"/>
        <xdr:cNvSpPr txBox="1"/>
      </xdr:nvSpPr>
      <xdr:spPr>
        <a:xfrm>
          <a:off x="3582044" y="1357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134002</xdr:rowOff>
    </xdr:from>
    <xdr:ext cx="405111" cy="259045"/>
    <xdr:sp macro="" textlink="">
      <xdr:nvSpPr>
        <xdr:cNvPr id="320" name="n_2mainValue【福祉施設】&#10;有形固定資産減価償却率"/>
        <xdr:cNvSpPr txBox="1"/>
      </xdr:nvSpPr>
      <xdr:spPr>
        <a:xfrm>
          <a:off x="2705744" y="1350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42563</xdr:rowOff>
    </xdr:from>
    <xdr:ext cx="405111" cy="259045"/>
    <xdr:sp macro="" textlink="">
      <xdr:nvSpPr>
        <xdr:cNvPr id="321" name="n_3mainValue【福祉施設】&#10;有形固定資産減価償却率"/>
        <xdr:cNvSpPr txBox="1"/>
      </xdr:nvSpPr>
      <xdr:spPr>
        <a:xfrm>
          <a:off x="1816744" y="13415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8272</xdr:rowOff>
    </xdr:from>
    <xdr:ext cx="405111" cy="259045"/>
    <xdr:sp macro="" textlink="">
      <xdr:nvSpPr>
        <xdr:cNvPr id="322" name="n_4mainValue【福祉施設】&#10;有形固定資産減価償却率"/>
        <xdr:cNvSpPr txBox="1"/>
      </xdr:nvSpPr>
      <xdr:spPr>
        <a:xfrm>
          <a:off x="927744" y="1338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3" name="直線コネクタ 332"/>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4" name="テキスト ボックス 333"/>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5" name="直線コネクタ 334"/>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6" name="テキスト ボックス 335"/>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7" name="直線コネクタ 336"/>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8" name="テキスト ボックス 337"/>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9" name="直線コネクタ 338"/>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0" name="テキスト ボックス 339"/>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1" name="直線コネクタ 340"/>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2" name="テキスト ボックス 341"/>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30480</xdr:rowOff>
    </xdr:from>
    <xdr:to>
      <xdr:col>54</xdr:col>
      <xdr:colOff>189865</xdr:colOff>
      <xdr:row>86</xdr:row>
      <xdr:rowOff>110489</xdr:rowOff>
    </xdr:to>
    <xdr:cxnSp macro="">
      <xdr:nvCxnSpPr>
        <xdr:cNvPr id="346" name="直線コネクタ 345"/>
        <xdr:cNvCxnSpPr/>
      </xdr:nvCxnSpPr>
      <xdr:spPr>
        <a:xfrm flipV="1">
          <a:off x="10476865" y="13575030"/>
          <a:ext cx="0" cy="1280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114316</xdr:rowOff>
    </xdr:from>
    <xdr:ext cx="469744" cy="259045"/>
    <xdr:sp macro="" textlink="">
      <xdr:nvSpPr>
        <xdr:cNvPr id="347" name="【福祉施設】&#10;一人当たり面積最小値テキスト"/>
        <xdr:cNvSpPr txBox="1"/>
      </xdr:nvSpPr>
      <xdr:spPr>
        <a:xfrm>
          <a:off x="10515600" y="1485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110489</xdr:rowOff>
    </xdr:from>
    <xdr:to>
      <xdr:col>55</xdr:col>
      <xdr:colOff>88900</xdr:colOff>
      <xdr:row>86</xdr:row>
      <xdr:rowOff>110489</xdr:rowOff>
    </xdr:to>
    <xdr:cxnSp macro="">
      <xdr:nvCxnSpPr>
        <xdr:cNvPr id="348" name="直線コネクタ 347"/>
        <xdr:cNvCxnSpPr/>
      </xdr:nvCxnSpPr>
      <xdr:spPr>
        <a:xfrm>
          <a:off x="10388600" y="1485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148607</xdr:rowOff>
    </xdr:from>
    <xdr:ext cx="469744" cy="259045"/>
    <xdr:sp macro="" textlink="">
      <xdr:nvSpPr>
        <xdr:cNvPr id="349" name="【福祉施設】&#10;一人当たり面積最大値テキスト"/>
        <xdr:cNvSpPr txBox="1"/>
      </xdr:nvSpPr>
      <xdr:spPr>
        <a:xfrm>
          <a:off x="10515600" y="1335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30480</xdr:rowOff>
    </xdr:from>
    <xdr:to>
      <xdr:col>55</xdr:col>
      <xdr:colOff>88900</xdr:colOff>
      <xdr:row>79</xdr:row>
      <xdr:rowOff>30480</xdr:rowOff>
    </xdr:to>
    <xdr:cxnSp macro="">
      <xdr:nvCxnSpPr>
        <xdr:cNvPr id="350" name="直線コネクタ 349"/>
        <xdr:cNvCxnSpPr/>
      </xdr:nvCxnSpPr>
      <xdr:spPr>
        <a:xfrm>
          <a:off x="10388600" y="1357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101616</xdr:rowOff>
    </xdr:from>
    <xdr:ext cx="469744" cy="259045"/>
    <xdr:sp macro="" textlink="">
      <xdr:nvSpPr>
        <xdr:cNvPr id="351" name="【福祉施設】&#10;一人当たり面積平均値テキスト"/>
        <xdr:cNvSpPr txBox="1"/>
      </xdr:nvSpPr>
      <xdr:spPr>
        <a:xfrm>
          <a:off x="10515600" y="143319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78739</xdr:rowOff>
    </xdr:from>
    <xdr:to>
      <xdr:col>55</xdr:col>
      <xdr:colOff>50800</xdr:colOff>
      <xdr:row>85</xdr:row>
      <xdr:rowOff>8889</xdr:rowOff>
    </xdr:to>
    <xdr:sp macro="" textlink="">
      <xdr:nvSpPr>
        <xdr:cNvPr id="352" name="フローチャート: 判断 351"/>
        <xdr:cNvSpPr/>
      </xdr:nvSpPr>
      <xdr:spPr>
        <a:xfrm>
          <a:off x="10426700" y="1448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93980</xdr:rowOff>
    </xdr:from>
    <xdr:to>
      <xdr:col>50</xdr:col>
      <xdr:colOff>165100</xdr:colOff>
      <xdr:row>85</xdr:row>
      <xdr:rowOff>24130</xdr:rowOff>
    </xdr:to>
    <xdr:sp macro="" textlink="">
      <xdr:nvSpPr>
        <xdr:cNvPr id="353" name="フローチャート: 判断 352"/>
        <xdr:cNvSpPr/>
      </xdr:nvSpPr>
      <xdr:spPr>
        <a:xfrm>
          <a:off x="9588500" y="1449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86361</xdr:rowOff>
    </xdr:from>
    <xdr:to>
      <xdr:col>46</xdr:col>
      <xdr:colOff>38100</xdr:colOff>
      <xdr:row>85</xdr:row>
      <xdr:rowOff>16511</xdr:rowOff>
    </xdr:to>
    <xdr:sp macro="" textlink="">
      <xdr:nvSpPr>
        <xdr:cNvPr id="354" name="フローチャート: 判断 353"/>
        <xdr:cNvSpPr/>
      </xdr:nvSpPr>
      <xdr:spPr>
        <a:xfrm>
          <a:off x="8699500" y="1448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74930</xdr:rowOff>
    </xdr:from>
    <xdr:to>
      <xdr:col>41</xdr:col>
      <xdr:colOff>101600</xdr:colOff>
      <xdr:row>85</xdr:row>
      <xdr:rowOff>5080</xdr:rowOff>
    </xdr:to>
    <xdr:sp macro="" textlink="">
      <xdr:nvSpPr>
        <xdr:cNvPr id="355" name="フローチャート: 判断 354"/>
        <xdr:cNvSpPr/>
      </xdr:nvSpPr>
      <xdr:spPr>
        <a:xfrm>
          <a:off x="7810500" y="1447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63500</xdr:rowOff>
    </xdr:from>
    <xdr:to>
      <xdr:col>36</xdr:col>
      <xdr:colOff>165100</xdr:colOff>
      <xdr:row>84</xdr:row>
      <xdr:rowOff>165100</xdr:rowOff>
    </xdr:to>
    <xdr:sp macro="" textlink="">
      <xdr:nvSpPr>
        <xdr:cNvPr id="356" name="フローチャート: 判断 355"/>
        <xdr:cNvSpPr/>
      </xdr:nvSpPr>
      <xdr:spPr>
        <a:xfrm>
          <a:off x="6921500" y="1446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120650</xdr:rowOff>
    </xdr:from>
    <xdr:to>
      <xdr:col>55</xdr:col>
      <xdr:colOff>50800</xdr:colOff>
      <xdr:row>85</xdr:row>
      <xdr:rowOff>50800</xdr:rowOff>
    </xdr:to>
    <xdr:sp macro="" textlink="">
      <xdr:nvSpPr>
        <xdr:cNvPr id="362" name="楕円 361"/>
        <xdr:cNvSpPr/>
      </xdr:nvSpPr>
      <xdr:spPr>
        <a:xfrm>
          <a:off x="10426700" y="1452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99077</xdr:rowOff>
    </xdr:from>
    <xdr:ext cx="469744" cy="259045"/>
    <xdr:sp macro="" textlink="">
      <xdr:nvSpPr>
        <xdr:cNvPr id="363" name="【福祉施設】&#10;一人当たり面積該当値テキスト"/>
        <xdr:cNvSpPr txBox="1"/>
      </xdr:nvSpPr>
      <xdr:spPr>
        <a:xfrm>
          <a:off x="10515600" y="1450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120650</xdr:rowOff>
    </xdr:from>
    <xdr:to>
      <xdr:col>50</xdr:col>
      <xdr:colOff>165100</xdr:colOff>
      <xdr:row>85</xdr:row>
      <xdr:rowOff>50800</xdr:rowOff>
    </xdr:to>
    <xdr:sp macro="" textlink="">
      <xdr:nvSpPr>
        <xdr:cNvPr id="364" name="楕円 363"/>
        <xdr:cNvSpPr/>
      </xdr:nvSpPr>
      <xdr:spPr>
        <a:xfrm>
          <a:off x="9588500" y="1452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0</xdr:rowOff>
    </xdr:from>
    <xdr:to>
      <xdr:col>55</xdr:col>
      <xdr:colOff>0</xdr:colOff>
      <xdr:row>85</xdr:row>
      <xdr:rowOff>0</xdr:rowOff>
    </xdr:to>
    <xdr:cxnSp macro="">
      <xdr:nvCxnSpPr>
        <xdr:cNvPr id="365" name="直線コネクタ 364"/>
        <xdr:cNvCxnSpPr/>
      </xdr:nvCxnSpPr>
      <xdr:spPr>
        <a:xfrm>
          <a:off x="9639300" y="145732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120650</xdr:rowOff>
    </xdr:from>
    <xdr:to>
      <xdr:col>46</xdr:col>
      <xdr:colOff>38100</xdr:colOff>
      <xdr:row>85</xdr:row>
      <xdr:rowOff>50800</xdr:rowOff>
    </xdr:to>
    <xdr:sp macro="" textlink="">
      <xdr:nvSpPr>
        <xdr:cNvPr id="366" name="楕円 365"/>
        <xdr:cNvSpPr/>
      </xdr:nvSpPr>
      <xdr:spPr>
        <a:xfrm>
          <a:off x="8699500" y="1452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0</xdr:rowOff>
    </xdr:from>
    <xdr:to>
      <xdr:col>50</xdr:col>
      <xdr:colOff>114300</xdr:colOff>
      <xdr:row>85</xdr:row>
      <xdr:rowOff>0</xdr:rowOff>
    </xdr:to>
    <xdr:cxnSp macro="">
      <xdr:nvCxnSpPr>
        <xdr:cNvPr id="367" name="直線コネクタ 366"/>
        <xdr:cNvCxnSpPr/>
      </xdr:nvCxnSpPr>
      <xdr:spPr>
        <a:xfrm>
          <a:off x="8750300" y="14573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128270</xdr:rowOff>
    </xdr:from>
    <xdr:to>
      <xdr:col>41</xdr:col>
      <xdr:colOff>101600</xdr:colOff>
      <xdr:row>85</xdr:row>
      <xdr:rowOff>58420</xdr:rowOff>
    </xdr:to>
    <xdr:sp macro="" textlink="">
      <xdr:nvSpPr>
        <xdr:cNvPr id="368" name="楕円 367"/>
        <xdr:cNvSpPr/>
      </xdr:nvSpPr>
      <xdr:spPr>
        <a:xfrm>
          <a:off x="7810500" y="1453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0</xdr:rowOff>
    </xdr:from>
    <xdr:to>
      <xdr:col>45</xdr:col>
      <xdr:colOff>177800</xdr:colOff>
      <xdr:row>85</xdr:row>
      <xdr:rowOff>7620</xdr:rowOff>
    </xdr:to>
    <xdr:cxnSp macro="">
      <xdr:nvCxnSpPr>
        <xdr:cNvPr id="369" name="直線コネクタ 368"/>
        <xdr:cNvCxnSpPr/>
      </xdr:nvCxnSpPr>
      <xdr:spPr>
        <a:xfrm flipV="1">
          <a:off x="7861300" y="145732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120650</xdr:rowOff>
    </xdr:from>
    <xdr:to>
      <xdr:col>36</xdr:col>
      <xdr:colOff>165100</xdr:colOff>
      <xdr:row>85</xdr:row>
      <xdr:rowOff>50800</xdr:rowOff>
    </xdr:to>
    <xdr:sp macro="" textlink="">
      <xdr:nvSpPr>
        <xdr:cNvPr id="370" name="楕円 369"/>
        <xdr:cNvSpPr/>
      </xdr:nvSpPr>
      <xdr:spPr>
        <a:xfrm>
          <a:off x="6921500" y="1452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0</xdr:rowOff>
    </xdr:from>
    <xdr:to>
      <xdr:col>41</xdr:col>
      <xdr:colOff>50800</xdr:colOff>
      <xdr:row>85</xdr:row>
      <xdr:rowOff>7620</xdr:rowOff>
    </xdr:to>
    <xdr:cxnSp macro="">
      <xdr:nvCxnSpPr>
        <xdr:cNvPr id="371" name="直線コネクタ 370"/>
        <xdr:cNvCxnSpPr/>
      </xdr:nvCxnSpPr>
      <xdr:spPr>
        <a:xfrm>
          <a:off x="6972300" y="145732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40657</xdr:rowOff>
    </xdr:from>
    <xdr:ext cx="469744" cy="259045"/>
    <xdr:sp macro="" textlink="">
      <xdr:nvSpPr>
        <xdr:cNvPr id="372" name="n_1aveValue【福祉施設】&#10;一人当たり面積"/>
        <xdr:cNvSpPr txBox="1"/>
      </xdr:nvSpPr>
      <xdr:spPr>
        <a:xfrm>
          <a:off x="9391727" y="1427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33038</xdr:rowOff>
    </xdr:from>
    <xdr:ext cx="469744" cy="259045"/>
    <xdr:sp macro="" textlink="">
      <xdr:nvSpPr>
        <xdr:cNvPr id="373" name="n_2aveValue【福祉施設】&#10;一人当たり面積"/>
        <xdr:cNvSpPr txBox="1"/>
      </xdr:nvSpPr>
      <xdr:spPr>
        <a:xfrm>
          <a:off x="8515427" y="14263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21607</xdr:rowOff>
    </xdr:from>
    <xdr:ext cx="469744" cy="259045"/>
    <xdr:sp macro="" textlink="">
      <xdr:nvSpPr>
        <xdr:cNvPr id="374" name="n_3aveValue【福祉施設】&#10;一人当たり面積"/>
        <xdr:cNvSpPr txBox="1"/>
      </xdr:nvSpPr>
      <xdr:spPr>
        <a:xfrm>
          <a:off x="7626427" y="1425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10177</xdr:rowOff>
    </xdr:from>
    <xdr:ext cx="469744" cy="259045"/>
    <xdr:sp macro="" textlink="">
      <xdr:nvSpPr>
        <xdr:cNvPr id="375" name="n_4aveValue【福祉施設】&#10;一人当たり面積"/>
        <xdr:cNvSpPr txBox="1"/>
      </xdr:nvSpPr>
      <xdr:spPr>
        <a:xfrm>
          <a:off x="6737427" y="1424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41927</xdr:rowOff>
    </xdr:from>
    <xdr:ext cx="469744" cy="259045"/>
    <xdr:sp macro="" textlink="">
      <xdr:nvSpPr>
        <xdr:cNvPr id="376" name="n_1mainValue【福祉施設】&#10;一人当たり面積"/>
        <xdr:cNvSpPr txBox="1"/>
      </xdr:nvSpPr>
      <xdr:spPr>
        <a:xfrm>
          <a:off x="9391727" y="1461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41927</xdr:rowOff>
    </xdr:from>
    <xdr:ext cx="469744" cy="259045"/>
    <xdr:sp macro="" textlink="">
      <xdr:nvSpPr>
        <xdr:cNvPr id="377" name="n_2mainValue【福祉施設】&#10;一人当たり面積"/>
        <xdr:cNvSpPr txBox="1"/>
      </xdr:nvSpPr>
      <xdr:spPr>
        <a:xfrm>
          <a:off x="8515427" y="1461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49547</xdr:rowOff>
    </xdr:from>
    <xdr:ext cx="469744" cy="259045"/>
    <xdr:sp macro="" textlink="">
      <xdr:nvSpPr>
        <xdr:cNvPr id="378" name="n_3mainValue【福祉施設】&#10;一人当たり面積"/>
        <xdr:cNvSpPr txBox="1"/>
      </xdr:nvSpPr>
      <xdr:spPr>
        <a:xfrm>
          <a:off x="7626427" y="1462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41927</xdr:rowOff>
    </xdr:from>
    <xdr:ext cx="469744" cy="259045"/>
    <xdr:sp macro="" textlink="">
      <xdr:nvSpPr>
        <xdr:cNvPr id="379" name="n_4mainValue【福祉施設】&#10;一人当たり面積"/>
        <xdr:cNvSpPr txBox="1"/>
      </xdr:nvSpPr>
      <xdr:spPr>
        <a:xfrm>
          <a:off x="6737427" y="1461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8" name="テキスト ボックス 387"/>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9" name="直線コネクタ 388"/>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0" name="テキスト ボックス 389"/>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1" name="直線コネクタ 390"/>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2" name="テキスト ボックス 391"/>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3" name="直線コネクタ 392"/>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4" name="テキスト ボックス 393"/>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5" name="直線コネクタ 394"/>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6" name="テキスト ボックス 395"/>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7" name="直線コネクタ 396"/>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8" name="テキスト ボックス 397"/>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9" name="直線コネクタ 398"/>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0" name="テキスト ボックス 399"/>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1" name="直線コネクタ 400"/>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2" name="テキスト ボックス 401"/>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3" name="直線コネクタ 402"/>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4"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118655</xdr:rowOff>
    </xdr:from>
    <xdr:to>
      <xdr:col>24</xdr:col>
      <xdr:colOff>62865</xdr:colOff>
      <xdr:row>109</xdr:row>
      <xdr:rowOff>35379</xdr:rowOff>
    </xdr:to>
    <xdr:cxnSp macro="">
      <xdr:nvCxnSpPr>
        <xdr:cNvPr id="405" name="直線コネクタ 404"/>
        <xdr:cNvCxnSpPr/>
      </xdr:nvCxnSpPr>
      <xdr:spPr>
        <a:xfrm flipV="1">
          <a:off x="4634865" y="17263655"/>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6" name="【市民会館】&#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7" name="直線コネクタ 406"/>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65332</xdr:rowOff>
    </xdr:from>
    <xdr:ext cx="405111" cy="259045"/>
    <xdr:sp macro="" textlink="">
      <xdr:nvSpPr>
        <xdr:cNvPr id="408" name="【市民会館】&#10;有形固定資産減価償却率最大値テキスト"/>
        <xdr:cNvSpPr txBox="1"/>
      </xdr:nvSpPr>
      <xdr:spPr>
        <a:xfrm>
          <a:off x="4673600" y="17038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118655</xdr:rowOff>
    </xdr:from>
    <xdr:to>
      <xdr:col>24</xdr:col>
      <xdr:colOff>152400</xdr:colOff>
      <xdr:row>100</xdr:row>
      <xdr:rowOff>118655</xdr:rowOff>
    </xdr:to>
    <xdr:cxnSp macro="">
      <xdr:nvCxnSpPr>
        <xdr:cNvPr id="409" name="直線コネクタ 408"/>
        <xdr:cNvCxnSpPr/>
      </xdr:nvCxnSpPr>
      <xdr:spPr>
        <a:xfrm>
          <a:off x="4546600" y="1726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157315</xdr:rowOff>
    </xdr:from>
    <xdr:ext cx="405111" cy="259045"/>
    <xdr:sp macro="" textlink="">
      <xdr:nvSpPr>
        <xdr:cNvPr id="410" name="【市民会館】&#10;有形固定資産減価償却率平均値テキスト"/>
        <xdr:cNvSpPr txBox="1"/>
      </xdr:nvSpPr>
      <xdr:spPr>
        <a:xfrm>
          <a:off x="4673600" y="179881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7438</xdr:rowOff>
    </xdr:from>
    <xdr:to>
      <xdr:col>24</xdr:col>
      <xdr:colOff>114300</xdr:colOff>
      <xdr:row>105</xdr:row>
      <xdr:rowOff>109038</xdr:rowOff>
    </xdr:to>
    <xdr:sp macro="" textlink="">
      <xdr:nvSpPr>
        <xdr:cNvPr id="411" name="フローチャート: 判断 410"/>
        <xdr:cNvSpPr/>
      </xdr:nvSpPr>
      <xdr:spPr>
        <a:xfrm>
          <a:off x="4584700" y="1800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139700</xdr:rowOff>
    </xdr:from>
    <xdr:to>
      <xdr:col>20</xdr:col>
      <xdr:colOff>38100</xdr:colOff>
      <xdr:row>105</xdr:row>
      <xdr:rowOff>69850</xdr:rowOff>
    </xdr:to>
    <xdr:sp macro="" textlink="">
      <xdr:nvSpPr>
        <xdr:cNvPr id="412" name="フローチャート: 判断 411"/>
        <xdr:cNvSpPr/>
      </xdr:nvSpPr>
      <xdr:spPr>
        <a:xfrm>
          <a:off x="37465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108676</xdr:rowOff>
    </xdr:from>
    <xdr:to>
      <xdr:col>15</xdr:col>
      <xdr:colOff>101600</xdr:colOff>
      <xdr:row>105</xdr:row>
      <xdr:rowOff>38826</xdr:rowOff>
    </xdr:to>
    <xdr:sp macro="" textlink="">
      <xdr:nvSpPr>
        <xdr:cNvPr id="413" name="フローチャート: 判断 412"/>
        <xdr:cNvSpPr/>
      </xdr:nvSpPr>
      <xdr:spPr>
        <a:xfrm>
          <a:off x="2857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108676</xdr:rowOff>
    </xdr:from>
    <xdr:to>
      <xdr:col>10</xdr:col>
      <xdr:colOff>165100</xdr:colOff>
      <xdr:row>105</xdr:row>
      <xdr:rowOff>38826</xdr:rowOff>
    </xdr:to>
    <xdr:sp macro="" textlink="">
      <xdr:nvSpPr>
        <xdr:cNvPr id="414" name="フローチャート: 判断 413"/>
        <xdr:cNvSpPr/>
      </xdr:nvSpPr>
      <xdr:spPr>
        <a:xfrm>
          <a:off x="1968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79284</xdr:rowOff>
    </xdr:from>
    <xdr:to>
      <xdr:col>6</xdr:col>
      <xdr:colOff>38100</xdr:colOff>
      <xdr:row>105</xdr:row>
      <xdr:rowOff>9434</xdr:rowOff>
    </xdr:to>
    <xdr:sp macro="" textlink="">
      <xdr:nvSpPr>
        <xdr:cNvPr id="415" name="フローチャート: 判断 414"/>
        <xdr:cNvSpPr/>
      </xdr:nvSpPr>
      <xdr:spPr>
        <a:xfrm>
          <a:off x="1079500" y="1791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6" name="テキスト ボックス 415"/>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7" name="テキスト ボックス 416"/>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8" name="テキスト ボックス 417"/>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9" name="テキスト ボックス 418"/>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0" name="テキスト ボックス 419"/>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23768</xdr:rowOff>
    </xdr:from>
    <xdr:to>
      <xdr:col>24</xdr:col>
      <xdr:colOff>114300</xdr:colOff>
      <xdr:row>104</xdr:row>
      <xdr:rowOff>125368</xdr:rowOff>
    </xdr:to>
    <xdr:sp macro="" textlink="">
      <xdr:nvSpPr>
        <xdr:cNvPr id="421" name="楕円 420"/>
        <xdr:cNvSpPr/>
      </xdr:nvSpPr>
      <xdr:spPr>
        <a:xfrm>
          <a:off x="4584700" y="1785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46645</xdr:rowOff>
    </xdr:from>
    <xdr:ext cx="405111" cy="259045"/>
    <xdr:sp macro="" textlink="">
      <xdr:nvSpPr>
        <xdr:cNvPr id="422" name="【市民会館】&#10;有形固定資産減価償却率該当値テキスト"/>
        <xdr:cNvSpPr txBox="1"/>
      </xdr:nvSpPr>
      <xdr:spPr>
        <a:xfrm>
          <a:off x="4673600" y="17705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160927</xdr:rowOff>
    </xdr:from>
    <xdr:to>
      <xdr:col>20</xdr:col>
      <xdr:colOff>38100</xdr:colOff>
      <xdr:row>104</xdr:row>
      <xdr:rowOff>91077</xdr:rowOff>
    </xdr:to>
    <xdr:sp macro="" textlink="">
      <xdr:nvSpPr>
        <xdr:cNvPr id="423" name="楕円 422"/>
        <xdr:cNvSpPr/>
      </xdr:nvSpPr>
      <xdr:spPr>
        <a:xfrm>
          <a:off x="3746500" y="1782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40277</xdr:rowOff>
    </xdr:from>
    <xdr:to>
      <xdr:col>24</xdr:col>
      <xdr:colOff>63500</xdr:colOff>
      <xdr:row>104</xdr:row>
      <xdr:rowOff>74568</xdr:rowOff>
    </xdr:to>
    <xdr:cxnSp macro="">
      <xdr:nvCxnSpPr>
        <xdr:cNvPr id="424" name="直線コネクタ 423"/>
        <xdr:cNvCxnSpPr/>
      </xdr:nvCxnSpPr>
      <xdr:spPr>
        <a:xfrm>
          <a:off x="3797300" y="17871077"/>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126637</xdr:rowOff>
    </xdr:from>
    <xdr:to>
      <xdr:col>15</xdr:col>
      <xdr:colOff>101600</xdr:colOff>
      <xdr:row>104</xdr:row>
      <xdr:rowOff>56787</xdr:rowOff>
    </xdr:to>
    <xdr:sp macro="" textlink="">
      <xdr:nvSpPr>
        <xdr:cNvPr id="425" name="楕円 424"/>
        <xdr:cNvSpPr/>
      </xdr:nvSpPr>
      <xdr:spPr>
        <a:xfrm>
          <a:off x="2857500" y="1778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5987</xdr:rowOff>
    </xdr:from>
    <xdr:to>
      <xdr:col>19</xdr:col>
      <xdr:colOff>177800</xdr:colOff>
      <xdr:row>104</xdr:row>
      <xdr:rowOff>40277</xdr:rowOff>
    </xdr:to>
    <xdr:cxnSp macro="">
      <xdr:nvCxnSpPr>
        <xdr:cNvPr id="426" name="直線コネクタ 425"/>
        <xdr:cNvCxnSpPr/>
      </xdr:nvCxnSpPr>
      <xdr:spPr>
        <a:xfrm>
          <a:off x="2908300" y="17836787"/>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93980</xdr:rowOff>
    </xdr:from>
    <xdr:to>
      <xdr:col>10</xdr:col>
      <xdr:colOff>165100</xdr:colOff>
      <xdr:row>104</xdr:row>
      <xdr:rowOff>24130</xdr:rowOff>
    </xdr:to>
    <xdr:sp macro="" textlink="">
      <xdr:nvSpPr>
        <xdr:cNvPr id="427" name="楕円 426"/>
        <xdr:cNvSpPr/>
      </xdr:nvSpPr>
      <xdr:spPr>
        <a:xfrm>
          <a:off x="1968500" y="1775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144780</xdr:rowOff>
    </xdr:from>
    <xdr:to>
      <xdr:col>15</xdr:col>
      <xdr:colOff>50800</xdr:colOff>
      <xdr:row>104</xdr:row>
      <xdr:rowOff>5987</xdr:rowOff>
    </xdr:to>
    <xdr:cxnSp macro="">
      <xdr:nvCxnSpPr>
        <xdr:cNvPr id="428" name="直線コネクタ 427"/>
        <xdr:cNvCxnSpPr/>
      </xdr:nvCxnSpPr>
      <xdr:spPr>
        <a:xfrm>
          <a:off x="2019300" y="1780413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59689</xdr:rowOff>
    </xdr:from>
    <xdr:to>
      <xdr:col>6</xdr:col>
      <xdr:colOff>38100</xdr:colOff>
      <xdr:row>103</xdr:row>
      <xdr:rowOff>161289</xdr:rowOff>
    </xdr:to>
    <xdr:sp macro="" textlink="">
      <xdr:nvSpPr>
        <xdr:cNvPr id="429" name="楕円 428"/>
        <xdr:cNvSpPr/>
      </xdr:nvSpPr>
      <xdr:spPr>
        <a:xfrm>
          <a:off x="1079500" y="1771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110489</xdr:rowOff>
    </xdr:from>
    <xdr:to>
      <xdr:col>10</xdr:col>
      <xdr:colOff>114300</xdr:colOff>
      <xdr:row>103</xdr:row>
      <xdr:rowOff>144780</xdr:rowOff>
    </xdr:to>
    <xdr:cxnSp macro="">
      <xdr:nvCxnSpPr>
        <xdr:cNvPr id="430" name="直線コネクタ 429"/>
        <xdr:cNvCxnSpPr/>
      </xdr:nvCxnSpPr>
      <xdr:spPr>
        <a:xfrm>
          <a:off x="1130300" y="17769839"/>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60977</xdr:rowOff>
    </xdr:from>
    <xdr:ext cx="405111" cy="259045"/>
    <xdr:sp macro="" textlink="">
      <xdr:nvSpPr>
        <xdr:cNvPr id="431" name="n_1aveValue【市民会館】&#10;有形固定資産減価償却率"/>
        <xdr:cNvSpPr txBox="1"/>
      </xdr:nvSpPr>
      <xdr:spPr>
        <a:xfrm>
          <a:off x="3582044" y="1806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29953</xdr:rowOff>
    </xdr:from>
    <xdr:ext cx="405111" cy="259045"/>
    <xdr:sp macro="" textlink="">
      <xdr:nvSpPr>
        <xdr:cNvPr id="432" name="n_2aveValue【市民会館】&#10;有形固定資産減価償却率"/>
        <xdr:cNvSpPr txBox="1"/>
      </xdr:nvSpPr>
      <xdr:spPr>
        <a:xfrm>
          <a:off x="2705744" y="1803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29953</xdr:rowOff>
    </xdr:from>
    <xdr:ext cx="405111" cy="259045"/>
    <xdr:sp macro="" textlink="">
      <xdr:nvSpPr>
        <xdr:cNvPr id="433" name="n_3aveValue【市民会館】&#10;有形固定資産減価償却率"/>
        <xdr:cNvSpPr txBox="1"/>
      </xdr:nvSpPr>
      <xdr:spPr>
        <a:xfrm>
          <a:off x="1816744" y="1803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561</xdr:rowOff>
    </xdr:from>
    <xdr:ext cx="405111" cy="259045"/>
    <xdr:sp macro="" textlink="">
      <xdr:nvSpPr>
        <xdr:cNvPr id="434" name="n_4aveValue【市民会館】&#10;有形固定資産減価償却率"/>
        <xdr:cNvSpPr txBox="1"/>
      </xdr:nvSpPr>
      <xdr:spPr>
        <a:xfrm>
          <a:off x="927744" y="18002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107604</xdr:rowOff>
    </xdr:from>
    <xdr:ext cx="405111" cy="259045"/>
    <xdr:sp macro="" textlink="">
      <xdr:nvSpPr>
        <xdr:cNvPr id="435" name="n_1mainValue【市民会館】&#10;有形固定資産減価償却率"/>
        <xdr:cNvSpPr txBox="1"/>
      </xdr:nvSpPr>
      <xdr:spPr>
        <a:xfrm>
          <a:off x="3582044" y="1759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73314</xdr:rowOff>
    </xdr:from>
    <xdr:ext cx="405111" cy="259045"/>
    <xdr:sp macro="" textlink="">
      <xdr:nvSpPr>
        <xdr:cNvPr id="436" name="n_2mainValue【市民会館】&#10;有形固定資産減価償却率"/>
        <xdr:cNvSpPr txBox="1"/>
      </xdr:nvSpPr>
      <xdr:spPr>
        <a:xfrm>
          <a:off x="2705744" y="17561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40657</xdr:rowOff>
    </xdr:from>
    <xdr:ext cx="405111" cy="259045"/>
    <xdr:sp macro="" textlink="">
      <xdr:nvSpPr>
        <xdr:cNvPr id="437" name="n_3mainValue【市民会館】&#10;有形固定資産減価償却率"/>
        <xdr:cNvSpPr txBox="1"/>
      </xdr:nvSpPr>
      <xdr:spPr>
        <a:xfrm>
          <a:off x="1816744" y="1752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6366</xdr:rowOff>
    </xdr:from>
    <xdr:ext cx="405111" cy="259045"/>
    <xdr:sp macro="" textlink="">
      <xdr:nvSpPr>
        <xdr:cNvPr id="438" name="n_4mainValue【市民会館】&#10;有形固定資産減価償却率"/>
        <xdr:cNvSpPr txBox="1"/>
      </xdr:nvSpPr>
      <xdr:spPr>
        <a:xfrm>
          <a:off x="927744" y="17494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9" name="正方形/長方形 43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0" name="正方形/長方形 43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1" name="正方形/長方形 44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2" name="正方形/長方形 44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3" name="正方形/長方形 44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4" name="正方形/長方形 44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5" name="正方形/長方形 44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6" name="正方形/長方形 445"/>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7" name="テキスト ボックス 446"/>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8" name="直線コネクタ 447"/>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9" name="直線コネクタ 448"/>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50" name="テキスト ボックス 449"/>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1" name="直線コネクタ 450"/>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2" name="テキスト ボックス 451"/>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3" name="直線コネクタ 452"/>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4" name="テキスト ボックス 453"/>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5" name="直線コネクタ 454"/>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6" name="テキスト ボックス 455"/>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7" name="直線コネクタ 456"/>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8" name="テキスト ボックス 457"/>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9" name="直線コネクタ 458"/>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0" name="テキスト ボックス 459"/>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1"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76200</xdr:rowOff>
    </xdr:from>
    <xdr:to>
      <xdr:col>54</xdr:col>
      <xdr:colOff>189865</xdr:colOff>
      <xdr:row>108</xdr:row>
      <xdr:rowOff>135255</xdr:rowOff>
    </xdr:to>
    <xdr:cxnSp macro="">
      <xdr:nvCxnSpPr>
        <xdr:cNvPr id="462" name="直線コネクタ 461"/>
        <xdr:cNvCxnSpPr/>
      </xdr:nvCxnSpPr>
      <xdr:spPr>
        <a:xfrm flipV="1">
          <a:off x="10476865" y="17392650"/>
          <a:ext cx="0" cy="1259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139082</xdr:rowOff>
    </xdr:from>
    <xdr:ext cx="469744" cy="259045"/>
    <xdr:sp macro="" textlink="">
      <xdr:nvSpPr>
        <xdr:cNvPr id="463" name="【市民会館】&#10;一人当たり面積最小値テキスト"/>
        <xdr:cNvSpPr txBox="1"/>
      </xdr:nvSpPr>
      <xdr:spPr>
        <a:xfrm>
          <a:off x="10515600" y="18655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135255</xdr:rowOff>
    </xdr:from>
    <xdr:to>
      <xdr:col>55</xdr:col>
      <xdr:colOff>88900</xdr:colOff>
      <xdr:row>108</xdr:row>
      <xdr:rowOff>135255</xdr:rowOff>
    </xdr:to>
    <xdr:cxnSp macro="">
      <xdr:nvCxnSpPr>
        <xdr:cNvPr id="464" name="直線コネクタ 463"/>
        <xdr:cNvCxnSpPr/>
      </xdr:nvCxnSpPr>
      <xdr:spPr>
        <a:xfrm>
          <a:off x="10388600" y="1865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22877</xdr:rowOff>
    </xdr:from>
    <xdr:ext cx="469744" cy="259045"/>
    <xdr:sp macro="" textlink="">
      <xdr:nvSpPr>
        <xdr:cNvPr id="465" name="【市民会館】&#10;一人当たり面積最大値テキスト"/>
        <xdr:cNvSpPr txBox="1"/>
      </xdr:nvSpPr>
      <xdr:spPr>
        <a:xfrm>
          <a:off x="10515600" y="1716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76200</xdr:rowOff>
    </xdr:from>
    <xdr:to>
      <xdr:col>55</xdr:col>
      <xdr:colOff>88900</xdr:colOff>
      <xdr:row>101</xdr:row>
      <xdr:rowOff>76200</xdr:rowOff>
    </xdr:to>
    <xdr:cxnSp macro="">
      <xdr:nvCxnSpPr>
        <xdr:cNvPr id="466" name="直線コネクタ 465"/>
        <xdr:cNvCxnSpPr/>
      </xdr:nvCxnSpPr>
      <xdr:spPr>
        <a:xfrm>
          <a:off x="10388600" y="1739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131463</xdr:rowOff>
    </xdr:from>
    <xdr:ext cx="469744" cy="259045"/>
    <xdr:sp macro="" textlink="">
      <xdr:nvSpPr>
        <xdr:cNvPr id="467" name="【市民会館】&#10;一人当たり面積平均値テキスト"/>
        <xdr:cNvSpPr txBox="1"/>
      </xdr:nvSpPr>
      <xdr:spPr>
        <a:xfrm>
          <a:off x="10515600" y="183051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153036</xdr:rowOff>
    </xdr:from>
    <xdr:to>
      <xdr:col>55</xdr:col>
      <xdr:colOff>50800</xdr:colOff>
      <xdr:row>107</xdr:row>
      <xdr:rowOff>83186</xdr:rowOff>
    </xdr:to>
    <xdr:sp macro="" textlink="">
      <xdr:nvSpPr>
        <xdr:cNvPr id="468" name="フローチャート: 判断 467"/>
        <xdr:cNvSpPr/>
      </xdr:nvSpPr>
      <xdr:spPr>
        <a:xfrm>
          <a:off x="10426700" y="18326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160655</xdr:rowOff>
    </xdr:from>
    <xdr:to>
      <xdr:col>50</xdr:col>
      <xdr:colOff>165100</xdr:colOff>
      <xdr:row>107</xdr:row>
      <xdr:rowOff>90805</xdr:rowOff>
    </xdr:to>
    <xdr:sp macro="" textlink="">
      <xdr:nvSpPr>
        <xdr:cNvPr id="469" name="フローチャート: 判断 468"/>
        <xdr:cNvSpPr/>
      </xdr:nvSpPr>
      <xdr:spPr>
        <a:xfrm>
          <a:off x="9588500" y="1833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164464</xdr:rowOff>
    </xdr:from>
    <xdr:to>
      <xdr:col>46</xdr:col>
      <xdr:colOff>38100</xdr:colOff>
      <xdr:row>107</xdr:row>
      <xdr:rowOff>94614</xdr:rowOff>
    </xdr:to>
    <xdr:sp macro="" textlink="">
      <xdr:nvSpPr>
        <xdr:cNvPr id="470" name="フローチャート: 判断 469"/>
        <xdr:cNvSpPr/>
      </xdr:nvSpPr>
      <xdr:spPr>
        <a:xfrm>
          <a:off x="8699500" y="18338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162561</xdr:rowOff>
    </xdr:from>
    <xdr:to>
      <xdr:col>41</xdr:col>
      <xdr:colOff>101600</xdr:colOff>
      <xdr:row>107</xdr:row>
      <xdr:rowOff>92711</xdr:rowOff>
    </xdr:to>
    <xdr:sp macro="" textlink="">
      <xdr:nvSpPr>
        <xdr:cNvPr id="471" name="フローチャート: 判断 470"/>
        <xdr:cNvSpPr/>
      </xdr:nvSpPr>
      <xdr:spPr>
        <a:xfrm>
          <a:off x="7810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145414</xdr:rowOff>
    </xdr:from>
    <xdr:to>
      <xdr:col>36</xdr:col>
      <xdr:colOff>165100</xdr:colOff>
      <xdr:row>107</xdr:row>
      <xdr:rowOff>75564</xdr:rowOff>
    </xdr:to>
    <xdr:sp macro="" textlink="">
      <xdr:nvSpPr>
        <xdr:cNvPr id="472" name="フローチャート: 判断 471"/>
        <xdr:cNvSpPr/>
      </xdr:nvSpPr>
      <xdr:spPr>
        <a:xfrm>
          <a:off x="6921500" y="18319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3" name="テキスト ボックス 472"/>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4" name="テキスト ボックス 473"/>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5" name="テキスト ボックス 474"/>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6" name="テキスト ボックス 475"/>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7" name="テキスト ボックス 476"/>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153036</xdr:rowOff>
    </xdr:from>
    <xdr:to>
      <xdr:col>55</xdr:col>
      <xdr:colOff>50800</xdr:colOff>
      <xdr:row>105</xdr:row>
      <xdr:rowOff>83186</xdr:rowOff>
    </xdr:to>
    <xdr:sp macro="" textlink="">
      <xdr:nvSpPr>
        <xdr:cNvPr id="478" name="楕円 477"/>
        <xdr:cNvSpPr/>
      </xdr:nvSpPr>
      <xdr:spPr>
        <a:xfrm>
          <a:off x="10426700" y="1798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4463</xdr:rowOff>
    </xdr:from>
    <xdr:ext cx="469744" cy="259045"/>
    <xdr:sp macro="" textlink="">
      <xdr:nvSpPr>
        <xdr:cNvPr id="479" name="【市民会館】&#10;一人当たり面積該当値テキスト"/>
        <xdr:cNvSpPr txBox="1"/>
      </xdr:nvSpPr>
      <xdr:spPr>
        <a:xfrm>
          <a:off x="10515600" y="17835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90170</xdr:rowOff>
    </xdr:from>
    <xdr:to>
      <xdr:col>50</xdr:col>
      <xdr:colOff>165100</xdr:colOff>
      <xdr:row>105</xdr:row>
      <xdr:rowOff>20320</xdr:rowOff>
    </xdr:to>
    <xdr:sp macro="" textlink="">
      <xdr:nvSpPr>
        <xdr:cNvPr id="480" name="楕円 479"/>
        <xdr:cNvSpPr/>
      </xdr:nvSpPr>
      <xdr:spPr>
        <a:xfrm>
          <a:off x="9588500" y="1792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140970</xdr:rowOff>
    </xdr:from>
    <xdr:to>
      <xdr:col>55</xdr:col>
      <xdr:colOff>0</xdr:colOff>
      <xdr:row>105</xdr:row>
      <xdr:rowOff>32386</xdr:rowOff>
    </xdr:to>
    <xdr:cxnSp macro="">
      <xdr:nvCxnSpPr>
        <xdr:cNvPr id="481" name="直線コネクタ 480"/>
        <xdr:cNvCxnSpPr/>
      </xdr:nvCxnSpPr>
      <xdr:spPr>
        <a:xfrm>
          <a:off x="9639300" y="17971770"/>
          <a:ext cx="838200" cy="6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90170</xdr:rowOff>
    </xdr:from>
    <xdr:to>
      <xdr:col>46</xdr:col>
      <xdr:colOff>38100</xdr:colOff>
      <xdr:row>105</xdr:row>
      <xdr:rowOff>20320</xdr:rowOff>
    </xdr:to>
    <xdr:sp macro="" textlink="">
      <xdr:nvSpPr>
        <xdr:cNvPr id="482" name="楕円 481"/>
        <xdr:cNvSpPr/>
      </xdr:nvSpPr>
      <xdr:spPr>
        <a:xfrm>
          <a:off x="8699500" y="1792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140970</xdr:rowOff>
    </xdr:from>
    <xdr:to>
      <xdr:col>50</xdr:col>
      <xdr:colOff>114300</xdr:colOff>
      <xdr:row>104</xdr:row>
      <xdr:rowOff>140970</xdr:rowOff>
    </xdr:to>
    <xdr:cxnSp macro="">
      <xdr:nvCxnSpPr>
        <xdr:cNvPr id="483" name="直線コネクタ 482"/>
        <xdr:cNvCxnSpPr/>
      </xdr:nvCxnSpPr>
      <xdr:spPr>
        <a:xfrm>
          <a:off x="8750300" y="179717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92075</xdr:rowOff>
    </xdr:from>
    <xdr:to>
      <xdr:col>41</xdr:col>
      <xdr:colOff>101600</xdr:colOff>
      <xdr:row>105</xdr:row>
      <xdr:rowOff>22225</xdr:rowOff>
    </xdr:to>
    <xdr:sp macro="" textlink="">
      <xdr:nvSpPr>
        <xdr:cNvPr id="484" name="楕円 483"/>
        <xdr:cNvSpPr/>
      </xdr:nvSpPr>
      <xdr:spPr>
        <a:xfrm>
          <a:off x="7810500" y="1792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140970</xdr:rowOff>
    </xdr:from>
    <xdr:to>
      <xdr:col>45</xdr:col>
      <xdr:colOff>177800</xdr:colOff>
      <xdr:row>104</xdr:row>
      <xdr:rowOff>142875</xdr:rowOff>
    </xdr:to>
    <xdr:cxnSp macro="">
      <xdr:nvCxnSpPr>
        <xdr:cNvPr id="485" name="直線コネクタ 484"/>
        <xdr:cNvCxnSpPr/>
      </xdr:nvCxnSpPr>
      <xdr:spPr>
        <a:xfrm flipV="1">
          <a:off x="7861300" y="1797177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97789</xdr:rowOff>
    </xdr:from>
    <xdr:to>
      <xdr:col>36</xdr:col>
      <xdr:colOff>165100</xdr:colOff>
      <xdr:row>105</xdr:row>
      <xdr:rowOff>27939</xdr:rowOff>
    </xdr:to>
    <xdr:sp macro="" textlink="">
      <xdr:nvSpPr>
        <xdr:cNvPr id="486" name="楕円 485"/>
        <xdr:cNvSpPr/>
      </xdr:nvSpPr>
      <xdr:spPr>
        <a:xfrm>
          <a:off x="6921500" y="17928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142875</xdr:rowOff>
    </xdr:from>
    <xdr:to>
      <xdr:col>41</xdr:col>
      <xdr:colOff>50800</xdr:colOff>
      <xdr:row>104</xdr:row>
      <xdr:rowOff>148589</xdr:rowOff>
    </xdr:to>
    <xdr:cxnSp macro="">
      <xdr:nvCxnSpPr>
        <xdr:cNvPr id="487" name="直線コネクタ 486"/>
        <xdr:cNvCxnSpPr/>
      </xdr:nvCxnSpPr>
      <xdr:spPr>
        <a:xfrm flipV="1">
          <a:off x="6972300" y="17973675"/>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81932</xdr:rowOff>
    </xdr:from>
    <xdr:ext cx="469744" cy="259045"/>
    <xdr:sp macro="" textlink="">
      <xdr:nvSpPr>
        <xdr:cNvPr id="488" name="n_1aveValue【市民会館】&#10;一人当たり面積"/>
        <xdr:cNvSpPr txBox="1"/>
      </xdr:nvSpPr>
      <xdr:spPr>
        <a:xfrm>
          <a:off x="9391727" y="18427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85741</xdr:rowOff>
    </xdr:from>
    <xdr:ext cx="469744" cy="259045"/>
    <xdr:sp macro="" textlink="">
      <xdr:nvSpPr>
        <xdr:cNvPr id="489" name="n_2aveValue【市民会館】&#10;一人当たり面積"/>
        <xdr:cNvSpPr txBox="1"/>
      </xdr:nvSpPr>
      <xdr:spPr>
        <a:xfrm>
          <a:off x="8515427" y="18430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83838</xdr:rowOff>
    </xdr:from>
    <xdr:ext cx="469744" cy="259045"/>
    <xdr:sp macro="" textlink="">
      <xdr:nvSpPr>
        <xdr:cNvPr id="490" name="n_3aveValue【市民会館】&#10;一人当たり面積"/>
        <xdr:cNvSpPr txBox="1"/>
      </xdr:nvSpPr>
      <xdr:spPr>
        <a:xfrm>
          <a:off x="7626427" y="1842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66691</xdr:rowOff>
    </xdr:from>
    <xdr:ext cx="469744" cy="259045"/>
    <xdr:sp macro="" textlink="">
      <xdr:nvSpPr>
        <xdr:cNvPr id="491" name="n_4aveValue【市民会館】&#10;一人当たり面積"/>
        <xdr:cNvSpPr txBox="1"/>
      </xdr:nvSpPr>
      <xdr:spPr>
        <a:xfrm>
          <a:off x="6737427" y="18411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36847</xdr:rowOff>
    </xdr:from>
    <xdr:ext cx="469744" cy="259045"/>
    <xdr:sp macro="" textlink="">
      <xdr:nvSpPr>
        <xdr:cNvPr id="492" name="n_1mainValue【市民会館】&#10;一人当たり面積"/>
        <xdr:cNvSpPr txBox="1"/>
      </xdr:nvSpPr>
      <xdr:spPr>
        <a:xfrm>
          <a:off x="9391727" y="17696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36847</xdr:rowOff>
    </xdr:from>
    <xdr:ext cx="469744" cy="259045"/>
    <xdr:sp macro="" textlink="">
      <xdr:nvSpPr>
        <xdr:cNvPr id="493" name="n_2mainValue【市民会館】&#10;一人当たり面積"/>
        <xdr:cNvSpPr txBox="1"/>
      </xdr:nvSpPr>
      <xdr:spPr>
        <a:xfrm>
          <a:off x="8515427" y="17696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38752</xdr:rowOff>
    </xdr:from>
    <xdr:ext cx="469744" cy="259045"/>
    <xdr:sp macro="" textlink="">
      <xdr:nvSpPr>
        <xdr:cNvPr id="494" name="n_3mainValue【市民会館】&#10;一人当たり面積"/>
        <xdr:cNvSpPr txBox="1"/>
      </xdr:nvSpPr>
      <xdr:spPr>
        <a:xfrm>
          <a:off x="7626427" y="17698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44466</xdr:rowOff>
    </xdr:from>
    <xdr:ext cx="469744" cy="259045"/>
    <xdr:sp macro="" textlink="">
      <xdr:nvSpPr>
        <xdr:cNvPr id="495" name="n_4mainValue【市民会館】&#10;一人当たり面積"/>
        <xdr:cNvSpPr txBox="1"/>
      </xdr:nvSpPr>
      <xdr:spPr>
        <a:xfrm>
          <a:off x="6737427" y="17703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6" name="正方形/長方形 49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7" name="正方形/長方形 49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8" name="正方形/長方形 49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9" name="正方形/長方形 49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0" name="正方形/長方形 49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1" name="正方形/長方形 50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2" name="正方形/長方形 50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3" name="正方形/長方形 50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4" name="テキスト ボックス 50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5" name="直線コネクタ 50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6" name="テキスト ボックス 505"/>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7" name="直線コネクタ 506"/>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8" name="テキスト ボックス 507"/>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9" name="直線コネクタ 508"/>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0" name="テキスト ボックス 509"/>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1" name="直線コネクタ 510"/>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2" name="テキスト ボックス 511"/>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3" name="直線コネクタ 512"/>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4" name="テキスト ボックス 513"/>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5" name="直線コネクタ 514"/>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6" name="テキスト ボックス 515"/>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7" name="直線コネクタ 51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8" name="テキスト ボックス 517"/>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9"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144780</xdr:rowOff>
    </xdr:from>
    <xdr:to>
      <xdr:col>85</xdr:col>
      <xdr:colOff>126364</xdr:colOff>
      <xdr:row>42</xdr:row>
      <xdr:rowOff>38100</xdr:rowOff>
    </xdr:to>
    <xdr:cxnSp macro="">
      <xdr:nvCxnSpPr>
        <xdr:cNvPr id="520" name="直線コネクタ 519"/>
        <xdr:cNvCxnSpPr/>
      </xdr:nvCxnSpPr>
      <xdr:spPr>
        <a:xfrm flipV="1">
          <a:off x="16318864" y="5631180"/>
          <a:ext cx="0" cy="1607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21" name="【一般廃棄物処理施設】&#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2" name="直線コネクタ 521"/>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91457</xdr:rowOff>
    </xdr:from>
    <xdr:ext cx="405111" cy="259045"/>
    <xdr:sp macro="" textlink="">
      <xdr:nvSpPr>
        <xdr:cNvPr id="523" name="【一般廃棄物処理施設】&#10;有形固定資産減価償却率最大値テキスト"/>
        <xdr:cNvSpPr txBox="1"/>
      </xdr:nvSpPr>
      <xdr:spPr>
        <a:xfrm>
          <a:off x="16357600" y="540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144780</xdr:rowOff>
    </xdr:from>
    <xdr:to>
      <xdr:col>86</xdr:col>
      <xdr:colOff>25400</xdr:colOff>
      <xdr:row>32</xdr:row>
      <xdr:rowOff>144780</xdr:rowOff>
    </xdr:to>
    <xdr:cxnSp macro="">
      <xdr:nvCxnSpPr>
        <xdr:cNvPr id="524" name="直線コネクタ 523"/>
        <xdr:cNvCxnSpPr/>
      </xdr:nvCxnSpPr>
      <xdr:spPr>
        <a:xfrm>
          <a:off x="16230600" y="563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108602</xdr:rowOff>
    </xdr:from>
    <xdr:ext cx="405111" cy="259045"/>
    <xdr:sp macro="" textlink="">
      <xdr:nvSpPr>
        <xdr:cNvPr id="525" name="【一般廃棄物処理施設】&#10;有形固定資産減価償却率平均値テキスト"/>
        <xdr:cNvSpPr txBox="1"/>
      </xdr:nvSpPr>
      <xdr:spPr>
        <a:xfrm>
          <a:off x="16357600" y="64522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130175</xdr:rowOff>
    </xdr:from>
    <xdr:to>
      <xdr:col>85</xdr:col>
      <xdr:colOff>177800</xdr:colOff>
      <xdr:row>38</xdr:row>
      <xdr:rowOff>60325</xdr:rowOff>
    </xdr:to>
    <xdr:sp macro="" textlink="">
      <xdr:nvSpPr>
        <xdr:cNvPr id="526" name="フローチャート: 判断 525"/>
        <xdr:cNvSpPr/>
      </xdr:nvSpPr>
      <xdr:spPr>
        <a:xfrm>
          <a:off x="162687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128270</xdr:rowOff>
    </xdr:from>
    <xdr:to>
      <xdr:col>81</xdr:col>
      <xdr:colOff>101600</xdr:colOff>
      <xdr:row>38</xdr:row>
      <xdr:rowOff>58420</xdr:rowOff>
    </xdr:to>
    <xdr:sp macro="" textlink="">
      <xdr:nvSpPr>
        <xdr:cNvPr id="527" name="フローチャート: 判断 526"/>
        <xdr:cNvSpPr/>
      </xdr:nvSpPr>
      <xdr:spPr>
        <a:xfrm>
          <a:off x="15430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153035</xdr:rowOff>
    </xdr:from>
    <xdr:to>
      <xdr:col>76</xdr:col>
      <xdr:colOff>165100</xdr:colOff>
      <xdr:row>38</xdr:row>
      <xdr:rowOff>83185</xdr:rowOff>
    </xdr:to>
    <xdr:sp macro="" textlink="">
      <xdr:nvSpPr>
        <xdr:cNvPr id="528" name="フローチャート: 判断 527"/>
        <xdr:cNvSpPr/>
      </xdr:nvSpPr>
      <xdr:spPr>
        <a:xfrm>
          <a:off x="14541500" y="64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154940</xdr:rowOff>
    </xdr:from>
    <xdr:to>
      <xdr:col>72</xdr:col>
      <xdr:colOff>38100</xdr:colOff>
      <xdr:row>38</xdr:row>
      <xdr:rowOff>85090</xdr:rowOff>
    </xdr:to>
    <xdr:sp macro="" textlink="">
      <xdr:nvSpPr>
        <xdr:cNvPr id="529" name="フローチャート: 判断 528"/>
        <xdr:cNvSpPr/>
      </xdr:nvSpPr>
      <xdr:spPr>
        <a:xfrm>
          <a:off x="13652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130175</xdr:rowOff>
    </xdr:from>
    <xdr:to>
      <xdr:col>67</xdr:col>
      <xdr:colOff>101600</xdr:colOff>
      <xdr:row>38</xdr:row>
      <xdr:rowOff>60325</xdr:rowOff>
    </xdr:to>
    <xdr:sp macro="" textlink="">
      <xdr:nvSpPr>
        <xdr:cNvPr id="530" name="フローチャート: 判断 529"/>
        <xdr:cNvSpPr/>
      </xdr:nvSpPr>
      <xdr:spPr>
        <a:xfrm>
          <a:off x="127635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1" name="テキスト ボックス 53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2" name="テキスト ボックス 53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3" name="テキスト ボックス 53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4" name="テキスト ボックス 53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5" name="テキスト ボックス 53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59690</xdr:rowOff>
    </xdr:from>
    <xdr:to>
      <xdr:col>85</xdr:col>
      <xdr:colOff>177800</xdr:colOff>
      <xdr:row>34</xdr:row>
      <xdr:rowOff>161290</xdr:rowOff>
    </xdr:to>
    <xdr:sp macro="" textlink="">
      <xdr:nvSpPr>
        <xdr:cNvPr id="536" name="楕円 535"/>
        <xdr:cNvSpPr/>
      </xdr:nvSpPr>
      <xdr:spPr>
        <a:xfrm>
          <a:off x="16268700" y="5888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82567</xdr:rowOff>
    </xdr:from>
    <xdr:ext cx="405111" cy="259045"/>
    <xdr:sp macro="" textlink="">
      <xdr:nvSpPr>
        <xdr:cNvPr id="537" name="【一般廃棄物処理施設】&#10;有形固定資産減価償却率該当値テキスト"/>
        <xdr:cNvSpPr txBox="1"/>
      </xdr:nvSpPr>
      <xdr:spPr>
        <a:xfrm>
          <a:off x="16357600" y="5740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170180</xdr:rowOff>
    </xdr:from>
    <xdr:to>
      <xdr:col>81</xdr:col>
      <xdr:colOff>101600</xdr:colOff>
      <xdr:row>34</xdr:row>
      <xdr:rowOff>100330</xdr:rowOff>
    </xdr:to>
    <xdr:sp macro="" textlink="">
      <xdr:nvSpPr>
        <xdr:cNvPr id="538" name="楕円 537"/>
        <xdr:cNvSpPr/>
      </xdr:nvSpPr>
      <xdr:spPr>
        <a:xfrm>
          <a:off x="15430500" y="582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49530</xdr:rowOff>
    </xdr:from>
    <xdr:to>
      <xdr:col>85</xdr:col>
      <xdr:colOff>127000</xdr:colOff>
      <xdr:row>34</xdr:row>
      <xdr:rowOff>110490</xdr:rowOff>
    </xdr:to>
    <xdr:cxnSp macro="">
      <xdr:nvCxnSpPr>
        <xdr:cNvPr id="539" name="直線コネクタ 538"/>
        <xdr:cNvCxnSpPr/>
      </xdr:nvCxnSpPr>
      <xdr:spPr>
        <a:xfrm>
          <a:off x="15481300" y="587883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107315</xdr:rowOff>
    </xdr:from>
    <xdr:to>
      <xdr:col>76</xdr:col>
      <xdr:colOff>165100</xdr:colOff>
      <xdr:row>34</xdr:row>
      <xdr:rowOff>37465</xdr:rowOff>
    </xdr:to>
    <xdr:sp macro="" textlink="">
      <xdr:nvSpPr>
        <xdr:cNvPr id="540" name="楕円 539"/>
        <xdr:cNvSpPr/>
      </xdr:nvSpPr>
      <xdr:spPr>
        <a:xfrm>
          <a:off x="14541500" y="5765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158115</xdr:rowOff>
    </xdr:from>
    <xdr:to>
      <xdr:col>81</xdr:col>
      <xdr:colOff>50800</xdr:colOff>
      <xdr:row>34</xdr:row>
      <xdr:rowOff>49530</xdr:rowOff>
    </xdr:to>
    <xdr:cxnSp macro="">
      <xdr:nvCxnSpPr>
        <xdr:cNvPr id="541" name="直線コネクタ 540"/>
        <xdr:cNvCxnSpPr/>
      </xdr:nvCxnSpPr>
      <xdr:spPr>
        <a:xfrm>
          <a:off x="14592300" y="5815965"/>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44450</xdr:rowOff>
    </xdr:from>
    <xdr:to>
      <xdr:col>72</xdr:col>
      <xdr:colOff>38100</xdr:colOff>
      <xdr:row>33</xdr:row>
      <xdr:rowOff>146050</xdr:rowOff>
    </xdr:to>
    <xdr:sp macro="" textlink="">
      <xdr:nvSpPr>
        <xdr:cNvPr id="542" name="楕円 541"/>
        <xdr:cNvSpPr/>
      </xdr:nvSpPr>
      <xdr:spPr>
        <a:xfrm>
          <a:off x="13652500" y="570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95250</xdr:rowOff>
    </xdr:from>
    <xdr:to>
      <xdr:col>76</xdr:col>
      <xdr:colOff>114300</xdr:colOff>
      <xdr:row>33</xdr:row>
      <xdr:rowOff>158115</xdr:rowOff>
    </xdr:to>
    <xdr:cxnSp macro="">
      <xdr:nvCxnSpPr>
        <xdr:cNvPr id="543" name="直線コネクタ 542"/>
        <xdr:cNvCxnSpPr/>
      </xdr:nvCxnSpPr>
      <xdr:spPr>
        <a:xfrm>
          <a:off x="13703300" y="575310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32</xdr:row>
      <xdr:rowOff>154940</xdr:rowOff>
    </xdr:from>
    <xdr:to>
      <xdr:col>67</xdr:col>
      <xdr:colOff>101600</xdr:colOff>
      <xdr:row>33</xdr:row>
      <xdr:rowOff>85090</xdr:rowOff>
    </xdr:to>
    <xdr:sp macro="" textlink="">
      <xdr:nvSpPr>
        <xdr:cNvPr id="544" name="楕円 543"/>
        <xdr:cNvSpPr/>
      </xdr:nvSpPr>
      <xdr:spPr>
        <a:xfrm>
          <a:off x="12763500" y="564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34290</xdr:rowOff>
    </xdr:from>
    <xdr:to>
      <xdr:col>71</xdr:col>
      <xdr:colOff>177800</xdr:colOff>
      <xdr:row>33</xdr:row>
      <xdr:rowOff>95250</xdr:rowOff>
    </xdr:to>
    <xdr:cxnSp macro="">
      <xdr:nvCxnSpPr>
        <xdr:cNvPr id="545" name="直線コネクタ 544"/>
        <xdr:cNvCxnSpPr/>
      </xdr:nvCxnSpPr>
      <xdr:spPr>
        <a:xfrm>
          <a:off x="12814300" y="56921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49547</xdr:rowOff>
    </xdr:from>
    <xdr:ext cx="405111" cy="259045"/>
    <xdr:sp macro="" textlink="">
      <xdr:nvSpPr>
        <xdr:cNvPr id="546" name="n_1aveValue【一般廃棄物処理施設】&#10;有形固定資産減価償却率"/>
        <xdr:cNvSpPr txBox="1"/>
      </xdr:nvSpPr>
      <xdr:spPr>
        <a:xfrm>
          <a:off x="15266044" y="656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74312</xdr:rowOff>
    </xdr:from>
    <xdr:ext cx="405111" cy="259045"/>
    <xdr:sp macro="" textlink="">
      <xdr:nvSpPr>
        <xdr:cNvPr id="547" name="n_2aveValue【一般廃棄物処理施設】&#10;有形固定資産減価償却率"/>
        <xdr:cNvSpPr txBox="1"/>
      </xdr:nvSpPr>
      <xdr:spPr>
        <a:xfrm>
          <a:off x="14389744" y="658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76217</xdr:rowOff>
    </xdr:from>
    <xdr:ext cx="405111" cy="259045"/>
    <xdr:sp macro="" textlink="">
      <xdr:nvSpPr>
        <xdr:cNvPr id="548" name="n_3aveValue【一般廃棄物処理施設】&#10;有形固定資産減価償却率"/>
        <xdr:cNvSpPr txBox="1"/>
      </xdr:nvSpPr>
      <xdr:spPr>
        <a:xfrm>
          <a:off x="13500744" y="659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51452</xdr:rowOff>
    </xdr:from>
    <xdr:ext cx="405111" cy="259045"/>
    <xdr:sp macro="" textlink="">
      <xdr:nvSpPr>
        <xdr:cNvPr id="549" name="n_4aveValue【一般廃棄物処理施設】&#10;有形固定資産減価償却率"/>
        <xdr:cNvSpPr txBox="1"/>
      </xdr:nvSpPr>
      <xdr:spPr>
        <a:xfrm>
          <a:off x="12611744" y="656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116857</xdr:rowOff>
    </xdr:from>
    <xdr:ext cx="405111" cy="259045"/>
    <xdr:sp macro="" textlink="">
      <xdr:nvSpPr>
        <xdr:cNvPr id="550" name="n_1mainValue【一般廃棄物処理施設】&#10;有形固定資産減価償却率"/>
        <xdr:cNvSpPr txBox="1"/>
      </xdr:nvSpPr>
      <xdr:spPr>
        <a:xfrm>
          <a:off x="15266044" y="560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53992</xdr:rowOff>
    </xdr:from>
    <xdr:ext cx="405111" cy="259045"/>
    <xdr:sp macro="" textlink="">
      <xdr:nvSpPr>
        <xdr:cNvPr id="551" name="n_2mainValue【一般廃棄物処理施設】&#10;有形固定資産減価償却率"/>
        <xdr:cNvSpPr txBox="1"/>
      </xdr:nvSpPr>
      <xdr:spPr>
        <a:xfrm>
          <a:off x="14389744" y="5540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31</xdr:row>
      <xdr:rowOff>162577</xdr:rowOff>
    </xdr:from>
    <xdr:ext cx="405111" cy="259045"/>
    <xdr:sp macro="" textlink="">
      <xdr:nvSpPr>
        <xdr:cNvPr id="552" name="n_3mainValue【一般廃棄物処理施設】&#10;有形固定資産減価償却率"/>
        <xdr:cNvSpPr txBox="1"/>
      </xdr:nvSpPr>
      <xdr:spPr>
        <a:xfrm>
          <a:off x="13500744" y="547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31</xdr:row>
      <xdr:rowOff>101617</xdr:rowOff>
    </xdr:from>
    <xdr:ext cx="405111" cy="259045"/>
    <xdr:sp macro="" textlink="">
      <xdr:nvSpPr>
        <xdr:cNvPr id="553" name="n_4mainValue【一般廃棄物処理施設】&#10;有形固定資産減価償却率"/>
        <xdr:cNvSpPr txBox="1"/>
      </xdr:nvSpPr>
      <xdr:spPr>
        <a:xfrm>
          <a:off x="12611744" y="5416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4" name="正方形/長方形 55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5" name="正方形/長方形 55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6" name="正方形/長方形 55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7" name="正方形/長方形 55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8" name="正方形/長方形 55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9" name="正方形/長方形 55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0" name="正方形/長方形 55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1" name="正方形/長方形 56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2" name="テキスト ボックス 56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3" name="直線コネクタ 56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4" name="直線コネクタ 563"/>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5" name="テキスト ボックス 564"/>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6" name="直線コネクタ 565"/>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7" name="テキスト ボックス 566"/>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8" name="直線コネクタ 567"/>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9" name="テキスト ボックス 568"/>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70" name="直線コネクタ 569"/>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71" name="テキスト ボックス 570"/>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2" name="直線コネクタ 571"/>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73" name="テキスト ボックス 572"/>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4" name="直線コネクタ 57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5" name="テキスト ボックス 574"/>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6"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98881</xdr:rowOff>
    </xdr:from>
    <xdr:to>
      <xdr:col>116</xdr:col>
      <xdr:colOff>62864</xdr:colOff>
      <xdr:row>42</xdr:row>
      <xdr:rowOff>30087</xdr:rowOff>
    </xdr:to>
    <xdr:cxnSp macro="">
      <xdr:nvCxnSpPr>
        <xdr:cNvPr id="577" name="直線コネクタ 576"/>
        <xdr:cNvCxnSpPr/>
      </xdr:nvCxnSpPr>
      <xdr:spPr>
        <a:xfrm flipV="1">
          <a:off x="22160864" y="5928181"/>
          <a:ext cx="0" cy="1302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33914</xdr:rowOff>
    </xdr:from>
    <xdr:ext cx="469744" cy="259045"/>
    <xdr:sp macro="" textlink="">
      <xdr:nvSpPr>
        <xdr:cNvPr id="578" name="【一般廃棄物処理施設】&#10;一人当たり有形固定資産（償却資産）額最小値テキスト"/>
        <xdr:cNvSpPr txBox="1"/>
      </xdr:nvSpPr>
      <xdr:spPr>
        <a:xfrm>
          <a:off x="22199600" y="7234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30087</xdr:rowOff>
    </xdr:from>
    <xdr:to>
      <xdr:col>116</xdr:col>
      <xdr:colOff>152400</xdr:colOff>
      <xdr:row>42</xdr:row>
      <xdr:rowOff>30087</xdr:rowOff>
    </xdr:to>
    <xdr:cxnSp macro="">
      <xdr:nvCxnSpPr>
        <xdr:cNvPr id="579" name="直線コネクタ 578"/>
        <xdr:cNvCxnSpPr/>
      </xdr:nvCxnSpPr>
      <xdr:spPr>
        <a:xfrm>
          <a:off x="22072600" y="7230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45558</xdr:rowOff>
    </xdr:from>
    <xdr:ext cx="599010" cy="259045"/>
    <xdr:sp macro="" textlink="">
      <xdr:nvSpPr>
        <xdr:cNvPr id="580" name="【一般廃棄物処理施設】&#10;一人当たり有形固定資産（償却資産）額最大値テキスト"/>
        <xdr:cNvSpPr txBox="1"/>
      </xdr:nvSpPr>
      <xdr:spPr>
        <a:xfrm>
          <a:off x="22199600" y="5703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98881</xdr:rowOff>
    </xdr:from>
    <xdr:to>
      <xdr:col>116</xdr:col>
      <xdr:colOff>152400</xdr:colOff>
      <xdr:row>34</xdr:row>
      <xdr:rowOff>98881</xdr:rowOff>
    </xdr:to>
    <xdr:cxnSp macro="">
      <xdr:nvCxnSpPr>
        <xdr:cNvPr id="581" name="直線コネクタ 580"/>
        <xdr:cNvCxnSpPr/>
      </xdr:nvCxnSpPr>
      <xdr:spPr>
        <a:xfrm>
          <a:off x="22072600" y="5928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4149</xdr:rowOff>
    </xdr:from>
    <xdr:ext cx="534377" cy="259045"/>
    <xdr:sp macro="" textlink="">
      <xdr:nvSpPr>
        <xdr:cNvPr id="582" name="【一般廃棄物処理施設】&#10;一人当たり有形固定資産（償却資産）額平均値テキスト"/>
        <xdr:cNvSpPr txBox="1"/>
      </xdr:nvSpPr>
      <xdr:spPr>
        <a:xfrm>
          <a:off x="22199600" y="66906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152722</xdr:rowOff>
    </xdr:from>
    <xdr:to>
      <xdr:col>116</xdr:col>
      <xdr:colOff>114300</xdr:colOff>
      <xdr:row>40</xdr:row>
      <xdr:rowOff>82872</xdr:rowOff>
    </xdr:to>
    <xdr:sp macro="" textlink="">
      <xdr:nvSpPr>
        <xdr:cNvPr id="583" name="フローチャート: 判断 582"/>
        <xdr:cNvSpPr/>
      </xdr:nvSpPr>
      <xdr:spPr>
        <a:xfrm>
          <a:off x="22110700" y="6839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168561</xdr:rowOff>
    </xdr:from>
    <xdr:to>
      <xdr:col>112</xdr:col>
      <xdr:colOff>38100</xdr:colOff>
      <xdr:row>40</xdr:row>
      <xdr:rowOff>98711</xdr:rowOff>
    </xdr:to>
    <xdr:sp macro="" textlink="">
      <xdr:nvSpPr>
        <xdr:cNvPr id="584" name="フローチャート: 判断 583"/>
        <xdr:cNvSpPr/>
      </xdr:nvSpPr>
      <xdr:spPr>
        <a:xfrm>
          <a:off x="21272500" y="6855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30917</xdr:rowOff>
    </xdr:from>
    <xdr:to>
      <xdr:col>107</xdr:col>
      <xdr:colOff>101600</xdr:colOff>
      <xdr:row>40</xdr:row>
      <xdr:rowOff>132517</xdr:rowOff>
    </xdr:to>
    <xdr:sp macro="" textlink="">
      <xdr:nvSpPr>
        <xdr:cNvPr id="585" name="フローチャート: 判断 584"/>
        <xdr:cNvSpPr/>
      </xdr:nvSpPr>
      <xdr:spPr>
        <a:xfrm>
          <a:off x="20383500" y="6888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25217</xdr:rowOff>
    </xdr:from>
    <xdr:to>
      <xdr:col>102</xdr:col>
      <xdr:colOff>165100</xdr:colOff>
      <xdr:row>40</xdr:row>
      <xdr:rowOff>126817</xdr:rowOff>
    </xdr:to>
    <xdr:sp macro="" textlink="">
      <xdr:nvSpPr>
        <xdr:cNvPr id="586" name="フローチャート: 判断 585"/>
        <xdr:cNvSpPr/>
      </xdr:nvSpPr>
      <xdr:spPr>
        <a:xfrm>
          <a:off x="19494500" y="6883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44000</xdr:rowOff>
    </xdr:from>
    <xdr:to>
      <xdr:col>98</xdr:col>
      <xdr:colOff>38100</xdr:colOff>
      <xdr:row>40</xdr:row>
      <xdr:rowOff>145600</xdr:rowOff>
    </xdr:to>
    <xdr:sp macro="" textlink="">
      <xdr:nvSpPr>
        <xdr:cNvPr id="587" name="フローチャート: 判断 586"/>
        <xdr:cNvSpPr/>
      </xdr:nvSpPr>
      <xdr:spPr>
        <a:xfrm>
          <a:off x="18605500" y="690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8" name="テキスト ボックス 58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9" name="テキスト ボックス 58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0" name="テキスト ボックス 58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1" name="テキスト ボックス 59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2" name="テキスト ボックス 59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7177</xdr:rowOff>
    </xdr:from>
    <xdr:to>
      <xdr:col>116</xdr:col>
      <xdr:colOff>114300</xdr:colOff>
      <xdr:row>41</xdr:row>
      <xdr:rowOff>108777</xdr:rowOff>
    </xdr:to>
    <xdr:sp macro="" textlink="">
      <xdr:nvSpPr>
        <xdr:cNvPr id="593" name="楕円 592"/>
        <xdr:cNvSpPr/>
      </xdr:nvSpPr>
      <xdr:spPr>
        <a:xfrm>
          <a:off x="22110700" y="7036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157054</xdr:rowOff>
    </xdr:from>
    <xdr:ext cx="534377" cy="259045"/>
    <xdr:sp macro="" textlink="">
      <xdr:nvSpPr>
        <xdr:cNvPr id="594" name="【一般廃棄物処理施設】&#10;一人当たり有形固定資産（償却資産）額該当値テキスト"/>
        <xdr:cNvSpPr txBox="1"/>
      </xdr:nvSpPr>
      <xdr:spPr>
        <a:xfrm>
          <a:off x="22199600" y="7015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7440</xdr:rowOff>
    </xdr:from>
    <xdr:to>
      <xdr:col>112</xdr:col>
      <xdr:colOff>38100</xdr:colOff>
      <xdr:row>41</xdr:row>
      <xdr:rowOff>109040</xdr:rowOff>
    </xdr:to>
    <xdr:sp macro="" textlink="">
      <xdr:nvSpPr>
        <xdr:cNvPr id="595" name="楕円 594"/>
        <xdr:cNvSpPr/>
      </xdr:nvSpPr>
      <xdr:spPr>
        <a:xfrm>
          <a:off x="21272500" y="7036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57977</xdr:rowOff>
    </xdr:from>
    <xdr:to>
      <xdr:col>116</xdr:col>
      <xdr:colOff>63500</xdr:colOff>
      <xdr:row>41</xdr:row>
      <xdr:rowOff>58240</xdr:rowOff>
    </xdr:to>
    <xdr:cxnSp macro="">
      <xdr:nvCxnSpPr>
        <xdr:cNvPr id="596" name="直線コネクタ 595"/>
        <xdr:cNvCxnSpPr/>
      </xdr:nvCxnSpPr>
      <xdr:spPr>
        <a:xfrm flipV="1">
          <a:off x="21323300" y="7087427"/>
          <a:ext cx="838200" cy="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7074</xdr:rowOff>
    </xdr:from>
    <xdr:to>
      <xdr:col>107</xdr:col>
      <xdr:colOff>101600</xdr:colOff>
      <xdr:row>41</xdr:row>
      <xdr:rowOff>108674</xdr:rowOff>
    </xdr:to>
    <xdr:sp macro="" textlink="">
      <xdr:nvSpPr>
        <xdr:cNvPr id="597" name="楕円 596"/>
        <xdr:cNvSpPr/>
      </xdr:nvSpPr>
      <xdr:spPr>
        <a:xfrm>
          <a:off x="20383500" y="7036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57874</xdr:rowOff>
    </xdr:from>
    <xdr:to>
      <xdr:col>111</xdr:col>
      <xdr:colOff>177800</xdr:colOff>
      <xdr:row>41</xdr:row>
      <xdr:rowOff>58240</xdr:rowOff>
    </xdr:to>
    <xdr:cxnSp macro="">
      <xdr:nvCxnSpPr>
        <xdr:cNvPr id="598" name="直線コネクタ 597"/>
        <xdr:cNvCxnSpPr/>
      </xdr:nvCxnSpPr>
      <xdr:spPr>
        <a:xfrm>
          <a:off x="20434300" y="7087324"/>
          <a:ext cx="8890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7550</xdr:rowOff>
    </xdr:from>
    <xdr:to>
      <xdr:col>102</xdr:col>
      <xdr:colOff>165100</xdr:colOff>
      <xdr:row>41</xdr:row>
      <xdr:rowOff>109150</xdr:rowOff>
    </xdr:to>
    <xdr:sp macro="" textlink="">
      <xdr:nvSpPr>
        <xdr:cNvPr id="599" name="楕円 598"/>
        <xdr:cNvSpPr/>
      </xdr:nvSpPr>
      <xdr:spPr>
        <a:xfrm>
          <a:off x="19494500" y="703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57874</xdr:rowOff>
    </xdr:from>
    <xdr:to>
      <xdr:col>107</xdr:col>
      <xdr:colOff>50800</xdr:colOff>
      <xdr:row>41</xdr:row>
      <xdr:rowOff>58350</xdr:rowOff>
    </xdr:to>
    <xdr:cxnSp macro="">
      <xdr:nvCxnSpPr>
        <xdr:cNvPr id="600" name="直線コネクタ 599"/>
        <xdr:cNvCxnSpPr/>
      </xdr:nvCxnSpPr>
      <xdr:spPr>
        <a:xfrm flipV="1">
          <a:off x="19545300" y="7087324"/>
          <a:ext cx="889000" cy="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8891</xdr:rowOff>
    </xdr:from>
    <xdr:to>
      <xdr:col>98</xdr:col>
      <xdr:colOff>38100</xdr:colOff>
      <xdr:row>41</xdr:row>
      <xdr:rowOff>110491</xdr:rowOff>
    </xdr:to>
    <xdr:sp macro="" textlink="">
      <xdr:nvSpPr>
        <xdr:cNvPr id="601" name="楕円 600"/>
        <xdr:cNvSpPr/>
      </xdr:nvSpPr>
      <xdr:spPr>
        <a:xfrm>
          <a:off x="18605500" y="7038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58350</xdr:rowOff>
    </xdr:from>
    <xdr:to>
      <xdr:col>102</xdr:col>
      <xdr:colOff>114300</xdr:colOff>
      <xdr:row>41</xdr:row>
      <xdr:rowOff>59691</xdr:rowOff>
    </xdr:to>
    <xdr:cxnSp macro="">
      <xdr:nvCxnSpPr>
        <xdr:cNvPr id="602" name="直線コネクタ 601"/>
        <xdr:cNvCxnSpPr/>
      </xdr:nvCxnSpPr>
      <xdr:spPr>
        <a:xfrm flipV="1">
          <a:off x="18656300" y="7087800"/>
          <a:ext cx="889000" cy="1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115238</xdr:rowOff>
    </xdr:from>
    <xdr:ext cx="534377" cy="259045"/>
    <xdr:sp macro="" textlink="">
      <xdr:nvSpPr>
        <xdr:cNvPr id="603" name="n_1aveValue【一般廃棄物処理施設】&#10;一人当たり有形固定資産（償却資産）額"/>
        <xdr:cNvSpPr txBox="1"/>
      </xdr:nvSpPr>
      <xdr:spPr>
        <a:xfrm>
          <a:off x="21043411" y="663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149044</xdr:rowOff>
    </xdr:from>
    <xdr:ext cx="534377" cy="259045"/>
    <xdr:sp macro="" textlink="">
      <xdr:nvSpPr>
        <xdr:cNvPr id="604" name="n_2aveValue【一般廃棄物処理施設】&#10;一人当たり有形固定資産（償却資産）額"/>
        <xdr:cNvSpPr txBox="1"/>
      </xdr:nvSpPr>
      <xdr:spPr>
        <a:xfrm>
          <a:off x="20167111" y="6664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143344</xdr:rowOff>
    </xdr:from>
    <xdr:ext cx="534377" cy="259045"/>
    <xdr:sp macro="" textlink="">
      <xdr:nvSpPr>
        <xdr:cNvPr id="605" name="n_3aveValue【一般廃棄物処理施設】&#10;一人当たり有形固定資産（償却資産）額"/>
        <xdr:cNvSpPr txBox="1"/>
      </xdr:nvSpPr>
      <xdr:spPr>
        <a:xfrm>
          <a:off x="19278111" y="6658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162127</xdr:rowOff>
    </xdr:from>
    <xdr:ext cx="534377" cy="259045"/>
    <xdr:sp macro="" textlink="">
      <xdr:nvSpPr>
        <xdr:cNvPr id="606" name="n_4aveValue【一般廃棄物処理施設】&#10;一人当たり有形固定資産（償却資産）額"/>
        <xdr:cNvSpPr txBox="1"/>
      </xdr:nvSpPr>
      <xdr:spPr>
        <a:xfrm>
          <a:off x="18389111" y="667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100167</xdr:rowOff>
    </xdr:from>
    <xdr:ext cx="534377" cy="259045"/>
    <xdr:sp macro="" textlink="">
      <xdr:nvSpPr>
        <xdr:cNvPr id="607" name="n_1mainValue【一般廃棄物処理施設】&#10;一人当たり有形固定資産（償却資産）額"/>
        <xdr:cNvSpPr txBox="1"/>
      </xdr:nvSpPr>
      <xdr:spPr>
        <a:xfrm>
          <a:off x="21043411" y="7129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99801</xdr:rowOff>
    </xdr:from>
    <xdr:ext cx="534377" cy="259045"/>
    <xdr:sp macro="" textlink="">
      <xdr:nvSpPr>
        <xdr:cNvPr id="608" name="n_2mainValue【一般廃棄物処理施設】&#10;一人当たり有形固定資産（償却資産）額"/>
        <xdr:cNvSpPr txBox="1"/>
      </xdr:nvSpPr>
      <xdr:spPr>
        <a:xfrm>
          <a:off x="20167111" y="7129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100277</xdr:rowOff>
    </xdr:from>
    <xdr:ext cx="534377" cy="259045"/>
    <xdr:sp macro="" textlink="">
      <xdr:nvSpPr>
        <xdr:cNvPr id="609" name="n_3mainValue【一般廃棄物処理施設】&#10;一人当たり有形固定資産（償却資産）額"/>
        <xdr:cNvSpPr txBox="1"/>
      </xdr:nvSpPr>
      <xdr:spPr>
        <a:xfrm>
          <a:off x="19278111" y="7129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101618</xdr:rowOff>
    </xdr:from>
    <xdr:ext cx="534377" cy="259045"/>
    <xdr:sp macro="" textlink="">
      <xdr:nvSpPr>
        <xdr:cNvPr id="610" name="n_4mainValue【一般廃棄物処理施設】&#10;一人当たり有形固定資産（償却資産）額"/>
        <xdr:cNvSpPr txBox="1"/>
      </xdr:nvSpPr>
      <xdr:spPr>
        <a:xfrm>
          <a:off x="18389111" y="7131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1" name="正方形/長方形 61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2" name="正方形/長方形 61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3" name="正方形/長方形 61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4" name="正方形/長方形 61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5" name="正方形/長方形 61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6" name="正方形/長方形 61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7" name="正方形/長方形 61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8" name="正方形/長方形 61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9" name="テキスト ボックス 61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0" name="直線コネクタ 61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1" name="テキスト ボックス 620"/>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2" name="直線コネクタ 621"/>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3" name="テキスト ボックス 622"/>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4" name="直線コネクタ 623"/>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5" name="テキスト ボックス 624"/>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6" name="直線コネクタ 625"/>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7" name="テキスト ボックス 626"/>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8" name="直線コネクタ 627"/>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9" name="テキスト ボックス 628"/>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0" name="直線コネクタ 629"/>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1" name="テキスト ボックス 630"/>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2" name="直線コネクタ 631"/>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3" name="テキスト ボックス 632"/>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4" name="直線コネクタ 63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5"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32657</xdr:rowOff>
    </xdr:from>
    <xdr:to>
      <xdr:col>85</xdr:col>
      <xdr:colOff>126364</xdr:colOff>
      <xdr:row>64</xdr:row>
      <xdr:rowOff>128996</xdr:rowOff>
    </xdr:to>
    <xdr:cxnSp macro="">
      <xdr:nvCxnSpPr>
        <xdr:cNvPr id="636" name="直線コネクタ 635"/>
        <xdr:cNvCxnSpPr/>
      </xdr:nvCxnSpPr>
      <xdr:spPr>
        <a:xfrm flipV="1">
          <a:off x="16318864" y="9633857"/>
          <a:ext cx="0" cy="1467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132823</xdr:rowOff>
    </xdr:from>
    <xdr:ext cx="405111" cy="259045"/>
    <xdr:sp macro="" textlink="">
      <xdr:nvSpPr>
        <xdr:cNvPr id="637" name="【保健センター・保健所】&#10;有形固定資産減価償却率最小値テキスト"/>
        <xdr:cNvSpPr txBox="1"/>
      </xdr:nvSpPr>
      <xdr:spPr>
        <a:xfrm>
          <a:off x="16357600" y="11105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128996</xdr:rowOff>
    </xdr:from>
    <xdr:to>
      <xdr:col>86</xdr:col>
      <xdr:colOff>25400</xdr:colOff>
      <xdr:row>64</xdr:row>
      <xdr:rowOff>128996</xdr:rowOff>
    </xdr:to>
    <xdr:cxnSp macro="">
      <xdr:nvCxnSpPr>
        <xdr:cNvPr id="638" name="直線コネクタ 637"/>
        <xdr:cNvCxnSpPr/>
      </xdr:nvCxnSpPr>
      <xdr:spPr>
        <a:xfrm>
          <a:off x="16230600" y="1110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150784</xdr:rowOff>
    </xdr:from>
    <xdr:ext cx="405111" cy="259045"/>
    <xdr:sp macro="" textlink="">
      <xdr:nvSpPr>
        <xdr:cNvPr id="639" name="【保健センター・保健所】&#10;有形固定資産減価償却率最大値テキスト"/>
        <xdr:cNvSpPr txBox="1"/>
      </xdr:nvSpPr>
      <xdr:spPr>
        <a:xfrm>
          <a:off x="16357600" y="940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32657</xdr:rowOff>
    </xdr:from>
    <xdr:to>
      <xdr:col>86</xdr:col>
      <xdr:colOff>25400</xdr:colOff>
      <xdr:row>56</xdr:row>
      <xdr:rowOff>32657</xdr:rowOff>
    </xdr:to>
    <xdr:cxnSp macro="">
      <xdr:nvCxnSpPr>
        <xdr:cNvPr id="640" name="直線コネクタ 639"/>
        <xdr:cNvCxnSpPr/>
      </xdr:nvCxnSpPr>
      <xdr:spPr>
        <a:xfrm>
          <a:off x="16230600" y="963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60251</xdr:rowOff>
    </xdr:from>
    <xdr:ext cx="405111" cy="259045"/>
    <xdr:sp macro="" textlink="">
      <xdr:nvSpPr>
        <xdr:cNvPr id="641" name="【保健センター・保健所】&#10;有形固定資産減価償却率平均値テキスト"/>
        <xdr:cNvSpPr txBox="1"/>
      </xdr:nvSpPr>
      <xdr:spPr>
        <a:xfrm>
          <a:off x="16357600" y="101758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37374</xdr:rowOff>
    </xdr:from>
    <xdr:to>
      <xdr:col>85</xdr:col>
      <xdr:colOff>177800</xdr:colOff>
      <xdr:row>60</xdr:row>
      <xdr:rowOff>138974</xdr:rowOff>
    </xdr:to>
    <xdr:sp macro="" textlink="">
      <xdr:nvSpPr>
        <xdr:cNvPr id="642" name="フローチャート: 判断 641"/>
        <xdr:cNvSpPr/>
      </xdr:nvSpPr>
      <xdr:spPr>
        <a:xfrm>
          <a:off x="16268700" y="1032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16147</xdr:rowOff>
    </xdr:from>
    <xdr:to>
      <xdr:col>81</xdr:col>
      <xdr:colOff>101600</xdr:colOff>
      <xdr:row>60</xdr:row>
      <xdr:rowOff>117747</xdr:rowOff>
    </xdr:to>
    <xdr:sp macro="" textlink="">
      <xdr:nvSpPr>
        <xdr:cNvPr id="643" name="フローチャート: 判断 642"/>
        <xdr:cNvSpPr/>
      </xdr:nvSpPr>
      <xdr:spPr>
        <a:xfrm>
          <a:off x="15430500" y="1030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164737</xdr:rowOff>
    </xdr:from>
    <xdr:to>
      <xdr:col>76</xdr:col>
      <xdr:colOff>165100</xdr:colOff>
      <xdr:row>60</xdr:row>
      <xdr:rowOff>94887</xdr:rowOff>
    </xdr:to>
    <xdr:sp macro="" textlink="">
      <xdr:nvSpPr>
        <xdr:cNvPr id="644" name="フローチャート: 判断 643"/>
        <xdr:cNvSpPr/>
      </xdr:nvSpPr>
      <xdr:spPr>
        <a:xfrm>
          <a:off x="14541500" y="1028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151674</xdr:rowOff>
    </xdr:from>
    <xdr:to>
      <xdr:col>72</xdr:col>
      <xdr:colOff>38100</xdr:colOff>
      <xdr:row>60</xdr:row>
      <xdr:rowOff>81824</xdr:rowOff>
    </xdr:to>
    <xdr:sp macro="" textlink="">
      <xdr:nvSpPr>
        <xdr:cNvPr id="645" name="フローチャート: 判断 644"/>
        <xdr:cNvSpPr/>
      </xdr:nvSpPr>
      <xdr:spPr>
        <a:xfrm>
          <a:off x="13652500" y="1026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112485</xdr:rowOff>
    </xdr:from>
    <xdr:to>
      <xdr:col>67</xdr:col>
      <xdr:colOff>101600</xdr:colOff>
      <xdr:row>60</xdr:row>
      <xdr:rowOff>42635</xdr:rowOff>
    </xdr:to>
    <xdr:sp macro="" textlink="">
      <xdr:nvSpPr>
        <xdr:cNvPr id="646" name="フローチャート: 判断 645"/>
        <xdr:cNvSpPr/>
      </xdr:nvSpPr>
      <xdr:spPr>
        <a:xfrm>
          <a:off x="12763500" y="1022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7" name="テキスト ボックス 64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8" name="テキスト ボックス 64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9" name="テキスト ボックス 64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0" name="テキスト ボックス 64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1" name="テキスト ボックス 65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117384</xdr:rowOff>
    </xdr:from>
    <xdr:to>
      <xdr:col>85</xdr:col>
      <xdr:colOff>177800</xdr:colOff>
      <xdr:row>62</xdr:row>
      <xdr:rowOff>47534</xdr:rowOff>
    </xdr:to>
    <xdr:sp macro="" textlink="">
      <xdr:nvSpPr>
        <xdr:cNvPr id="652" name="楕円 651"/>
        <xdr:cNvSpPr/>
      </xdr:nvSpPr>
      <xdr:spPr>
        <a:xfrm>
          <a:off x="16268700" y="1057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95811</xdr:rowOff>
    </xdr:from>
    <xdr:ext cx="405111" cy="259045"/>
    <xdr:sp macro="" textlink="">
      <xdr:nvSpPr>
        <xdr:cNvPr id="653" name="【保健センター・保健所】&#10;有形固定資産減価償却率該当値テキスト"/>
        <xdr:cNvSpPr txBox="1"/>
      </xdr:nvSpPr>
      <xdr:spPr>
        <a:xfrm>
          <a:off x="16357600" y="1055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84727</xdr:rowOff>
    </xdr:from>
    <xdr:to>
      <xdr:col>81</xdr:col>
      <xdr:colOff>101600</xdr:colOff>
      <xdr:row>62</xdr:row>
      <xdr:rowOff>14877</xdr:rowOff>
    </xdr:to>
    <xdr:sp macro="" textlink="">
      <xdr:nvSpPr>
        <xdr:cNvPr id="654" name="楕円 653"/>
        <xdr:cNvSpPr/>
      </xdr:nvSpPr>
      <xdr:spPr>
        <a:xfrm>
          <a:off x="15430500" y="1054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135527</xdr:rowOff>
    </xdr:from>
    <xdr:to>
      <xdr:col>85</xdr:col>
      <xdr:colOff>127000</xdr:colOff>
      <xdr:row>61</xdr:row>
      <xdr:rowOff>168184</xdr:rowOff>
    </xdr:to>
    <xdr:cxnSp macro="">
      <xdr:nvCxnSpPr>
        <xdr:cNvPr id="655" name="直線コネクタ 654"/>
        <xdr:cNvCxnSpPr/>
      </xdr:nvCxnSpPr>
      <xdr:spPr>
        <a:xfrm>
          <a:off x="15481300" y="1059397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52070</xdr:rowOff>
    </xdr:from>
    <xdr:to>
      <xdr:col>76</xdr:col>
      <xdr:colOff>165100</xdr:colOff>
      <xdr:row>61</xdr:row>
      <xdr:rowOff>153670</xdr:rowOff>
    </xdr:to>
    <xdr:sp macro="" textlink="">
      <xdr:nvSpPr>
        <xdr:cNvPr id="656" name="楕円 655"/>
        <xdr:cNvSpPr/>
      </xdr:nvSpPr>
      <xdr:spPr>
        <a:xfrm>
          <a:off x="145415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102870</xdr:rowOff>
    </xdr:from>
    <xdr:to>
      <xdr:col>81</xdr:col>
      <xdr:colOff>50800</xdr:colOff>
      <xdr:row>61</xdr:row>
      <xdr:rowOff>135527</xdr:rowOff>
    </xdr:to>
    <xdr:cxnSp macro="">
      <xdr:nvCxnSpPr>
        <xdr:cNvPr id="657" name="直線コネクタ 656"/>
        <xdr:cNvCxnSpPr/>
      </xdr:nvCxnSpPr>
      <xdr:spPr>
        <a:xfrm>
          <a:off x="14592300" y="1056132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19413</xdr:rowOff>
    </xdr:from>
    <xdr:to>
      <xdr:col>72</xdr:col>
      <xdr:colOff>38100</xdr:colOff>
      <xdr:row>61</xdr:row>
      <xdr:rowOff>121013</xdr:rowOff>
    </xdr:to>
    <xdr:sp macro="" textlink="">
      <xdr:nvSpPr>
        <xdr:cNvPr id="658" name="楕円 657"/>
        <xdr:cNvSpPr/>
      </xdr:nvSpPr>
      <xdr:spPr>
        <a:xfrm>
          <a:off x="13652500" y="1047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70213</xdr:rowOff>
    </xdr:from>
    <xdr:to>
      <xdr:col>76</xdr:col>
      <xdr:colOff>114300</xdr:colOff>
      <xdr:row>61</xdr:row>
      <xdr:rowOff>102870</xdr:rowOff>
    </xdr:to>
    <xdr:cxnSp macro="">
      <xdr:nvCxnSpPr>
        <xdr:cNvPr id="659" name="直線コネクタ 658"/>
        <xdr:cNvCxnSpPr/>
      </xdr:nvCxnSpPr>
      <xdr:spPr>
        <a:xfrm>
          <a:off x="13703300" y="1052866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158206</xdr:rowOff>
    </xdr:from>
    <xdr:to>
      <xdr:col>67</xdr:col>
      <xdr:colOff>101600</xdr:colOff>
      <xdr:row>61</xdr:row>
      <xdr:rowOff>88356</xdr:rowOff>
    </xdr:to>
    <xdr:sp macro="" textlink="">
      <xdr:nvSpPr>
        <xdr:cNvPr id="660" name="楕円 659"/>
        <xdr:cNvSpPr/>
      </xdr:nvSpPr>
      <xdr:spPr>
        <a:xfrm>
          <a:off x="12763500" y="1044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37556</xdr:rowOff>
    </xdr:from>
    <xdr:to>
      <xdr:col>71</xdr:col>
      <xdr:colOff>177800</xdr:colOff>
      <xdr:row>61</xdr:row>
      <xdr:rowOff>70213</xdr:rowOff>
    </xdr:to>
    <xdr:cxnSp macro="">
      <xdr:nvCxnSpPr>
        <xdr:cNvPr id="661" name="直線コネクタ 660"/>
        <xdr:cNvCxnSpPr/>
      </xdr:nvCxnSpPr>
      <xdr:spPr>
        <a:xfrm>
          <a:off x="12814300" y="1049600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134274</xdr:rowOff>
    </xdr:from>
    <xdr:ext cx="405111" cy="259045"/>
    <xdr:sp macro="" textlink="">
      <xdr:nvSpPr>
        <xdr:cNvPr id="662" name="n_1aveValue【保健センター・保健所】&#10;有形固定資産減価償却率"/>
        <xdr:cNvSpPr txBox="1"/>
      </xdr:nvSpPr>
      <xdr:spPr>
        <a:xfrm>
          <a:off x="15266044" y="10078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111414</xdr:rowOff>
    </xdr:from>
    <xdr:ext cx="405111" cy="259045"/>
    <xdr:sp macro="" textlink="">
      <xdr:nvSpPr>
        <xdr:cNvPr id="663" name="n_2aveValue【保健センター・保健所】&#10;有形固定資産減価償却率"/>
        <xdr:cNvSpPr txBox="1"/>
      </xdr:nvSpPr>
      <xdr:spPr>
        <a:xfrm>
          <a:off x="14389744" y="1005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98351</xdr:rowOff>
    </xdr:from>
    <xdr:ext cx="405111" cy="259045"/>
    <xdr:sp macro="" textlink="">
      <xdr:nvSpPr>
        <xdr:cNvPr id="664" name="n_3aveValue【保健センター・保健所】&#10;有形固定資産減価償却率"/>
        <xdr:cNvSpPr txBox="1"/>
      </xdr:nvSpPr>
      <xdr:spPr>
        <a:xfrm>
          <a:off x="13500744" y="1004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59162</xdr:rowOff>
    </xdr:from>
    <xdr:ext cx="405111" cy="259045"/>
    <xdr:sp macro="" textlink="">
      <xdr:nvSpPr>
        <xdr:cNvPr id="665" name="n_4aveValue【保健センター・保健所】&#10;有形固定資産減価償却率"/>
        <xdr:cNvSpPr txBox="1"/>
      </xdr:nvSpPr>
      <xdr:spPr>
        <a:xfrm>
          <a:off x="12611744" y="10003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6004</xdr:rowOff>
    </xdr:from>
    <xdr:ext cx="405111" cy="259045"/>
    <xdr:sp macro="" textlink="">
      <xdr:nvSpPr>
        <xdr:cNvPr id="666" name="n_1mainValue【保健センター・保健所】&#10;有形固定資産減価償却率"/>
        <xdr:cNvSpPr txBox="1"/>
      </xdr:nvSpPr>
      <xdr:spPr>
        <a:xfrm>
          <a:off x="15266044" y="10635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144797</xdr:rowOff>
    </xdr:from>
    <xdr:ext cx="405111" cy="259045"/>
    <xdr:sp macro="" textlink="">
      <xdr:nvSpPr>
        <xdr:cNvPr id="667" name="n_2mainValue【保健センター・保健所】&#10;有形固定資産減価償却率"/>
        <xdr:cNvSpPr txBox="1"/>
      </xdr:nvSpPr>
      <xdr:spPr>
        <a:xfrm>
          <a:off x="14389744" y="1060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112140</xdr:rowOff>
    </xdr:from>
    <xdr:ext cx="405111" cy="259045"/>
    <xdr:sp macro="" textlink="">
      <xdr:nvSpPr>
        <xdr:cNvPr id="668" name="n_3mainValue【保健センター・保健所】&#10;有形固定資産減価償却率"/>
        <xdr:cNvSpPr txBox="1"/>
      </xdr:nvSpPr>
      <xdr:spPr>
        <a:xfrm>
          <a:off x="13500744" y="1057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79483</xdr:rowOff>
    </xdr:from>
    <xdr:ext cx="405111" cy="259045"/>
    <xdr:sp macro="" textlink="">
      <xdr:nvSpPr>
        <xdr:cNvPr id="669" name="n_4mainValue【保健センター・保健所】&#10;有形固定資産減価償却率"/>
        <xdr:cNvSpPr txBox="1"/>
      </xdr:nvSpPr>
      <xdr:spPr>
        <a:xfrm>
          <a:off x="12611744" y="1053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0" name="正方形/長方形 66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1" name="正方形/長方形 67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2" name="正方形/長方形 67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3" name="正方形/長方形 67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4" name="正方形/長方形 67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5" name="正方形/長方形 67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6" name="正方形/長方形 67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7" name="正方形/長方形 67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8" name="テキスト ボックス 67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9" name="直線コネクタ 67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80" name="直線コネクタ 679"/>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81" name="テキスト ボックス 680"/>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82" name="直線コネクタ 681"/>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83" name="テキスト ボックス 682"/>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4" name="直線コネクタ 683"/>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5" name="テキスト ボックス 684"/>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6" name="直線コネクタ 685"/>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7" name="テキスト ボックス 686"/>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8" name="直線コネクタ 687"/>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9" name="テキスト ボックス 688"/>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90" name="直線コネクタ 689"/>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91" name="テキスト ボックス 690"/>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2" name="直線コネクタ 69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3" name="テキスト ボックス 69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4"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119199</xdr:rowOff>
    </xdr:from>
    <xdr:to>
      <xdr:col>116</xdr:col>
      <xdr:colOff>62864</xdr:colOff>
      <xdr:row>64</xdr:row>
      <xdr:rowOff>120831</xdr:rowOff>
    </xdr:to>
    <xdr:cxnSp macro="">
      <xdr:nvCxnSpPr>
        <xdr:cNvPr id="695" name="直線コネクタ 694"/>
        <xdr:cNvCxnSpPr/>
      </xdr:nvCxnSpPr>
      <xdr:spPr>
        <a:xfrm flipV="1">
          <a:off x="22160864" y="9548949"/>
          <a:ext cx="0" cy="1544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124658</xdr:rowOff>
    </xdr:from>
    <xdr:ext cx="469744" cy="259045"/>
    <xdr:sp macro="" textlink="">
      <xdr:nvSpPr>
        <xdr:cNvPr id="696" name="【保健センター・保健所】&#10;一人当たり面積最小値テキスト"/>
        <xdr:cNvSpPr txBox="1"/>
      </xdr:nvSpPr>
      <xdr:spPr>
        <a:xfrm>
          <a:off x="22199600" y="1109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120831</xdr:rowOff>
    </xdr:from>
    <xdr:to>
      <xdr:col>116</xdr:col>
      <xdr:colOff>152400</xdr:colOff>
      <xdr:row>64</xdr:row>
      <xdr:rowOff>120831</xdr:rowOff>
    </xdr:to>
    <xdr:cxnSp macro="">
      <xdr:nvCxnSpPr>
        <xdr:cNvPr id="697" name="直線コネクタ 696"/>
        <xdr:cNvCxnSpPr/>
      </xdr:nvCxnSpPr>
      <xdr:spPr>
        <a:xfrm>
          <a:off x="22072600" y="1109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65876</xdr:rowOff>
    </xdr:from>
    <xdr:ext cx="469744" cy="259045"/>
    <xdr:sp macro="" textlink="">
      <xdr:nvSpPr>
        <xdr:cNvPr id="698" name="【保健センター・保健所】&#10;一人当たり面積最大値テキスト"/>
        <xdr:cNvSpPr txBox="1"/>
      </xdr:nvSpPr>
      <xdr:spPr>
        <a:xfrm>
          <a:off x="22199600" y="9324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119199</xdr:rowOff>
    </xdr:from>
    <xdr:to>
      <xdr:col>116</xdr:col>
      <xdr:colOff>152400</xdr:colOff>
      <xdr:row>55</xdr:row>
      <xdr:rowOff>119199</xdr:rowOff>
    </xdr:to>
    <xdr:cxnSp macro="">
      <xdr:nvCxnSpPr>
        <xdr:cNvPr id="699" name="直線コネクタ 698"/>
        <xdr:cNvCxnSpPr/>
      </xdr:nvCxnSpPr>
      <xdr:spPr>
        <a:xfrm>
          <a:off x="22072600" y="954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65150</xdr:rowOff>
    </xdr:from>
    <xdr:ext cx="469744" cy="259045"/>
    <xdr:sp macro="" textlink="">
      <xdr:nvSpPr>
        <xdr:cNvPr id="700" name="【保健センター・保健所】&#10;一人当たり面積平均値テキスト"/>
        <xdr:cNvSpPr txBox="1"/>
      </xdr:nvSpPr>
      <xdr:spPr>
        <a:xfrm>
          <a:off x="22199600" y="106950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42273</xdr:rowOff>
    </xdr:from>
    <xdr:to>
      <xdr:col>116</xdr:col>
      <xdr:colOff>114300</xdr:colOff>
      <xdr:row>63</xdr:row>
      <xdr:rowOff>143873</xdr:rowOff>
    </xdr:to>
    <xdr:sp macro="" textlink="">
      <xdr:nvSpPr>
        <xdr:cNvPr id="701" name="フローチャート: 判断 700"/>
        <xdr:cNvSpPr/>
      </xdr:nvSpPr>
      <xdr:spPr>
        <a:xfrm>
          <a:off x="22110700" y="1084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48804</xdr:rowOff>
    </xdr:from>
    <xdr:to>
      <xdr:col>112</xdr:col>
      <xdr:colOff>38100</xdr:colOff>
      <xdr:row>63</xdr:row>
      <xdr:rowOff>150404</xdr:rowOff>
    </xdr:to>
    <xdr:sp macro="" textlink="">
      <xdr:nvSpPr>
        <xdr:cNvPr id="702" name="フローチャート: 判断 701"/>
        <xdr:cNvSpPr/>
      </xdr:nvSpPr>
      <xdr:spPr>
        <a:xfrm>
          <a:off x="21272500" y="1085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52070</xdr:rowOff>
    </xdr:from>
    <xdr:to>
      <xdr:col>107</xdr:col>
      <xdr:colOff>101600</xdr:colOff>
      <xdr:row>63</xdr:row>
      <xdr:rowOff>153670</xdr:rowOff>
    </xdr:to>
    <xdr:sp macro="" textlink="">
      <xdr:nvSpPr>
        <xdr:cNvPr id="703" name="フローチャート: 判断 702"/>
        <xdr:cNvSpPr/>
      </xdr:nvSpPr>
      <xdr:spPr>
        <a:xfrm>
          <a:off x="20383500" y="1085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61867</xdr:rowOff>
    </xdr:from>
    <xdr:to>
      <xdr:col>102</xdr:col>
      <xdr:colOff>165100</xdr:colOff>
      <xdr:row>63</xdr:row>
      <xdr:rowOff>163467</xdr:rowOff>
    </xdr:to>
    <xdr:sp macro="" textlink="">
      <xdr:nvSpPr>
        <xdr:cNvPr id="704" name="フローチャート: 判断 703"/>
        <xdr:cNvSpPr/>
      </xdr:nvSpPr>
      <xdr:spPr>
        <a:xfrm>
          <a:off x="19494500" y="10863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45538</xdr:rowOff>
    </xdr:from>
    <xdr:to>
      <xdr:col>98</xdr:col>
      <xdr:colOff>38100</xdr:colOff>
      <xdr:row>63</xdr:row>
      <xdr:rowOff>147138</xdr:rowOff>
    </xdr:to>
    <xdr:sp macro="" textlink="">
      <xdr:nvSpPr>
        <xdr:cNvPr id="705" name="フローチャート: 判断 704"/>
        <xdr:cNvSpPr/>
      </xdr:nvSpPr>
      <xdr:spPr>
        <a:xfrm>
          <a:off x="18605500" y="1084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6" name="テキスト ボックス 70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7" name="テキスト ボックス 70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8" name="テキスト ボックス 70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9" name="テキスト ボックス 70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10" name="テキスト ボックス 70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143510</xdr:rowOff>
    </xdr:from>
    <xdr:to>
      <xdr:col>116</xdr:col>
      <xdr:colOff>114300</xdr:colOff>
      <xdr:row>64</xdr:row>
      <xdr:rowOff>73660</xdr:rowOff>
    </xdr:to>
    <xdr:sp macro="" textlink="">
      <xdr:nvSpPr>
        <xdr:cNvPr id="711" name="楕円 710"/>
        <xdr:cNvSpPr/>
      </xdr:nvSpPr>
      <xdr:spPr>
        <a:xfrm>
          <a:off x="22110700" y="1094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58437</xdr:rowOff>
    </xdr:from>
    <xdr:ext cx="469744" cy="259045"/>
    <xdr:sp macro="" textlink="">
      <xdr:nvSpPr>
        <xdr:cNvPr id="712" name="【保健センター・保健所】&#10;一人当たり面積該当値テキスト"/>
        <xdr:cNvSpPr txBox="1"/>
      </xdr:nvSpPr>
      <xdr:spPr>
        <a:xfrm>
          <a:off x="22199600" y="10859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64</xdr:row>
      <xdr:rowOff>7983</xdr:rowOff>
    </xdr:from>
    <xdr:to>
      <xdr:col>112</xdr:col>
      <xdr:colOff>38100</xdr:colOff>
      <xdr:row>64</xdr:row>
      <xdr:rowOff>109583</xdr:rowOff>
    </xdr:to>
    <xdr:sp macro="" textlink="">
      <xdr:nvSpPr>
        <xdr:cNvPr id="713" name="楕円 712"/>
        <xdr:cNvSpPr/>
      </xdr:nvSpPr>
      <xdr:spPr>
        <a:xfrm>
          <a:off x="21272500" y="10980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22860</xdr:rowOff>
    </xdr:from>
    <xdr:to>
      <xdr:col>116</xdr:col>
      <xdr:colOff>63500</xdr:colOff>
      <xdr:row>64</xdr:row>
      <xdr:rowOff>58783</xdr:rowOff>
    </xdr:to>
    <xdr:cxnSp macro="">
      <xdr:nvCxnSpPr>
        <xdr:cNvPr id="714" name="直線コネクタ 713"/>
        <xdr:cNvCxnSpPr/>
      </xdr:nvCxnSpPr>
      <xdr:spPr>
        <a:xfrm flipV="1">
          <a:off x="21323300" y="10995660"/>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64</xdr:row>
      <xdr:rowOff>7983</xdr:rowOff>
    </xdr:from>
    <xdr:to>
      <xdr:col>107</xdr:col>
      <xdr:colOff>101600</xdr:colOff>
      <xdr:row>64</xdr:row>
      <xdr:rowOff>109583</xdr:rowOff>
    </xdr:to>
    <xdr:sp macro="" textlink="">
      <xdr:nvSpPr>
        <xdr:cNvPr id="715" name="楕円 714"/>
        <xdr:cNvSpPr/>
      </xdr:nvSpPr>
      <xdr:spPr>
        <a:xfrm>
          <a:off x="20383500" y="10980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58783</xdr:rowOff>
    </xdr:from>
    <xdr:to>
      <xdr:col>111</xdr:col>
      <xdr:colOff>177800</xdr:colOff>
      <xdr:row>64</xdr:row>
      <xdr:rowOff>58783</xdr:rowOff>
    </xdr:to>
    <xdr:cxnSp macro="">
      <xdr:nvCxnSpPr>
        <xdr:cNvPr id="716" name="直線コネクタ 715"/>
        <xdr:cNvCxnSpPr/>
      </xdr:nvCxnSpPr>
      <xdr:spPr>
        <a:xfrm>
          <a:off x="20434300" y="110315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64</xdr:row>
      <xdr:rowOff>7983</xdr:rowOff>
    </xdr:from>
    <xdr:to>
      <xdr:col>102</xdr:col>
      <xdr:colOff>165100</xdr:colOff>
      <xdr:row>64</xdr:row>
      <xdr:rowOff>109583</xdr:rowOff>
    </xdr:to>
    <xdr:sp macro="" textlink="">
      <xdr:nvSpPr>
        <xdr:cNvPr id="717" name="楕円 716"/>
        <xdr:cNvSpPr/>
      </xdr:nvSpPr>
      <xdr:spPr>
        <a:xfrm>
          <a:off x="19494500" y="10980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58783</xdr:rowOff>
    </xdr:from>
    <xdr:to>
      <xdr:col>107</xdr:col>
      <xdr:colOff>50800</xdr:colOff>
      <xdr:row>64</xdr:row>
      <xdr:rowOff>58783</xdr:rowOff>
    </xdr:to>
    <xdr:cxnSp macro="">
      <xdr:nvCxnSpPr>
        <xdr:cNvPr id="718" name="直線コネクタ 717"/>
        <xdr:cNvCxnSpPr/>
      </xdr:nvCxnSpPr>
      <xdr:spPr>
        <a:xfrm>
          <a:off x="19545300" y="110315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64</xdr:row>
      <xdr:rowOff>11249</xdr:rowOff>
    </xdr:from>
    <xdr:to>
      <xdr:col>98</xdr:col>
      <xdr:colOff>38100</xdr:colOff>
      <xdr:row>64</xdr:row>
      <xdr:rowOff>112849</xdr:rowOff>
    </xdr:to>
    <xdr:sp macro="" textlink="">
      <xdr:nvSpPr>
        <xdr:cNvPr id="719" name="楕円 718"/>
        <xdr:cNvSpPr/>
      </xdr:nvSpPr>
      <xdr:spPr>
        <a:xfrm>
          <a:off x="18605500" y="1098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58783</xdr:rowOff>
    </xdr:from>
    <xdr:to>
      <xdr:col>102</xdr:col>
      <xdr:colOff>114300</xdr:colOff>
      <xdr:row>64</xdr:row>
      <xdr:rowOff>62049</xdr:rowOff>
    </xdr:to>
    <xdr:cxnSp macro="">
      <xdr:nvCxnSpPr>
        <xdr:cNvPr id="720" name="直線コネクタ 719"/>
        <xdr:cNvCxnSpPr/>
      </xdr:nvCxnSpPr>
      <xdr:spPr>
        <a:xfrm flipV="1">
          <a:off x="18656300" y="11031583"/>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166931</xdr:rowOff>
    </xdr:from>
    <xdr:ext cx="469744" cy="259045"/>
    <xdr:sp macro="" textlink="">
      <xdr:nvSpPr>
        <xdr:cNvPr id="721" name="n_1aveValue【保健センター・保健所】&#10;一人当たり面積"/>
        <xdr:cNvSpPr txBox="1"/>
      </xdr:nvSpPr>
      <xdr:spPr>
        <a:xfrm>
          <a:off x="21075727" y="10625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170197</xdr:rowOff>
    </xdr:from>
    <xdr:ext cx="469744" cy="259045"/>
    <xdr:sp macro="" textlink="">
      <xdr:nvSpPr>
        <xdr:cNvPr id="722" name="n_2aveValue【保健センター・保健所】&#10;一人当たり面積"/>
        <xdr:cNvSpPr txBox="1"/>
      </xdr:nvSpPr>
      <xdr:spPr>
        <a:xfrm>
          <a:off x="20199427" y="10628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8544</xdr:rowOff>
    </xdr:from>
    <xdr:ext cx="469744" cy="259045"/>
    <xdr:sp macro="" textlink="">
      <xdr:nvSpPr>
        <xdr:cNvPr id="723" name="n_3aveValue【保健センター・保健所】&#10;一人当たり面積"/>
        <xdr:cNvSpPr txBox="1"/>
      </xdr:nvSpPr>
      <xdr:spPr>
        <a:xfrm>
          <a:off x="19310427" y="10638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163665</xdr:rowOff>
    </xdr:from>
    <xdr:ext cx="469744" cy="259045"/>
    <xdr:sp macro="" textlink="">
      <xdr:nvSpPr>
        <xdr:cNvPr id="724" name="n_4aveValue【保健センター・保健所】&#10;一人当たり面積"/>
        <xdr:cNvSpPr txBox="1"/>
      </xdr:nvSpPr>
      <xdr:spPr>
        <a:xfrm>
          <a:off x="18421427" y="10622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100710</xdr:rowOff>
    </xdr:from>
    <xdr:ext cx="469744" cy="259045"/>
    <xdr:sp macro="" textlink="">
      <xdr:nvSpPr>
        <xdr:cNvPr id="725" name="n_1mainValue【保健センター・保健所】&#10;一人当たり面積"/>
        <xdr:cNvSpPr txBox="1"/>
      </xdr:nvSpPr>
      <xdr:spPr>
        <a:xfrm>
          <a:off x="21075727" y="11073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100710</xdr:rowOff>
    </xdr:from>
    <xdr:ext cx="469744" cy="259045"/>
    <xdr:sp macro="" textlink="">
      <xdr:nvSpPr>
        <xdr:cNvPr id="726" name="n_2mainValue【保健センター・保健所】&#10;一人当たり面積"/>
        <xdr:cNvSpPr txBox="1"/>
      </xdr:nvSpPr>
      <xdr:spPr>
        <a:xfrm>
          <a:off x="20199427" y="11073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100710</xdr:rowOff>
    </xdr:from>
    <xdr:ext cx="469744" cy="259045"/>
    <xdr:sp macro="" textlink="">
      <xdr:nvSpPr>
        <xdr:cNvPr id="727" name="n_3mainValue【保健センター・保健所】&#10;一人当たり面積"/>
        <xdr:cNvSpPr txBox="1"/>
      </xdr:nvSpPr>
      <xdr:spPr>
        <a:xfrm>
          <a:off x="19310427" y="11073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103976</xdr:rowOff>
    </xdr:from>
    <xdr:ext cx="469744" cy="259045"/>
    <xdr:sp macro="" textlink="">
      <xdr:nvSpPr>
        <xdr:cNvPr id="728" name="n_4mainValue【保健センター・保健所】&#10;一人当たり面積"/>
        <xdr:cNvSpPr txBox="1"/>
      </xdr:nvSpPr>
      <xdr:spPr>
        <a:xfrm>
          <a:off x="18421427" y="11076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9" name="正方形/長方形 72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30" name="正方形/長方形 72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1" name="正方形/長方形 73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2" name="正方形/長方形 73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3" name="正方形/長方形 73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4" name="正方形/長方形 73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5" name="正方形/長方形 73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6" name="正方形/長方形 73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7" name="テキスト ボックス 73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8" name="直線コネクタ 73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9" name="テキスト ボックス 738"/>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40" name="直線コネクタ 739"/>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41" name="テキスト ボックス 740"/>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42" name="直線コネクタ 741"/>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3" name="テキスト ボックス 742"/>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4" name="直線コネクタ 743"/>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5" name="テキスト ボックス 744"/>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6" name="直線コネクタ 745"/>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7" name="テキスト ボックス 746"/>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8" name="直線コネクタ 747"/>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9" name="テキスト ボックス 748"/>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50" name="直線コネクタ 74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51" name="テキスト ボックス 750"/>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2"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36195</xdr:rowOff>
    </xdr:from>
    <xdr:to>
      <xdr:col>85</xdr:col>
      <xdr:colOff>126364</xdr:colOff>
      <xdr:row>86</xdr:row>
      <xdr:rowOff>114300</xdr:rowOff>
    </xdr:to>
    <xdr:cxnSp macro="">
      <xdr:nvCxnSpPr>
        <xdr:cNvPr id="753" name="直線コネクタ 752"/>
        <xdr:cNvCxnSpPr/>
      </xdr:nvCxnSpPr>
      <xdr:spPr>
        <a:xfrm flipV="1">
          <a:off x="16318864" y="13237845"/>
          <a:ext cx="0" cy="1621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54" name="【消防施設】&#10;有形固定資産減価償却率最小値テキスト"/>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55" name="直線コネクタ 754"/>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154322</xdr:rowOff>
    </xdr:from>
    <xdr:ext cx="405111" cy="259045"/>
    <xdr:sp macro="" textlink="">
      <xdr:nvSpPr>
        <xdr:cNvPr id="756" name="【消防施設】&#10;有形固定資産減価償却率最大値テキスト"/>
        <xdr:cNvSpPr txBox="1"/>
      </xdr:nvSpPr>
      <xdr:spPr>
        <a:xfrm>
          <a:off x="16357600" y="13013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36195</xdr:rowOff>
    </xdr:from>
    <xdr:to>
      <xdr:col>86</xdr:col>
      <xdr:colOff>25400</xdr:colOff>
      <xdr:row>77</xdr:row>
      <xdr:rowOff>36195</xdr:rowOff>
    </xdr:to>
    <xdr:cxnSp macro="">
      <xdr:nvCxnSpPr>
        <xdr:cNvPr id="757" name="直線コネクタ 756"/>
        <xdr:cNvCxnSpPr/>
      </xdr:nvCxnSpPr>
      <xdr:spPr>
        <a:xfrm>
          <a:off x="16230600" y="13237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33038</xdr:rowOff>
    </xdr:from>
    <xdr:ext cx="405111" cy="259045"/>
    <xdr:sp macro="" textlink="">
      <xdr:nvSpPr>
        <xdr:cNvPr id="758" name="【消防施設】&#10;有形固定資産減価償却率平均値テキスト"/>
        <xdr:cNvSpPr txBox="1"/>
      </xdr:nvSpPr>
      <xdr:spPr>
        <a:xfrm>
          <a:off x="16357600" y="139204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10161</xdr:rowOff>
    </xdr:from>
    <xdr:to>
      <xdr:col>85</xdr:col>
      <xdr:colOff>177800</xdr:colOff>
      <xdr:row>82</xdr:row>
      <xdr:rowOff>111761</xdr:rowOff>
    </xdr:to>
    <xdr:sp macro="" textlink="">
      <xdr:nvSpPr>
        <xdr:cNvPr id="759" name="フローチャート: 判断 758"/>
        <xdr:cNvSpPr/>
      </xdr:nvSpPr>
      <xdr:spPr>
        <a:xfrm>
          <a:off x="162687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164464</xdr:rowOff>
    </xdr:from>
    <xdr:to>
      <xdr:col>81</xdr:col>
      <xdr:colOff>101600</xdr:colOff>
      <xdr:row>82</xdr:row>
      <xdr:rowOff>94614</xdr:rowOff>
    </xdr:to>
    <xdr:sp macro="" textlink="">
      <xdr:nvSpPr>
        <xdr:cNvPr id="760" name="フローチャート: 判断 759"/>
        <xdr:cNvSpPr/>
      </xdr:nvSpPr>
      <xdr:spPr>
        <a:xfrm>
          <a:off x="154305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147320</xdr:rowOff>
    </xdr:from>
    <xdr:to>
      <xdr:col>76</xdr:col>
      <xdr:colOff>165100</xdr:colOff>
      <xdr:row>82</xdr:row>
      <xdr:rowOff>77470</xdr:rowOff>
    </xdr:to>
    <xdr:sp macro="" textlink="">
      <xdr:nvSpPr>
        <xdr:cNvPr id="761" name="フローチャート: 判断 760"/>
        <xdr:cNvSpPr/>
      </xdr:nvSpPr>
      <xdr:spPr>
        <a:xfrm>
          <a:off x="14541500" y="1403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133986</xdr:rowOff>
    </xdr:from>
    <xdr:to>
      <xdr:col>72</xdr:col>
      <xdr:colOff>38100</xdr:colOff>
      <xdr:row>82</xdr:row>
      <xdr:rowOff>64136</xdr:rowOff>
    </xdr:to>
    <xdr:sp macro="" textlink="">
      <xdr:nvSpPr>
        <xdr:cNvPr id="762" name="フローチャート: 判断 761"/>
        <xdr:cNvSpPr/>
      </xdr:nvSpPr>
      <xdr:spPr>
        <a:xfrm>
          <a:off x="13652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116839</xdr:rowOff>
    </xdr:from>
    <xdr:to>
      <xdr:col>67</xdr:col>
      <xdr:colOff>101600</xdr:colOff>
      <xdr:row>82</xdr:row>
      <xdr:rowOff>46989</xdr:rowOff>
    </xdr:to>
    <xdr:sp macro="" textlink="">
      <xdr:nvSpPr>
        <xdr:cNvPr id="763" name="フローチャート: 判断 762"/>
        <xdr:cNvSpPr/>
      </xdr:nvSpPr>
      <xdr:spPr>
        <a:xfrm>
          <a:off x="127635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4" name="テキスト ボックス 76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5" name="テキスト ボックス 76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6" name="テキスト ボックス 76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7" name="テキスト ボックス 76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8" name="テキスト ボックス 76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166370</xdr:rowOff>
    </xdr:from>
    <xdr:to>
      <xdr:col>85</xdr:col>
      <xdr:colOff>177800</xdr:colOff>
      <xdr:row>83</xdr:row>
      <xdr:rowOff>96520</xdr:rowOff>
    </xdr:to>
    <xdr:sp macro="" textlink="">
      <xdr:nvSpPr>
        <xdr:cNvPr id="769" name="楕円 768"/>
        <xdr:cNvSpPr/>
      </xdr:nvSpPr>
      <xdr:spPr>
        <a:xfrm>
          <a:off x="16268700" y="1422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144797</xdr:rowOff>
    </xdr:from>
    <xdr:ext cx="405111" cy="259045"/>
    <xdr:sp macro="" textlink="">
      <xdr:nvSpPr>
        <xdr:cNvPr id="770" name="【消防施設】&#10;有形固定資産減価償却率該当値テキスト"/>
        <xdr:cNvSpPr txBox="1"/>
      </xdr:nvSpPr>
      <xdr:spPr>
        <a:xfrm>
          <a:off x="16357600" y="1420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53975</xdr:rowOff>
    </xdr:from>
    <xdr:to>
      <xdr:col>81</xdr:col>
      <xdr:colOff>101600</xdr:colOff>
      <xdr:row>83</xdr:row>
      <xdr:rowOff>155575</xdr:rowOff>
    </xdr:to>
    <xdr:sp macro="" textlink="">
      <xdr:nvSpPr>
        <xdr:cNvPr id="771" name="楕円 770"/>
        <xdr:cNvSpPr/>
      </xdr:nvSpPr>
      <xdr:spPr>
        <a:xfrm>
          <a:off x="15430500" y="1428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45720</xdr:rowOff>
    </xdr:from>
    <xdr:to>
      <xdr:col>85</xdr:col>
      <xdr:colOff>127000</xdr:colOff>
      <xdr:row>83</xdr:row>
      <xdr:rowOff>104775</xdr:rowOff>
    </xdr:to>
    <xdr:cxnSp macro="">
      <xdr:nvCxnSpPr>
        <xdr:cNvPr id="772" name="直線コネクタ 771"/>
        <xdr:cNvCxnSpPr/>
      </xdr:nvCxnSpPr>
      <xdr:spPr>
        <a:xfrm flipV="1">
          <a:off x="15481300" y="14276070"/>
          <a:ext cx="8382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63500</xdr:rowOff>
    </xdr:from>
    <xdr:to>
      <xdr:col>76</xdr:col>
      <xdr:colOff>165100</xdr:colOff>
      <xdr:row>83</xdr:row>
      <xdr:rowOff>165100</xdr:rowOff>
    </xdr:to>
    <xdr:sp macro="" textlink="">
      <xdr:nvSpPr>
        <xdr:cNvPr id="773" name="楕円 772"/>
        <xdr:cNvSpPr/>
      </xdr:nvSpPr>
      <xdr:spPr>
        <a:xfrm>
          <a:off x="14541500" y="1429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104775</xdr:rowOff>
    </xdr:from>
    <xdr:to>
      <xdr:col>81</xdr:col>
      <xdr:colOff>50800</xdr:colOff>
      <xdr:row>83</xdr:row>
      <xdr:rowOff>114300</xdr:rowOff>
    </xdr:to>
    <xdr:cxnSp macro="">
      <xdr:nvCxnSpPr>
        <xdr:cNvPr id="774" name="直線コネクタ 773"/>
        <xdr:cNvCxnSpPr/>
      </xdr:nvCxnSpPr>
      <xdr:spPr>
        <a:xfrm flipV="1">
          <a:off x="14592300" y="1433512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27305</xdr:rowOff>
    </xdr:from>
    <xdr:to>
      <xdr:col>72</xdr:col>
      <xdr:colOff>38100</xdr:colOff>
      <xdr:row>83</xdr:row>
      <xdr:rowOff>128905</xdr:rowOff>
    </xdr:to>
    <xdr:sp macro="" textlink="">
      <xdr:nvSpPr>
        <xdr:cNvPr id="775" name="楕円 774"/>
        <xdr:cNvSpPr/>
      </xdr:nvSpPr>
      <xdr:spPr>
        <a:xfrm>
          <a:off x="13652500" y="1425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78105</xdr:rowOff>
    </xdr:from>
    <xdr:to>
      <xdr:col>76</xdr:col>
      <xdr:colOff>114300</xdr:colOff>
      <xdr:row>83</xdr:row>
      <xdr:rowOff>114300</xdr:rowOff>
    </xdr:to>
    <xdr:cxnSp macro="">
      <xdr:nvCxnSpPr>
        <xdr:cNvPr id="776" name="直線コネクタ 775"/>
        <xdr:cNvCxnSpPr/>
      </xdr:nvCxnSpPr>
      <xdr:spPr>
        <a:xfrm>
          <a:off x="13703300" y="1430845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162561</xdr:rowOff>
    </xdr:from>
    <xdr:to>
      <xdr:col>67</xdr:col>
      <xdr:colOff>101600</xdr:colOff>
      <xdr:row>83</xdr:row>
      <xdr:rowOff>92711</xdr:rowOff>
    </xdr:to>
    <xdr:sp macro="" textlink="">
      <xdr:nvSpPr>
        <xdr:cNvPr id="777" name="楕円 776"/>
        <xdr:cNvSpPr/>
      </xdr:nvSpPr>
      <xdr:spPr>
        <a:xfrm>
          <a:off x="12763500" y="1422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41911</xdr:rowOff>
    </xdr:from>
    <xdr:to>
      <xdr:col>71</xdr:col>
      <xdr:colOff>177800</xdr:colOff>
      <xdr:row>83</xdr:row>
      <xdr:rowOff>78105</xdr:rowOff>
    </xdr:to>
    <xdr:cxnSp macro="">
      <xdr:nvCxnSpPr>
        <xdr:cNvPr id="778" name="直線コネクタ 777"/>
        <xdr:cNvCxnSpPr/>
      </xdr:nvCxnSpPr>
      <xdr:spPr>
        <a:xfrm>
          <a:off x="12814300" y="14272261"/>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111141</xdr:rowOff>
    </xdr:from>
    <xdr:ext cx="405111" cy="259045"/>
    <xdr:sp macro="" textlink="">
      <xdr:nvSpPr>
        <xdr:cNvPr id="779" name="n_1aveValue【消防施設】&#10;有形固定資産減価償却率"/>
        <xdr:cNvSpPr txBox="1"/>
      </xdr:nvSpPr>
      <xdr:spPr>
        <a:xfrm>
          <a:off x="15266044" y="1382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93997</xdr:rowOff>
    </xdr:from>
    <xdr:ext cx="405111" cy="259045"/>
    <xdr:sp macro="" textlink="">
      <xdr:nvSpPr>
        <xdr:cNvPr id="780" name="n_2aveValue【消防施設】&#10;有形固定資産減価償却率"/>
        <xdr:cNvSpPr txBox="1"/>
      </xdr:nvSpPr>
      <xdr:spPr>
        <a:xfrm>
          <a:off x="14389744" y="1380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80663</xdr:rowOff>
    </xdr:from>
    <xdr:ext cx="405111" cy="259045"/>
    <xdr:sp macro="" textlink="">
      <xdr:nvSpPr>
        <xdr:cNvPr id="781" name="n_3aveValue【消防施設】&#10;有形固定資産減価償却率"/>
        <xdr:cNvSpPr txBox="1"/>
      </xdr:nvSpPr>
      <xdr:spPr>
        <a:xfrm>
          <a:off x="13500744"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63516</xdr:rowOff>
    </xdr:from>
    <xdr:ext cx="405111" cy="259045"/>
    <xdr:sp macro="" textlink="">
      <xdr:nvSpPr>
        <xdr:cNvPr id="782" name="n_4aveValue【消防施設】&#10;有形固定資産減価償却率"/>
        <xdr:cNvSpPr txBox="1"/>
      </xdr:nvSpPr>
      <xdr:spPr>
        <a:xfrm>
          <a:off x="12611744" y="1377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146702</xdr:rowOff>
    </xdr:from>
    <xdr:ext cx="405111" cy="259045"/>
    <xdr:sp macro="" textlink="">
      <xdr:nvSpPr>
        <xdr:cNvPr id="783" name="n_1mainValue【消防施設】&#10;有形固定資産減価償却率"/>
        <xdr:cNvSpPr txBox="1"/>
      </xdr:nvSpPr>
      <xdr:spPr>
        <a:xfrm>
          <a:off x="15266044" y="14377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156227</xdr:rowOff>
    </xdr:from>
    <xdr:ext cx="405111" cy="259045"/>
    <xdr:sp macro="" textlink="">
      <xdr:nvSpPr>
        <xdr:cNvPr id="784" name="n_2mainValue【消防施設】&#10;有形固定資産減価償却率"/>
        <xdr:cNvSpPr txBox="1"/>
      </xdr:nvSpPr>
      <xdr:spPr>
        <a:xfrm>
          <a:off x="14389744" y="1438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120032</xdr:rowOff>
    </xdr:from>
    <xdr:ext cx="405111" cy="259045"/>
    <xdr:sp macro="" textlink="">
      <xdr:nvSpPr>
        <xdr:cNvPr id="785" name="n_3mainValue【消防施設】&#10;有形固定資産減価償却率"/>
        <xdr:cNvSpPr txBox="1"/>
      </xdr:nvSpPr>
      <xdr:spPr>
        <a:xfrm>
          <a:off x="13500744" y="1435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83838</xdr:rowOff>
    </xdr:from>
    <xdr:ext cx="405111" cy="259045"/>
    <xdr:sp macro="" textlink="">
      <xdr:nvSpPr>
        <xdr:cNvPr id="786" name="n_4mainValue【消防施設】&#10;有形固定資産減価償却率"/>
        <xdr:cNvSpPr txBox="1"/>
      </xdr:nvSpPr>
      <xdr:spPr>
        <a:xfrm>
          <a:off x="12611744" y="14314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7" name="正方形/長方形 78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8" name="正方形/長方形 78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9" name="正方形/長方形 78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90" name="正方形/長方形 78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1" name="正方形/長方形 79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2" name="正方形/長方形 79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3" name="正方形/長方形 79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4" name="正方形/長方形 79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5" name="テキスト ボックス 79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6" name="直線コネクタ 79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7" name="直線コネクタ 796"/>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8" name="テキスト ボックス 797"/>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9" name="直線コネクタ 798"/>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800" name="テキスト ボックス 799"/>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801" name="直線コネクタ 800"/>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802" name="テキスト ボックス 801"/>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803" name="直線コネクタ 802"/>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4" name="テキスト ボックス 803"/>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5" name="直線コネクタ 80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6" name="テキスト ボックス 80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7"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44958</xdr:rowOff>
    </xdr:from>
    <xdr:to>
      <xdr:col>116</xdr:col>
      <xdr:colOff>62864</xdr:colOff>
      <xdr:row>86</xdr:row>
      <xdr:rowOff>10668</xdr:rowOff>
    </xdr:to>
    <xdr:cxnSp macro="">
      <xdr:nvCxnSpPr>
        <xdr:cNvPr id="808" name="直線コネクタ 807"/>
        <xdr:cNvCxnSpPr/>
      </xdr:nvCxnSpPr>
      <xdr:spPr>
        <a:xfrm flipV="1">
          <a:off x="22160864" y="13589508"/>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809" name="【消防施設】&#10;一人当たり面積最小値テキスト"/>
        <xdr:cNvSpPr txBox="1"/>
      </xdr:nvSpPr>
      <xdr:spPr>
        <a:xfrm>
          <a:off x="22199600" y="1475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810" name="直線コネクタ 809"/>
        <xdr:cNvCxnSpPr/>
      </xdr:nvCxnSpPr>
      <xdr:spPr>
        <a:xfrm>
          <a:off x="22072600" y="1475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163085</xdr:rowOff>
    </xdr:from>
    <xdr:ext cx="469744" cy="259045"/>
    <xdr:sp macro="" textlink="">
      <xdr:nvSpPr>
        <xdr:cNvPr id="811" name="【消防施設】&#10;一人当たり面積最大値テキスト"/>
        <xdr:cNvSpPr txBox="1"/>
      </xdr:nvSpPr>
      <xdr:spPr>
        <a:xfrm>
          <a:off x="22199600" y="13364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44958</xdr:rowOff>
    </xdr:from>
    <xdr:to>
      <xdr:col>116</xdr:col>
      <xdr:colOff>152400</xdr:colOff>
      <xdr:row>79</xdr:row>
      <xdr:rowOff>44958</xdr:rowOff>
    </xdr:to>
    <xdr:cxnSp macro="">
      <xdr:nvCxnSpPr>
        <xdr:cNvPr id="812" name="直線コネクタ 811"/>
        <xdr:cNvCxnSpPr/>
      </xdr:nvCxnSpPr>
      <xdr:spPr>
        <a:xfrm>
          <a:off x="22072600" y="13589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28464</xdr:rowOff>
    </xdr:from>
    <xdr:ext cx="469744" cy="259045"/>
    <xdr:sp macro="" textlink="">
      <xdr:nvSpPr>
        <xdr:cNvPr id="813" name="【消防施設】&#10;一人当たり面積平均値テキスト"/>
        <xdr:cNvSpPr txBox="1"/>
      </xdr:nvSpPr>
      <xdr:spPr>
        <a:xfrm>
          <a:off x="22199600" y="142588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5587</xdr:rowOff>
    </xdr:from>
    <xdr:to>
      <xdr:col>116</xdr:col>
      <xdr:colOff>114300</xdr:colOff>
      <xdr:row>84</xdr:row>
      <xdr:rowOff>107187</xdr:rowOff>
    </xdr:to>
    <xdr:sp macro="" textlink="">
      <xdr:nvSpPr>
        <xdr:cNvPr id="814" name="フローチャート: 判断 813"/>
        <xdr:cNvSpPr/>
      </xdr:nvSpPr>
      <xdr:spPr>
        <a:xfrm>
          <a:off x="22110700" y="1440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10161</xdr:rowOff>
    </xdr:from>
    <xdr:to>
      <xdr:col>112</xdr:col>
      <xdr:colOff>38100</xdr:colOff>
      <xdr:row>84</xdr:row>
      <xdr:rowOff>111761</xdr:rowOff>
    </xdr:to>
    <xdr:sp macro="" textlink="">
      <xdr:nvSpPr>
        <xdr:cNvPr id="815" name="フローチャート: 判断 814"/>
        <xdr:cNvSpPr/>
      </xdr:nvSpPr>
      <xdr:spPr>
        <a:xfrm>
          <a:off x="212725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14732</xdr:rowOff>
    </xdr:from>
    <xdr:to>
      <xdr:col>107</xdr:col>
      <xdr:colOff>101600</xdr:colOff>
      <xdr:row>84</xdr:row>
      <xdr:rowOff>116332</xdr:rowOff>
    </xdr:to>
    <xdr:sp macro="" textlink="">
      <xdr:nvSpPr>
        <xdr:cNvPr id="816" name="フローチャート: 判断 815"/>
        <xdr:cNvSpPr/>
      </xdr:nvSpPr>
      <xdr:spPr>
        <a:xfrm>
          <a:off x="20383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23876</xdr:rowOff>
    </xdr:from>
    <xdr:to>
      <xdr:col>102</xdr:col>
      <xdr:colOff>165100</xdr:colOff>
      <xdr:row>84</xdr:row>
      <xdr:rowOff>125476</xdr:rowOff>
    </xdr:to>
    <xdr:sp macro="" textlink="">
      <xdr:nvSpPr>
        <xdr:cNvPr id="817" name="フローチャート: 判断 816"/>
        <xdr:cNvSpPr/>
      </xdr:nvSpPr>
      <xdr:spPr>
        <a:xfrm>
          <a:off x="19494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23876</xdr:rowOff>
    </xdr:from>
    <xdr:to>
      <xdr:col>98</xdr:col>
      <xdr:colOff>38100</xdr:colOff>
      <xdr:row>84</xdr:row>
      <xdr:rowOff>125476</xdr:rowOff>
    </xdr:to>
    <xdr:sp macro="" textlink="">
      <xdr:nvSpPr>
        <xdr:cNvPr id="818" name="フローチャート: 判断 817"/>
        <xdr:cNvSpPr/>
      </xdr:nvSpPr>
      <xdr:spPr>
        <a:xfrm>
          <a:off x="18605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9" name="テキスト ボックス 81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0" name="テキスト ボックス 81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1" name="テキスト ボックス 82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2" name="テキスト ボックス 82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3" name="テキスト ボックス 82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147320</xdr:rowOff>
    </xdr:from>
    <xdr:to>
      <xdr:col>116</xdr:col>
      <xdr:colOff>114300</xdr:colOff>
      <xdr:row>85</xdr:row>
      <xdr:rowOff>77470</xdr:rowOff>
    </xdr:to>
    <xdr:sp macro="" textlink="">
      <xdr:nvSpPr>
        <xdr:cNvPr id="824" name="楕円 823"/>
        <xdr:cNvSpPr/>
      </xdr:nvSpPr>
      <xdr:spPr>
        <a:xfrm>
          <a:off x="221107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125747</xdr:rowOff>
    </xdr:from>
    <xdr:ext cx="469744" cy="259045"/>
    <xdr:sp macro="" textlink="">
      <xdr:nvSpPr>
        <xdr:cNvPr id="825" name="【消防施設】&#10;一人当たり面積該当値テキスト"/>
        <xdr:cNvSpPr txBox="1"/>
      </xdr:nvSpPr>
      <xdr:spPr>
        <a:xfrm>
          <a:off x="22199600" y="1452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147320</xdr:rowOff>
    </xdr:from>
    <xdr:to>
      <xdr:col>112</xdr:col>
      <xdr:colOff>38100</xdr:colOff>
      <xdr:row>85</xdr:row>
      <xdr:rowOff>77470</xdr:rowOff>
    </xdr:to>
    <xdr:sp macro="" textlink="">
      <xdr:nvSpPr>
        <xdr:cNvPr id="826" name="楕円 825"/>
        <xdr:cNvSpPr/>
      </xdr:nvSpPr>
      <xdr:spPr>
        <a:xfrm>
          <a:off x="212725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26670</xdr:rowOff>
    </xdr:from>
    <xdr:to>
      <xdr:col>116</xdr:col>
      <xdr:colOff>63500</xdr:colOff>
      <xdr:row>85</xdr:row>
      <xdr:rowOff>26670</xdr:rowOff>
    </xdr:to>
    <xdr:cxnSp macro="">
      <xdr:nvCxnSpPr>
        <xdr:cNvPr id="827" name="直線コネクタ 826"/>
        <xdr:cNvCxnSpPr/>
      </xdr:nvCxnSpPr>
      <xdr:spPr>
        <a:xfrm>
          <a:off x="21323300" y="145999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147320</xdr:rowOff>
    </xdr:from>
    <xdr:to>
      <xdr:col>107</xdr:col>
      <xdr:colOff>101600</xdr:colOff>
      <xdr:row>85</xdr:row>
      <xdr:rowOff>77470</xdr:rowOff>
    </xdr:to>
    <xdr:sp macro="" textlink="">
      <xdr:nvSpPr>
        <xdr:cNvPr id="828" name="楕円 827"/>
        <xdr:cNvSpPr/>
      </xdr:nvSpPr>
      <xdr:spPr>
        <a:xfrm>
          <a:off x="203835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26670</xdr:rowOff>
    </xdr:from>
    <xdr:to>
      <xdr:col>111</xdr:col>
      <xdr:colOff>177800</xdr:colOff>
      <xdr:row>85</xdr:row>
      <xdr:rowOff>26670</xdr:rowOff>
    </xdr:to>
    <xdr:cxnSp macro="">
      <xdr:nvCxnSpPr>
        <xdr:cNvPr id="829" name="直線コネクタ 828"/>
        <xdr:cNvCxnSpPr/>
      </xdr:nvCxnSpPr>
      <xdr:spPr>
        <a:xfrm>
          <a:off x="20434300" y="145999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147320</xdr:rowOff>
    </xdr:from>
    <xdr:to>
      <xdr:col>102</xdr:col>
      <xdr:colOff>165100</xdr:colOff>
      <xdr:row>85</xdr:row>
      <xdr:rowOff>77470</xdr:rowOff>
    </xdr:to>
    <xdr:sp macro="" textlink="">
      <xdr:nvSpPr>
        <xdr:cNvPr id="830" name="楕円 829"/>
        <xdr:cNvSpPr/>
      </xdr:nvSpPr>
      <xdr:spPr>
        <a:xfrm>
          <a:off x="194945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26670</xdr:rowOff>
    </xdr:from>
    <xdr:to>
      <xdr:col>107</xdr:col>
      <xdr:colOff>50800</xdr:colOff>
      <xdr:row>85</xdr:row>
      <xdr:rowOff>26670</xdr:rowOff>
    </xdr:to>
    <xdr:cxnSp macro="">
      <xdr:nvCxnSpPr>
        <xdr:cNvPr id="831" name="直線コネクタ 830"/>
        <xdr:cNvCxnSpPr/>
      </xdr:nvCxnSpPr>
      <xdr:spPr>
        <a:xfrm>
          <a:off x="19545300" y="145999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151892</xdr:rowOff>
    </xdr:from>
    <xdr:to>
      <xdr:col>98</xdr:col>
      <xdr:colOff>38100</xdr:colOff>
      <xdr:row>85</xdr:row>
      <xdr:rowOff>82042</xdr:rowOff>
    </xdr:to>
    <xdr:sp macro="" textlink="">
      <xdr:nvSpPr>
        <xdr:cNvPr id="832" name="楕円 831"/>
        <xdr:cNvSpPr/>
      </xdr:nvSpPr>
      <xdr:spPr>
        <a:xfrm>
          <a:off x="18605500" y="1455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26670</xdr:rowOff>
    </xdr:from>
    <xdr:to>
      <xdr:col>102</xdr:col>
      <xdr:colOff>114300</xdr:colOff>
      <xdr:row>85</xdr:row>
      <xdr:rowOff>31242</xdr:rowOff>
    </xdr:to>
    <xdr:cxnSp macro="">
      <xdr:nvCxnSpPr>
        <xdr:cNvPr id="833" name="直線コネクタ 832"/>
        <xdr:cNvCxnSpPr/>
      </xdr:nvCxnSpPr>
      <xdr:spPr>
        <a:xfrm flipV="1">
          <a:off x="18656300" y="1459992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128288</xdr:rowOff>
    </xdr:from>
    <xdr:ext cx="469744" cy="259045"/>
    <xdr:sp macro="" textlink="">
      <xdr:nvSpPr>
        <xdr:cNvPr id="834" name="n_1aveValue【消防施設】&#10;一人当たり面積"/>
        <xdr:cNvSpPr txBox="1"/>
      </xdr:nvSpPr>
      <xdr:spPr>
        <a:xfrm>
          <a:off x="21075727" y="1418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132859</xdr:rowOff>
    </xdr:from>
    <xdr:ext cx="469744" cy="259045"/>
    <xdr:sp macro="" textlink="">
      <xdr:nvSpPr>
        <xdr:cNvPr id="835" name="n_2aveValue【消防施設】&#10;一人当たり面積"/>
        <xdr:cNvSpPr txBox="1"/>
      </xdr:nvSpPr>
      <xdr:spPr>
        <a:xfrm>
          <a:off x="20199427" y="1419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142003</xdr:rowOff>
    </xdr:from>
    <xdr:ext cx="469744" cy="259045"/>
    <xdr:sp macro="" textlink="">
      <xdr:nvSpPr>
        <xdr:cNvPr id="836" name="n_3aveValue【消防施設】&#10;一人当たり面積"/>
        <xdr:cNvSpPr txBox="1"/>
      </xdr:nvSpPr>
      <xdr:spPr>
        <a:xfrm>
          <a:off x="19310427" y="1420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142003</xdr:rowOff>
    </xdr:from>
    <xdr:ext cx="469744" cy="259045"/>
    <xdr:sp macro="" textlink="">
      <xdr:nvSpPr>
        <xdr:cNvPr id="837" name="n_4aveValue【消防施設】&#10;一人当たり面積"/>
        <xdr:cNvSpPr txBox="1"/>
      </xdr:nvSpPr>
      <xdr:spPr>
        <a:xfrm>
          <a:off x="18421427" y="1420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68597</xdr:rowOff>
    </xdr:from>
    <xdr:ext cx="469744" cy="259045"/>
    <xdr:sp macro="" textlink="">
      <xdr:nvSpPr>
        <xdr:cNvPr id="838" name="n_1mainValue【消防施設】&#10;一人当たり面積"/>
        <xdr:cNvSpPr txBox="1"/>
      </xdr:nvSpPr>
      <xdr:spPr>
        <a:xfrm>
          <a:off x="21075727" y="1464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68597</xdr:rowOff>
    </xdr:from>
    <xdr:ext cx="469744" cy="259045"/>
    <xdr:sp macro="" textlink="">
      <xdr:nvSpPr>
        <xdr:cNvPr id="839" name="n_2mainValue【消防施設】&#10;一人当たり面積"/>
        <xdr:cNvSpPr txBox="1"/>
      </xdr:nvSpPr>
      <xdr:spPr>
        <a:xfrm>
          <a:off x="20199427" y="1464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68597</xdr:rowOff>
    </xdr:from>
    <xdr:ext cx="469744" cy="259045"/>
    <xdr:sp macro="" textlink="">
      <xdr:nvSpPr>
        <xdr:cNvPr id="840" name="n_3mainValue【消防施設】&#10;一人当たり面積"/>
        <xdr:cNvSpPr txBox="1"/>
      </xdr:nvSpPr>
      <xdr:spPr>
        <a:xfrm>
          <a:off x="19310427" y="1464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73169</xdr:rowOff>
    </xdr:from>
    <xdr:ext cx="469744" cy="259045"/>
    <xdr:sp macro="" textlink="">
      <xdr:nvSpPr>
        <xdr:cNvPr id="841" name="n_4mainValue【消防施設】&#10;一人当たり面積"/>
        <xdr:cNvSpPr txBox="1"/>
      </xdr:nvSpPr>
      <xdr:spPr>
        <a:xfrm>
          <a:off x="18421427" y="1464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2" name="正方形/長方形 84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3" name="正方形/長方形 84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4" name="正方形/長方形 84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5" name="正方形/長方形 84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6" name="正方形/長方形 84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7" name="正方形/長方形 84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8" name="正方形/長方形 84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9" name="正方形/長方形 84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0" name="テキスト ボックス 84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1" name="直線コネクタ 85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2" name="テキスト ボックス 851"/>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3" name="直線コネクタ 852"/>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4" name="テキスト ボックス 853"/>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5" name="直線コネクタ 854"/>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6" name="テキスト ボックス 855"/>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7" name="直線コネクタ 856"/>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8" name="テキスト ボックス 857"/>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9" name="直線コネクタ 858"/>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60" name="テキスト ボックス 859"/>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1" name="直線コネクタ 860"/>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2" name="テキスト ボックス 861"/>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3" name="直線コネクタ 862"/>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4" name="テキスト ボックス 863"/>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5" name="直線コネクタ 86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6"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169273</xdr:rowOff>
    </xdr:from>
    <xdr:to>
      <xdr:col>85</xdr:col>
      <xdr:colOff>126364</xdr:colOff>
      <xdr:row>109</xdr:row>
      <xdr:rowOff>35379</xdr:rowOff>
    </xdr:to>
    <xdr:cxnSp macro="">
      <xdr:nvCxnSpPr>
        <xdr:cNvPr id="867" name="直線コネクタ 866"/>
        <xdr:cNvCxnSpPr/>
      </xdr:nvCxnSpPr>
      <xdr:spPr>
        <a:xfrm flipV="1">
          <a:off x="16318864" y="17142823"/>
          <a:ext cx="0" cy="1580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68"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69" name="直線コネクタ 868"/>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115950</xdr:rowOff>
    </xdr:from>
    <xdr:ext cx="340478" cy="259045"/>
    <xdr:sp macro="" textlink="">
      <xdr:nvSpPr>
        <xdr:cNvPr id="870" name="【庁舎】&#10;有形固定資産減価償却率最大値テキスト"/>
        <xdr:cNvSpPr txBox="1"/>
      </xdr:nvSpPr>
      <xdr:spPr>
        <a:xfrm>
          <a:off x="16357600" y="169180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169273</xdr:rowOff>
    </xdr:from>
    <xdr:to>
      <xdr:col>86</xdr:col>
      <xdr:colOff>25400</xdr:colOff>
      <xdr:row>99</xdr:row>
      <xdr:rowOff>169273</xdr:rowOff>
    </xdr:to>
    <xdr:cxnSp macro="">
      <xdr:nvCxnSpPr>
        <xdr:cNvPr id="871" name="直線コネクタ 870"/>
        <xdr:cNvCxnSpPr/>
      </xdr:nvCxnSpPr>
      <xdr:spPr>
        <a:xfrm>
          <a:off x="16230600" y="17142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89098</xdr:rowOff>
    </xdr:from>
    <xdr:ext cx="405111" cy="259045"/>
    <xdr:sp macro="" textlink="">
      <xdr:nvSpPr>
        <xdr:cNvPr id="872" name="【庁舎】&#10;有形固定資産減価償却率平均値テキスト"/>
        <xdr:cNvSpPr txBox="1"/>
      </xdr:nvSpPr>
      <xdr:spPr>
        <a:xfrm>
          <a:off x="16357600" y="1774844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66221</xdr:rowOff>
    </xdr:from>
    <xdr:to>
      <xdr:col>85</xdr:col>
      <xdr:colOff>177800</xdr:colOff>
      <xdr:row>104</xdr:row>
      <xdr:rowOff>167821</xdr:rowOff>
    </xdr:to>
    <xdr:sp macro="" textlink="">
      <xdr:nvSpPr>
        <xdr:cNvPr id="873" name="フローチャート: 判断 872"/>
        <xdr:cNvSpPr/>
      </xdr:nvSpPr>
      <xdr:spPr>
        <a:xfrm>
          <a:off x="162687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51526</xdr:rowOff>
    </xdr:from>
    <xdr:to>
      <xdr:col>81</xdr:col>
      <xdr:colOff>101600</xdr:colOff>
      <xdr:row>104</xdr:row>
      <xdr:rowOff>153126</xdr:rowOff>
    </xdr:to>
    <xdr:sp macro="" textlink="">
      <xdr:nvSpPr>
        <xdr:cNvPr id="874" name="フローチャート: 判断 873"/>
        <xdr:cNvSpPr/>
      </xdr:nvSpPr>
      <xdr:spPr>
        <a:xfrm>
          <a:off x="15430500" y="1788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46627</xdr:rowOff>
    </xdr:from>
    <xdr:to>
      <xdr:col>76</xdr:col>
      <xdr:colOff>165100</xdr:colOff>
      <xdr:row>104</xdr:row>
      <xdr:rowOff>148227</xdr:rowOff>
    </xdr:to>
    <xdr:sp macro="" textlink="">
      <xdr:nvSpPr>
        <xdr:cNvPr id="875" name="フローチャート: 判断 874"/>
        <xdr:cNvSpPr/>
      </xdr:nvSpPr>
      <xdr:spPr>
        <a:xfrm>
          <a:off x="14541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79284</xdr:rowOff>
    </xdr:from>
    <xdr:to>
      <xdr:col>72</xdr:col>
      <xdr:colOff>38100</xdr:colOff>
      <xdr:row>105</xdr:row>
      <xdr:rowOff>9434</xdr:rowOff>
    </xdr:to>
    <xdr:sp macro="" textlink="">
      <xdr:nvSpPr>
        <xdr:cNvPr id="876" name="フローチャート: 判断 875"/>
        <xdr:cNvSpPr/>
      </xdr:nvSpPr>
      <xdr:spPr>
        <a:xfrm>
          <a:off x="13652500" y="1791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121738</xdr:rowOff>
    </xdr:from>
    <xdr:to>
      <xdr:col>67</xdr:col>
      <xdr:colOff>101600</xdr:colOff>
      <xdr:row>105</xdr:row>
      <xdr:rowOff>51888</xdr:rowOff>
    </xdr:to>
    <xdr:sp macro="" textlink="">
      <xdr:nvSpPr>
        <xdr:cNvPr id="877" name="フローチャート: 判断 876"/>
        <xdr:cNvSpPr/>
      </xdr:nvSpPr>
      <xdr:spPr>
        <a:xfrm>
          <a:off x="12763500" y="1795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8" name="テキスト ボックス 87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9" name="テキスト ボックス 87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0" name="テキスト ボックス 87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1" name="テキスト ボックス 88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2" name="テキスト ボックス 88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49893</xdr:rowOff>
    </xdr:from>
    <xdr:to>
      <xdr:col>85</xdr:col>
      <xdr:colOff>177800</xdr:colOff>
      <xdr:row>105</xdr:row>
      <xdr:rowOff>151493</xdr:rowOff>
    </xdr:to>
    <xdr:sp macro="" textlink="">
      <xdr:nvSpPr>
        <xdr:cNvPr id="883" name="楕円 882"/>
        <xdr:cNvSpPr/>
      </xdr:nvSpPr>
      <xdr:spPr>
        <a:xfrm>
          <a:off x="16268700" y="1805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28320</xdr:rowOff>
    </xdr:from>
    <xdr:ext cx="405111" cy="259045"/>
    <xdr:sp macro="" textlink="">
      <xdr:nvSpPr>
        <xdr:cNvPr id="884" name="【庁舎】&#10;有形固定資産減価償却率該当値テキスト"/>
        <xdr:cNvSpPr txBox="1"/>
      </xdr:nvSpPr>
      <xdr:spPr>
        <a:xfrm>
          <a:off x="16357600" y="1803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13970</xdr:rowOff>
    </xdr:from>
    <xdr:to>
      <xdr:col>81</xdr:col>
      <xdr:colOff>101600</xdr:colOff>
      <xdr:row>105</xdr:row>
      <xdr:rowOff>115570</xdr:rowOff>
    </xdr:to>
    <xdr:sp macro="" textlink="">
      <xdr:nvSpPr>
        <xdr:cNvPr id="885" name="楕円 884"/>
        <xdr:cNvSpPr/>
      </xdr:nvSpPr>
      <xdr:spPr>
        <a:xfrm>
          <a:off x="15430500" y="1801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64770</xdr:rowOff>
    </xdr:from>
    <xdr:to>
      <xdr:col>85</xdr:col>
      <xdr:colOff>127000</xdr:colOff>
      <xdr:row>105</xdr:row>
      <xdr:rowOff>100693</xdr:rowOff>
    </xdr:to>
    <xdr:cxnSp macro="">
      <xdr:nvCxnSpPr>
        <xdr:cNvPr id="886" name="直線コネクタ 885"/>
        <xdr:cNvCxnSpPr/>
      </xdr:nvCxnSpPr>
      <xdr:spPr>
        <a:xfrm>
          <a:off x="15481300" y="18067020"/>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151130</xdr:rowOff>
    </xdr:from>
    <xdr:to>
      <xdr:col>76</xdr:col>
      <xdr:colOff>165100</xdr:colOff>
      <xdr:row>105</xdr:row>
      <xdr:rowOff>81280</xdr:rowOff>
    </xdr:to>
    <xdr:sp macro="" textlink="">
      <xdr:nvSpPr>
        <xdr:cNvPr id="887" name="楕円 886"/>
        <xdr:cNvSpPr/>
      </xdr:nvSpPr>
      <xdr:spPr>
        <a:xfrm>
          <a:off x="14541500" y="1798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30480</xdr:rowOff>
    </xdr:from>
    <xdr:to>
      <xdr:col>81</xdr:col>
      <xdr:colOff>50800</xdr:colOff>
      <xdr:row>105</xdr:row>
      <xdr:rowOff>64770</xdr:rowOff>
    </xdr:to>
    <xdr:cxnSp macro="">
      <xdr:nvCxnSpPr>
        <xdr:cNvPr id="888" name="直線コネクタ 887"/>
        <xdr:cNvCxnSpPr/>
      </xdr:nvCxnSpPr>
      <xdr:spPr>
        <a:xfrm>
          <a:off x="14592300" y="180327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133169</xdr:rowOff>
    </xdr:from>
    <xdr:to>
      <xdr:col>72</xdr:col>
      <xdr:colOff>38100</xdr:colOff>
      <xdr:row>105</xdr:row>
      <xdr:rowOff>63319</xdr:rowOff>
    </xdr:to>
    <xdr:sp macro="" textlink="">
      <xdr:nvSpPr>
        <xdr:cNvPr id="889" name="楕円 888"/>
        <xdr:cNvSpPr/>
      </xdr:nvSpPr>
      <xdr:spPr>
        <a:xfrm>
          <a:off x="13652500" y="1796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12519</xdr:rowOff>
    </xdr:from>
    <xdr:to>
      <xdr:col>76</xdr:col>
      <xdr:colOff>114300</xdr:colOff>
      <xdr:row>105</xdr:row>
      <xdr:rowOff>30480</xdr:rowOff>
    </xdr:to>
    <xdr:cxnSp macro="">
      <xdr:nvCxnSpPr>
        <xdr:cNvPr id="890" name="直線コネクタ 889"/>
        <xdr:cNvCxnSpPr/>
      </xdr:nvCxnSpPr>
      <xdr:spPr>
        <a:xfrm>
          <a:off x="13703300" y="18014769"/>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100512</xdr:rowOff>
    </xdr:from>
    <xdr:to>
      <xdr:col>67</xdr:col>
      <xdr:colOff>101600</xdr:colOff>
      <xdr:row>105</xdr:row>
      <xdr:rowOff>30662</xdr:rowOff>
    </xdr:to>
    <xdr:sp macro="" textlink="">
      <xdr:nvSpPr>
        <xdr:cNvPr id="891" name="楕円 890"/>
        <xdr:cNvSpPr/>
      </xdr:nvSpPr>
      <xdr:spPr>
        <a:xfrm>
          <a:off x="12763500" y="1793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151312</xdr:rowOff>
    </xdr:from>
    <xdr:to>
      <xdr:col>71</xdr:col>
      <xdr:colOff>177800</xdr:colOff>
      <xdr:row>105</xdr:row>
      <xdr:rowOff>12519</xdr:rowOff>
    </xdr:to>
    <xdr:cxnSp macro="">
      <xdr:nvCxnSpPr>
        <xdr:cNvPr id="892" name="直線コネクタ 891"/>
        <xdr:cNvCxnSpPr/>
      </xdr:nvCxnSpPr>
      <xdr:spPr>
        <a:xfrm>
          <a:off x="12814300" y="17982112"/>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169653</xdr:rowOff>
    </xdr:from>
    <xdr:ext cx="405111" cy="259045"/>
    <xdr:sp macro="" textlink="">
      <xdr:nvSpPr>
        <xdr:cNvPr id="893" name="n_1aveValue【庁舎】&#10;有形固定資産減価償却率"/>
        <xdr:cNvSpPr txBox="1"/>
      </xdr:nvSpPr>
      <xdr:spPr>
        <a:xfrm>
          <a:off x="15266044" y="1765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164754</xdr:rowOff>
    </xdr:from>
    <xdr:ext cx="405111" cy="259045"/>
    <xdr:sp macro="" textlink="">
      <xdr:nvSpPr>
        <xdr:cNvPr id="894" name="n_2aveValue【庁舎】&#10;有形固定資産減価償却率"/>
        <xdr:cNvSpPr txBox="1"/>
      </xdr:nvSpPr>
      <xdr:spPr>
        <a:xfrm>
          <a:off x="14389744" y="1765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25961</xdr:rowOff>
    </xdr:from>
    <xdr:ext cx="405111" cy="259045"/>
    <xdr:sp macro="" textlink="">
      <xdr:nvSpPr>
        <xdr:cNvPr id="895" name="n_3aveValue【庁舎】&#10;有形固定資産減価償却率"/>
        <xdr:cNvSpPr txBox="1"/>
      </xdr:nvSpPr>
      <xdr:spPr>
        <a:xfrm>
          <a:off x="13500744" y="1768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43015</xdr:rowOff>
    </xdr:from>
    <xdr:ext cx="405111" cy="259045"/>
    <xdr:sp macro="" textlink="">
      <xdr:nvSpPr>
        <xdr:cNvPr id="896" name="n_4aveValue【庁舎】&#10;有形固定資産減価償却率"/>
        <xdr:cNvSpPr txBox="1"/>
      </xdr:nvSpPr>
      <xdr:spPr>
        <a:xfrm>
          <a:off x="12611744" y="1804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106697</xdr:rowOff>
    </xdr:from>
    <xdr:ext cx="405111" cy="259045"/>
    <xdr:sp macro="" textlink="">
      <xdr:nvSpPr>
        <xdr:cNvPr id="897" name="n_1mainValue【庁舎】&#10;有形固定資産減価償却率"/>
        <xdr:cNvSpPr txBox="1"/>
      </xdr:nvSpPr>
      <xdr:spPr>
        <a:xfrm>
          <a:off x="15266044" y="1810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72407</xdr:rowOff>
    </xdr:from>
    <xdr:ext cx="405111" cy="259045"/>
    <xdr:sp macro="" textlink="">
      <xdr:nvSpPr>
        <xdr:cNvPr id="898" name="n_2mainValue【庁舎】&#10;有形固定資産減価償却率"/>
        <xdr:cNvSpPr txBox="1"/>
      </xdr:nvSpPr>
      <xdr:spPr>
        <a:xfrm>
          <a:off x="14389744" y="1807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54446</xdr:rowOff>
    </xdr:from>
    <xdr:ext cx="405111" cy="259045"/>
    <xdr:sp macro="" textlink="">
      <xdr:nvSpPr>
        <xdr:cNvPr id="899" name="n_3mainValue【庁舎】&#10;有形固定資産減価償却率"/>
        <xdr:cNvSpPr txBox="1"/>
      </xdr:nvSpPr>
      <xdr:spPr>
        <a:xfrm>
          <a:off x="13500744" y="18056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47189</xdr:rowOff>
    </xdr:from>
    <xdr:ext cx="405111" cy="259045"/>
    <xdr:sp macro="" textlink="">
      <xdr:nvSpPr>
        <xdr:cNvPr id="900" name="n_4mainValue【庁舎】&#10;有形固定資産減価償却率"/>
        <xdr:cNvSpPr txBox="1"/>
      </xdr:nvSpPr>
      <xdr:spPr>
        <a:xfrm>
          <a:off x="12611744" y="1770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1" name="正方形/長方形 90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2" name="正方形/長方形 90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3" name="正方形/長方形 90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4" name="正方形/長方形 90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5" name="正方形/長方形 90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6" name="正方形/長方形 90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7" name="正方形/長方形 90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8" name="正方形/長方形 90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9" name="テキスト ボックス 90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0" name="直線コネクタ 90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911" name="テキスト ボックス 910"/>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912" name="直線コネクタ 911"/>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13" name="テキスト ボックス 912"/>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14" name="直線コネクタ 913"/>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15" name="テキスト ボックス 914"/>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6" name="直線コネクタ 915"/>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7" name="テキスト ボックス 916"/>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8" name="直線コネクタ 917"/>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9" name="テキスト ボックス 918"/>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20" name="直線コネクタ 919"/>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21" name="テキスト ボックス 920"/>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22" name="直線コネクタ 921"/>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23" name="テキスト ボックス 922"/>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4" name="直線コネクタ 92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5" name="テキスト ボックス 92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6"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162742</xdr:rowOff>
    </xdr:from>
    <xdr:to>
      <xdr:col>116</xdr:col>
      <xdr:colOff>62864</xdr:colOff>
      <xdr:row>108</xdr:row>
      <xdr:rowOff>164374</xdr:rowOff>
    </xdr:to>
    <xdr:cxnSp macro="">
      <xdr:nvCxnSpPr>
        <xdr:cNvPr id="927" name="直線コネクタ 926"/>
        <xdr:cNvCxnSpPr/>
      </xdr:nvCxnSpPr>
      <xdr:spPr>
        <a:xfrm flipV="1">
          <a:off x="22160864" y="17136292"/>
          <a:ext cx="0" cy="1544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168201</xdr:rowOff>
    </xdr:from>
    <xdr:ext cx="469744" cy="259045"/>
    <xdr:sp macro="" textlink="">
      <xdr:nvSpPr>
        <xdr:cNvPr id="928" name="【庁舎】&#10;一人当たり面積最小値テキスト"/>
        <xdr:cNvSpPr txBox="1"/>
      </xdr:nvSpPr>
      <xdr:spPr>
        <a:xfrm>
          <a:off x="22199600" y="1868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164374</xdr:rowOff>
    </xdr:from>
    <xdr:to>
      <xdr:col>116</xdr:col>
      <xdr:colOff>152400</xdr:colOff>
      <xdr:row>108</xdr:row>
      <xdr:rowOff>164374</xdr:rowOff>
    </xdr:to>
    <xdr:cxnSp macro="">
      <xdr:nvCxnSpPr>
        <xdr:cNvPr id="929" name="直線コネクタ 928"/>
        <xdr:cNvCxnSpPr/>
      </xdr:nvCxnSpPr>
      <xdr:spPr>
        <a:xfrm>
          <a:off x="22072600" y="1868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109419</xdr:rowOff>
    </xdr:from>
    <xdr:ext cx="469744" cy="259045"/>
    <xdr:sp macro="" textlink="">
      <xdr:nvSpPr>
        <xdr:cNvPr id="930" name="【庁舎】&#10;一人当たり面積最大値テキスト"/>
        <xdr:cNvSpPr txBox="1"/>
      </xdr:nvSpPr>
      <xdr:spPr>
        <a:xfrm>
          <a:off x="22199600" y="16911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162742</xdr:rowOff>
    </xdr:from>
    <xdr:to>
      <xdr:col>116</xdr:col>
      <xdr:colOff>152400</xdr:colOff>
      <xdr:row>99</xdr:row>
      <xdr:rowOff>162742</xdr:rowOff>
    </xdr:to>
    <xdr:cxnSp macro="">
      <xdr:nvCxnSpPr>
        <xdr:cNvPr id="931" name="直線コネクタ 930"/>
        <xdr:cNvCxnSpPr/>
      </xdr:nvCxnSpPr>
      <xdr:spPr>
        <a:xfrm>
          <a:off x="22072600" y="17136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92001</xdr:rowOff>
    </xdr:from>
    <xdr:ext cx="469744" cy="259045"/>
    <xdr:sp macro="" textlink="">
      <xdr:nvSpPr>
        <xdr:cNvPr id="932" name="【庁舎】&#10;一人当たり面積平均値テキスト"/>
        <xdr:cNvSpPr txBox="1"/>
      </xdr:nvSpPr>
      <xdr:spPr>
        <a:xfrm>
          <a:off x="22199600" y="182657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113574</xdr:rowOff>
    </xdr:from>
    <xdr:to>
      <xdr:col>116</xdr:col>
      <xdr:colOff>114300</xdr:colOff>
      <xdr:row>107</xdr:row>
      <xdr:rowOff>43724</xdr:rowOff>
    </xdr:to>
    <xdr:sp macro="" textlink="">
      <xdr:nvSpPr>
        <xdr:cNvPr id="933" name="フローチャート: 判断 932"/>
        <xdr:cNvSpPr/>
      </xdr:nvSpPr>
      <xdr:spPr>
        <a:xfrm>
          <a:off x="22110700" y="1828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126637</xdr:rowOff>
    </xdr:from>
    <xdr:to>
      <xdr:col>112</xdr:col>
      <xdr:colOff>38100</xdr:colOff>
      <xdr:row>107</xdr:row>
      <xdr:rowOff>56787</xdr:rowOff>
    </xdr:to>
    <xdr:sp macro="" textlink="">
      <xdr:nvSpPr>
        <xdr:cNvPr id="934" name="フローチャート: 判断 933"/>
        <xdr:cNvSpPr/>
      </xdr:nvSpPr>
      <xdr:spPr>
        <a:xfrm>
          <a:off x="21272500" y="1830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120106</xdr:rowOff>
    </xdr:from>
    <xdr:to>
      <xdr:col>107</xdr:col>
      <xdr:colOff>101600</xdr:colOff>
      <xdr:row>107</xdr:row>
      <xdr:rowOff>50256</xdr:rowOff>
    </xdr:to>
    <xdr:sp macro="" textlink="">
      <xdr:nvSpPr>
        <xdr:cNvPr id="935" name="フローチャート: 判断 934"/>
        <xdr:cNvSpPr/>
      </xdr:nvSpPr>
      <xdr:spPr>
        <a:xfrm>
          <a:off x="20383500" y="182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146231</xdr:rowOff>
    </xdr:from>
    <xdr:to>
      <xdr:col>102</xdr:col>
      <xdr:colOff>165100</xdr:colOff>
      <xdr:row>107</xdr:row>
      <xdr:rowOff>76381</xdr:rowOff>
    </xdr:to>
    <xdr:sp macro="" textlink="">
      <xdr:nvSpPr>
        <xdr:cNvPr id="936" name="フローチャート: 判断 935"/>
        <xdr:cNvSpPr/>
      </xdr:nvSpPr>
      <xdr:spPr>
        <a:xfrm>
          <a:off x="19494500" y="1831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146231</xdr:rowOff>
    </xdr:from>
    <xdr:to>
      <xdr:col>98</xdr:col>
      <xdr:colOff>38100</xdr:colOff>
      <xdr:row>107</xdr:row>
      <xdr:rowOff>76381</xdr:rowOff>
    </xdr:to>
    <xdr:sp macro="" textlink="">
      <xdr:nvSpPr>
        <xdr:cNvPr id="937" name="フローチャート: 判断 936"/>
        <xdr:cNvSpPr/>
      </xdr:nvSpPr>
      <xdr:spPr>
        <a:xfrm>
          <a:off x="18605500" y="1831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8" name="テキスト ボックス 93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9" name="テキスト ボックス 93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40" name="テキスト ボックス 93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41" name="テキスト ボックス 94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2" name="テキスト ボックス 94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165826</xdr:rowOff>
    </xdr:from>
    <xdr:to>
      <xdr:col>116</xdr:col>
      <xdr:colOff>114300</xdr:colOff>
      <xdr:row>105</xdr:row>
      <xdr:rowOff>95976</xdr:rowOff>
    </xdr:to>
    <xdr:sp macro="" textlink="">
      <xdr:nvSpPr>
        <xdr:cNvPr id="943" name="楕円 942"/>
        <xdr:cNvSpPr/>
      </xdr:nvSpPr>
      <xdr:spPr>
        <a:xfrm>
          <a:off x="22110700" y="1799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17253</xdr:rowOff>
    </xdr:from>
    <xdr:ext cx="469744" cy="259045"/>
    <xdr:sp macro="" textlink="">
      <xdr:nvSpPr>
        <xdr:cNvPr id="944" name="【庁舎】&#10;一人当たり面積該当値テキスト"/>
        <xdr:cNvSpPr txBox="1"/>
      </xdr:nvSpPr>
      <xdr:spPr>
        <a:xfrm>
          <a:off x="22199600" y="17848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165826</xdr:rowOff>
    </xdr:from>
    <xdr:to>
      <xdr:col>112</xdr:col>
      <xdr:colOff>38100</xdr:colOff>
      <xdr:row>105</xdr:row>
      <xdr:rowOff>95976</xdr:rowOff>
    </xdr:to>
    <xdr:sp macro="" textlink="">
      <xdr:nvSpPr>
        <xdr:cNvPr id="945" name="楕円 944"/>
        <xdr:cNvSpPr/>
      </xdr:nvSpPr>
      <xdr:spPr>
        <a:xfrm>
          <a:off x="21272500" y="1799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45176</xdr:rowOff>
    </xdr:from>
    <xdr:to>
      <xdr:col>116</xdr:col>
      <xdr:colOff>63500</xdr:colOff>
      <xdr:row>105</xdr:row>
      <xdr:rowOff>45176</xdr:rowOff>
    </xdr:to>
    <xdr:cxnSp macro="">
      <xdr:nvCxnSpPr>
        <xdr:cNvPr id="946" name="直線コネクタ 945"/>
        <xdr:cNvCxnSpPr/>
      </xdr:nvCxnSpPr>
      <xdr:spPr>
        <a:xfrm>
          <a:off x="21323300" y="1804742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162561</xdr:rowOff>
    </xdr:from>
    <xdr:to>
      <xdr:col>107</xdr:col>
      <xdr:colOff>101600</xdr:colOff>
      <xdr:row>105</xdr:row>
      <xdr:rowOff>92711</xdr:rowOff>
    </xdr:to>
    <xdr:sp macro="" textlink="">
      <xdr:nvSpPr>
        <xdr:cNvPr id="947" name="楕円 946"/>
        <xdr:cNvSpPr/>
      </xdr:nvSpPr>
      <xdr:spPr>
        <a:xfrm>
          <a:off x="20383500" y="1799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41911</xdr:rowOff>
    </xdr:from>
    <xdr:to>
      <xdr:col>111</xdr:col>
      <xdr:colOff>177800</xdr:colOff>
      <xdr:row>105</xdr:row>
      <xdr:rowOff>45176</xdr:rowOff>
    </xdr:to>
    <xdr:cxnSp macro="">
      <xdr:nvCxnSpPr>
        <xdr:cNvPr id="948" name="直線コネクタ 947"/>
        <xdr:cNvCxnSpPr/>
      </xdr:nvCxnSpPr>
      <xdr:spPr>
        <a:xfrm>
          <a:off x="20434300" y="18044161"/>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165826</xdr:rowOff>
    </xdr:from>
    <xdr:to>
      <xdr:col>102</xdr:col>
      <xdr:colOff>165100</xdr:colOff>
      <xdr:row>105</xdr:row>
      <xdr:rowOff>95976</xdr:rowOff>
    </xdr:to>
    <xdr:sp macro="" textlink="">
      <xdr:nvSpPr>
        <xdr:cNvPr id="949" name="楕円 948"/>
        <xdr:cNvSpPr/>
      </xdr:nvSpPr>
      <xdr:spPr>
        <a:xfrm>
          <a:off x="19494500" y="1799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41911</xdr:rowOff>
    </xdr:from>
    <xdr:to>
      <xdr:col>107</xdr:col>
      <xdr:colOff>50800</xdr:colOff>
      <xdr:row>105</xdr:row>
      <xdr:rowOff>45176</xdr:rowOff>
    </xdr:to>
    <xdr:cxnSp macro="">
      <xdr:nvCxnSpPr>
        <xdr:cNvPr id="950" name="直線コネクタ 949"/>
        <xdr:cNvCxnSpPr/>
      </xdr:nvCxnSpPr>
      <xdr:spPr>
        <a:xfrm flipV="1">
          <a:off x="19545300" y="18044161"/>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4173</xdr:rowOff>
    </xdr:from>
    <xdr:to>
      <xdr:col>98</xdr:col>
      <xdr:colOff>38100</xdr:colOff>
      <xdr:row>105</xdr:row>
      <xdr:rowOff>105773</xdr:rowOff>
    </xdr:to>
    <xdr:sp macro="" textlink="">
      <xdr:nvSpPr>
        <xdr:cNvPr id="951" name="楕円 950"/>
        <xdr:cNvSpPr/>
      </xdr:nvSpPr>
      <xdr:spPr>
        <a:xfrm>
          <a:off x="18605500" y="1800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45176</xdr:rowOff>
    </xdr:from>
    <xdr:to>
      <xdr:col>102</xdr:col>
      <xdr:colOff>114300</xdr:colOff>
      <xdr:row>105</xdr:row>
      <xdr:rowOff>54973</xdr:rowOff>
    </xdr:to>
    <xdr:cxnSp macro="">
      <xdr:nvCxnSpPr>
        <xdr:cNvPr id="952" name="直線コネクタ 951"/>
        <xdr:cNvCxnSpPr/>
      </xdr:nvCxnSpPr>
      <xdr:spPr>
        <a:xfrm flipV="1">
          <a:off x="18656300" y="18047426"/>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47914</xdr:rowOff>
    </xdr:from>
    <xdr:ext cx="469744" cy="259045"/>
    <xdr:sp macro="" textlink="">
      <xdr:nvSpPr>
        <xdr:cNvPr id="953" name="n_1aveValue【庁舎】&#10;一人当たり面積"/>
        <xdr:cNvSpPr txBox="1"/>
      </xdr:nvSpPr>
      <xdr:spPr>
        <a:xfrm>
          <a:off x="21075727" y="18393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41383</xdr:rowOff>
    </xdr:from>
    <xdr:ext cx="469744" cy="259045"/>
    <xdr:sp macro="" textlink="">
      <xdr:nvSpPr>
        <xdr:cNvPr id="954" name="n_2aveValue【庁舎】&#10;一人当たり面積"/>
        <xdr:cNvSpPr txBox="1"/>
      </xdr:nvSpPr>
      <xdr:spPr>
        <a:xfrm>
          <a:off x="20199427" y="18386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67508</xdr:rowOff>
    </xdr:from>
    <xdr:ext cx="469744" cy="259045"/>
    <xdr:sp macro="" textlink="">
      <xdr:nvSpPr>
        <xdr:cNvPr id="955" name="n_3aveValue【庁舎】&#10;一人当たり面積"/>
        <xdr:cNvSpPr txBox="1"/>
      </xdr:nvSpPr>
      <xdr:spPr>
        <a:xfrm>
          <a:off x="19310427" y="18412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67508</xdr:rowOff>
    </xdr:from>
    <xdr:ext cx="469744" cy="259045"/>
    <xdr:sp macro="" textlink="">
      <xdr:nvSpPr>
        <xdr:cNvPr id="956" name="n_4aveValue【庁舎】&#10;一人当たり面積"/>
        <xdr:cNvSpPr txBox="1"/>
      </xdr:nvSpPr>
      <xdr:spPr>
        <a:xfrm>
          <a:off x="18421427" y="18412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112503</xdr:rowOff>
    </xdr:from>
    <xdr:ext cx="469744" cy="259045"/>
    <xdr:sp macro="" textlink="">
      <xdr:nvSpPr>
        <xdr:cNvPr id="957" name="n_1mainValue【庁舎】&#10;一人当たり面積"/>
        <xdr:cNvSpPr txBox="1"/>
      </xdr:nvSpPr>
      <xdr:spPr>
        <a:xfrm>
          <a:off x="21075727" y="17771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109238</xdr:rowOff>
    </xdr:from>
    <xdr:ext cx="469744" cy="259045"/>
    <xdr:sp macro="" textlink="">
      <xdr:nvSpPr>
        <xdr:cNvPr id="958" name="n_2mainValue【庁舎】&#10;一人当たり面積"/>
        <xdr:cNvSpPr txBox="1"/>
      </xdr:nvSpPr>
      <xdr:spPr>
        <a:xfrm>
          <a:off x="20199427" y="1776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112503</xdr:rowOff>
    </xdr:from>
    <xdr:ext cx="469744" cy="259045"/>
    <xdr:sp macro="" textlink="">
      <xdr:nvSpPr>
        <xdr:cNvPr id="959" name="n_3mainValue【庁舎】&#10;一人当たり面積"/>
        <xdr:cNvSpPr txBox="1"/>
      </xdr:nvSpPr>
      <xdr:spPr>
        <a:xfrm>
          <a:off x="19310427" y="17771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122300</xdr:rowOff>
    </xdr:from>
    <xdr:ext cx="469744" cy="259045"/>
    <xdr:sp macro="" textlink="">
      <xdr:nvSpPr>
        <xdr:cNvPr id="960" name="n_4mainValue【庁舎】&#10;一人当たり面積"/>
        <xdr:cNvSpPr txBox="1"/>
      </xdr:nvSpPr>
      <xdr:spPr>
        <a:xfrm>
          <a:off x="18421427" y="17781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61" name="正方形/長方形 96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2" name="正方形/長方形 96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3" name="テキスト ボックス 96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mn-lt"/>
              <a:ea typeface="+mn-ea"/>
              <a:cs typeface="+mn-cs"/>
            </a:rPr>
            <a:t>類似団体平均と比較して、有形固定資産減価償却率が特に高くなっている施設は昭和</a:t>
          </a:r>
          <a:r>
            <a:rPr kumimoji="1" lang="en-US" altLang="ja-JP" sz="1400">
              <a:solidFill>
                <a:schemeClr val="dk1"/>
              </a:solidFill>
              <a:effectLst/>
              <a:latin typeface="+mn-lt"/>
              <a:ea typeface="+mn-ea"/>
              <a:cs typeface="+mn-cs"/>
            </a:rPr>
            <a:t>53</a:t>
          </a:r>
          <a:r>
            <a:rPr kumimoji="1" lang="ja-JP" altLang="ja-JP" sz="1400">
              <a:solidFill>
                <a:schemeClr val="dk1"/>
              </a:solidFill>
              <a:effectLst/>
              <a:latin typeface="+mn-lt"/>
              <a:ea typeface="+mn-ea"/>
              <a:cs typeface="+mn-cs"/>
            </a:rPr>
            <a:t>年に取得した図書館であり、耐用年数の</a:t>
          </a:r>
          <a:r>
            <a:rPr kumimoji="1" lang="en-US" altLang="ja-JP" sz="1400">
              <a:solidFill>
                <a:schemeClr val="dk1"/>
              </a:solidFill>
              <a:effectLst/>
              <a:latin typeface="+mn-lt"/>
              <a:ea typeface="+mn-ea"/>
              <a:cs typeface="+mn-cs"/>
            </a:rPr>
            <a:t>50</a:t>
          </a:r>
          <a:r>
            <a:rPr kumimoji="1" lang="ja-JP" altLang="ja-JP" sz="1400">
              <a:solidFill>
                <a:schemeClr val="dk1"/>
              </a:solidFill>
              <a:effectLst/>
              <a:latin typeface="+mn-lt"/>
              <a:ea typeface="+mn-ea"/>
              <a:cs typeface="+mn-cs"/>
            </a:rPr>
            <a:t>年に近づいているためである。現在、図書館などの社会教育施設においては、令和元年度に策定された個別施設計画に基づいて維持管理を行っている。また、一般廃棄物処理施設の有形固定資産減価償却率が特に低くなっているのは、平成</a:t>
          </a:r>
          <a:r>
            <a:rPr kumimoji="1" lang="en-US" altLang="ja-JP" sz="1400">
              <a:solidFill>
                <a:schemeClr val="dk1"/>
              </a:solidFill>
              <a:effectLst/>
              <a:latin typeface="+mn-lt"/>
              <a:ea typeface="+mn-ea"/>
              <a:cs typeface="+mn-cs"/>
            </a:rPr>
            <a:t>27</a:t>
          </a:r>
          <a:r>
            <a:rPr kumimoji="1" lang="ja-JP" altLang="ja-JP" sz="1400">
              <a:solidFill>
                <a:schemeClr val="dk1"/>
              </a:solidFill>
              <a:effectLst/>
              <a:latin typeface="+mn-lt"/>
              <a:ea typeface="+mn-ea"/>
              <a:cs typeface="+mn-cs"/>
            </a:rPr>
            <a:t>年に取得した「クリーンパーク長与」の未償却分が多いことによる。</a:t>
          </a:r>
          <a:endParaRPr lang="ja-JP" altLang="ja-JP" sz="18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長崎県時津町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29,493
29,128
20.94
14,557,392
13,842,034
373,029
6,588,441
11,959,813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近年は類似団体平均との差がなく横ばいで推移しており、令和</a:t>
          </a:r>
          <a:r>
            <a:rPr kumimoji="1" lang="en-US" altLang="ja-JP" sz="1100">
              <a:solidFill>
                <a:sysClr val="windowText" lastClr="000000"/>
              </a:solidFill>
              <a:effectLst/>
              <a:latin typeface="+mn-lt"/>
              <a:ea typeface="+mn-ea"/>
              <a:cs typeface="+mn-cs"/>
            </a:rPr>
            <a:t>5</a:t>
          </a:r>
          <a:r>
            <a:rPr kumimoji="1" lang="ja-JP" altLang="ja-JP" sz="1100">
              <a:solidFill>
                <a:sysClr val="windowText" lastClr="000000"/>
              </a:solidFill>
              <a:effectLst/>
              <a:latin typeface="+mn-lt"/>
              <a:ea typeface="+mn-ea"/>
              <a:cs typeface="+mn-cs"/>
            </a:rPr>
            <a:t>年度は類似団体平均を</a:t>
          </a:r>
          <a:r>
            <a:rPr kumimoji="1" lang="en-US" altLang="ja-JP" sz="1100">
              <a:solidFill>
                <a:sysClr val="windowText" lastClr="000000"/>
              </a:solidFill>
              <a:effectLst/>
              <a:latin typeface="+mn-lt"/>
              <a:ea typeface="+mn-ea"/>
              <a:cs typeface="+mn-cs"/>
            </a:rPr>
            <a:t>0.02</a:t>
          </a:r>
          <a:r>
            <a:rPr kumimoji="1" lang="ja-JP" altLang="ja-JP" sz="1100">
              <a:solidFill>
                <a:sysClr val="windowText" lastClr="000000"/>
              </a:solidFill>
              <a:effectLst/>
              <a:latin typeface="+mn-lt"/>
              <a:ea typeface="+mn-ea"/>
              <a:cs typeface="+mn-cs"/>
            </a:rPr>
            <a:t>上回った。今後も、歳出の徹底的な見直しを実施するとともに、税収の徴収率向上対策を中心とする歳入確保に努める。</a:t>
          </a:r>
          <a:endParaRPr lang="ja-JP" altLang="ja-JP" sz="1400">
            <a:solidFill>
              <a:sysClr val="windowText" lastClr="000000"/>
            </a:solidFill>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114300</xdr:rowOff>
    </xdr:to>
    <xdr:cxnSp macro="">
      <xdr:nvCxnSpPr>
        <xdr:cNvPr id="64" name="直線コネクタ 63"/>
        <xdr:cNvCxnSpPr/>
      </xdr:nvCxnSpPr>
      <xdr:spPr>
        <a:xfrm flipV="1">
          <a:off x="4953000" y="6341533"/>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79022</xdr:rowOff>
    </xdr:from>
    <xdr:to>
      <xdr:col>23</xdr:col>
      <xdr:colOff>133350</xdr:colOff>
      <xdr:row>42</xdr:row>
      <xdr:rowOff>105833</xdr:rowOff>
    </xdr:to>
    <xdr:cxnSp macro="">
      <xdr:nvCxnSpPr>
        <xdr:cNvPr id="69" name="直線コネクタ 68"/>
        <xdr:cNvCxnSpPr/>
      </xdr:nvCxnSpPr>
      <xdr:spPr>
        <a:xfrm>
          <a:off x="4114800" y="7279922"/>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53922</xdr:rowOff>
    </xdr:from>
    <xdr:ext cx="762000" cy="259045"/>
    <xdr:sp macro="" textlink="">
      <xdr:nvSpPr>
        <xdr:cNvPr id="70" name="財政力平均値テキスト"/>
        <xdr:cNvSpPr txBox="1"/>
      </xdr:nvSpPr>
      <xdr:spPr>
        <a:xfrm>
          <a:off x="5041900" y="7254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81845</xdr:rowOff>
    </xdr:from>
    <xdr:to>
      <xdr:col>23</xdr:col>
      <xdr:colOff>184150</xdr:colOff>
      <xdr:row>43</xdr:row>
      <xdr:rowOff>11995</xdr:rowOff>
    </xdr:to>
    <xdr:sp macro="" textlink="">
      <xdr:nvSpPr>
        <xdr:cNvPr id="71" name="フローチャート: 判断 70"/>
        <xdr:cNvSpPr/>
      </xdr:nvSpPr>
      <xdr:spPr>
        <a:xfrm>
          <a:off x="49022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52211</xdr:rowOff>
    </xdr:from>
    <xdr:to>
      <xdr:col>19</xdr:col>
      <xdr:colOff>133350</xdr:colOff>
      <xdr:row>42</xdr:row>
      <xdr:rowOff>79022</xdr:rowOff>
    </xdr:to>
    <xdr:cxnSp macro="">
      <xdr:nvCxnSpPr>
        <xdr:cNvPr id="72" name="直線コネクタ 71"/>
        <xdr:cNvCxnSpPr/>
      </xdr:nvCxnSpPr>
      <xdr:spPr>
        <a:xfrm>
          <a:off x="3225800" y="7253111"/>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55033</xdr:rowOff>
    </xdr:from>
    <xdr:to>
      <xdr:col>19</xdr:col>
      <xdr:colOff>184150</xdr:colOff>
      <xdr:row>42</xdr:row>
      <xdr:rowOff>156633</xdr:rowOff>
    </xdr:to>
    <xdr:sp macro="" textlink="">
      <xdr:nvSpPr>
        <xdr:cNvPr id="73" name="フローチャート: 判断 72"/>
        <xdr:cNvSpPr/>
      </xdr:nvSpPr>
      <xdr:spPr>
        <a:xfrm>
          <a:off x="4064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141410</xdr:rowOff>
    </xdr:from>
    <xdr:ext cx="736600" cy="259045"/>
    <xdr:sp macro="" textlink="">
      <xdr:nvSpPr>
        <xdr:cNvPr id="74" name="テキスト ボックス 73"/>
        <xdr:cNvSpPr txBox="1"/>
      </xdr:nvSpPr>
      <xdr:spPr>
        <a:xfrm>
          <a:off x="3733800" y="7342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25400</xdr:rowOff>
    </xdr:from>
    <xdr:to>
      <xdr:col>15</xdr:col>
      <xdr:colOff>82550</xdr:colOff>
      <xdr:row>42</xdr:row>
      <xdr:rowOff>52211</xdr:rowOff>
    </xdr:to>
    <xdr:cxnSp macro="">
      <xdr:nvCxnSpPr>
        <xdr:cNvPr id="75" name="直線コネクタ 74"/>
        <xdr:cNvCxnSpPr/>
      </xdr:nvCxnSpPr>
      <xdr:spPr>
        <a:xfrm>
          <a:off x="2336800" y="7226300"/>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6" name="フローチャート: 判断 75"/>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114599</xdr:rowOff>
    </xdr:from>
    <xdr:ext cx="762000" cy="259045"/>
    <xdr:sp macro="" textlink="">
      <xdr:nvSpPr>
        <xdr:cNvPr id="77" name="テキスト ボックス 76"/>
        <xdr:cNvSpPr txBox="1"/>
      </xdr:nvSpPr>
      <xdr:spPr>
        <a:xfrm>
          <a:off x="2844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25400</xdr:rowOff>
    </xdr:from>
    <xdr:to>
      <xdr:col>11</xdr:col>
      <xdr:colOff>31750</xdr:colOff>
      <xdr:row>42</xdr:row>
      <xdr:rowOff>25400</xdr:rowOff>
    </xdr:to>
    <xdr:cxnSp macro="">
      <xdr:nvCxnSpPr>
        <xdr:cNvPr id="78" name="直線コネクタ 77"/>
        <xdr:cNvCxnSpPr/>
      </xdr:nvCxnSpPr>
      <xdr:spPr>
        <a:xfrm>
          <a:off x="1447800" y="722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14817</xdr:rowOff>
    </xdr:from>
    <xdr:to>
      <xdr:col>11</xdr:col>
      <xdr:colOff>82550</xdr:colOff>
      <xdr:row>42</xdr:row>
      <xdr:rowOff>116417</xdr:rowOff>
    </xdr:to>
    <xdr:sp macro="" textlink="">
      <xdr:nvSpPr>
        <xdr:cNvPr id="79" name="フローチャート: 判断 78"/>
        <xdr:cNvSpPr/>
      </xdr:nvSpPr>
      <xdr:spPr>
        <a:xfrm>
          <a:off x="2286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101194</xdr:rowOff>
    </xdr:from>
    <xdr:ext cx="762000" cy="259045"/>
    <xdr:sp macro="" textlink="">
      <xdr:nvSpPr>
        <xdr:cNvPr id="80" name="テキスト ボックス 79"/>
        <xdr:cNvSpPr txBox="1"/>
      </xdr:nvSpPr>
      <xdr:spPr>
        <a:xfrm>
          <a:off x="1955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41628</xdr:rowOff>
    </xdr:from>
    <xdr:to>
      <xdr:col>7</xdr:col>
      <xdr:colOff>31750</xdr:colOff>
      <xdr:row>42</xdr:row>
      <xdr:rowOff>143228</xdr:rowOff>
    </xdr:to>
    <xdr:sp macro="" textlink="">
      <xdr:nvSpPr>
        <xdr:cNvPr id="81" name="フローチャート: 判断 80"/>
        <xdr:cNvSpPr/>
      </xdr:nvSpPr>
      <xdr:spPr>
        <a:xfrm>
          <a:off x="1397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128005</xdr:rowOff>
    </xdr:from>
    <xdr:ext cx="762000" cy="259045"/>
    <xdr:sp macro="" textlink="">
      <xdr:nvSpPr>
        <xdr:cNvPr id="82" name="テキスト ボックス 81"/>
        <xdr:cNvSpPr txBox="1"/>
      </xdr:nvSpPr>
      <xdr:spPr>
        <a:xfrm>
          <a:off x="1066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88" name="楕円 87"/>
        <xdr:cNvSpPr/>
      </xdr:nvSpPr>
      <xdr:spPr>
        <a:xfrm>
          <a:off x="49022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71560</xdr:rowOff>
    </xdr:from>
    <xdr:ext cx="762000" cy="259045"/>
    <xdr:sp macro="" textlink="">
      <xdr:nvSpPr>
        <xdr:cNvPr id="89" name="財政力該当値テキスト"/>
        <xdr:cNvSpPr txBox="1"/>
      </xdr:nvSpPr>
      <xdr:spPr>
        <a:xfrm>
          <a:off x="50419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28222</xdr:rowOff>
    </xdr:from>
    <xdr:to>
      <xdr:col>19</xdr:col>
      <xdr:colOff>184150</xdr:colOff>
      <xdr:row>42</xdr:row>
      <xdr:rowOff>129822</xdr:rowOff>
    </xdr:to>
    <xdr:sp macro="" textlink="">
      <xdr:nvSpPr>
        <xdr:cNvPr id="90" name="楕円 89"/>
        <xdr:cNvSpPr/>
      </xdr:nvSpPr>
      <xdr:spPr>
        <a:xfrm>
          <a:off x="4064000" y="722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139999</xdr:rowOff>
    </xdr:from>
    <xdr:ext cx="736600" cy="259045"/>
    <xdr:sp macro="" textlink="">
      <xdr:nvSpPr>
        <xdr:cNvPr id="91" name="テキスト ボックス 90"/>
        <xdr:cNvSpPr txBox="1"/>
      </xdr:nvSpPr>
      <xdr:spPr>
        <a:xfrm>
          <a:off x="3733800" y="6997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1411</xdr:rowOff>
    </xdr:from>
    <xdr:to>
      <xdr:col>15</xdr:col>
      <xdr:colOff>133350</xdr:colOff>
      <xdr:row>42</xdr:row>
      <xdr:rowOff>103011</xdr:rowOff>
    </xdr:to>
    <xdr:sp macro="" textlink="">
      <xdr:nvSpPr>
        <xdr:cNvPr id="92" name="楕円 91"/>
        <xdr:cNvSpPr/>
      </xdr:nvSpPr>
      <xdr:spPr>
        <a:xfrm>
          <a:off x="3175000" y="720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113188</xdr:rowOff>
    </xdr:from>
    <xdr:ext cx="762000" cy="259045"/>
    <xdr:sp macro="" textlink="">
      <xdr:nvSpPr>
        <xdr:cNvPr id="93" name="テキスト ボックス 92"/>
        <xdr:cNvSpPr txBox="1"/>
      </xdr:nvSpPr>
      <xdr:spPr>
        <a:xfrm>
          <a:off x="2844800" y="6971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146050</xdr:rowOff>
    </xdr:from>
    <xdr:to>
      <xdr:col>11</xdr:col>
      <xdr:colOff>82550</xdr:colOff>
      <xdr:row>42</xdr:row>
      <xdr:rowOff>76200</xdr:rowOff>
    </xdr:to>
    <xdr:sp macro="" textlink="">
      <xdr:nvSpPr>
        <xdr:cNvPr id="94" name="楕円 93"/>
        <xdr:cNvSpPr/>
      </xdr:nvSpPr>
      <xdr:spPr>
        <a:xfrm>
          <a:off x="2286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95" name="テキスト ボックス 94"/>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96" name="楕円 95"/>
        <xdr:cNvSpPr/>
      </xdr:nvSpPr>
      <xdr:spPr>
        <a:xfrm>
          <a:off x="1397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97" name="テキスト ボックス 96"/>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昨年度より</a:t>
          </a:r>
          <a:r>
            <a:rPr kumimoji="1" lang="en-US" altLang="ja-JP" sz="1100">
              <a:solidFill>
                <a:sysClr val="windowText" lastClr="000000"/>
              </a:solidFill>
              <a:effectLst/>
              <a:latin typeface="+mn-lt"/>
              <a:ea typeface="+mn-ea"/>
              <a:cs typeface="+mn-cs"/>
            </a:rPr>
            <a:t>2.0</a:t>
          </a:r>
          <a:r>
            <a:rPr kumimoji="1" lang="ja-JP" altLang="ja-JP" sz="1100">
              <a:solidFill>
                <a:sysClr val="windowText" lastClr="000000"/>
              </a:solidFill>
              <a:effectLst/>
              <a:latin typeface="+mn-lt"/>
              <a:ea typeface="+mn-ea"/>
              <a:cs typeface="+mn-cs"/>
            </a:rPr>
            <a:t>％増加している。これは、</a:t>
          </a:r>
          <a:r>
            <a:rPr kumimoji="1" lang="ja-JP" altLang="en-US" sz="1100">
              <a:solidFill>
                <a:sysClr val="windowText" lastClr="000000"/>
              </a:solidFill>
              <a:effectLst/>
              <a:latin typeface="+mn-lt"/>
              <a:ea typeface="+mn-ea"/>
              <a:cs typeface="+mn-cs"/>
            </a:rPr>
            <a:t>学校給食公社委託料</a:t>
          </a:r>
          <a:r>
            <a:rPr kumimoji="1" lang="ja-JP" altLang="ja-JP" sz="1100">
              <a:solidFill>
                <a:sysClr val="windowText" lastClr="000000"/>
              </a:solidFill>
              <a:effectLst/>
              <a:latin typeface="+mn-lt"/>
              <a:ea typeface="+mn-ea"/>
              <a:cs typeface="+mn-cs"/>
            </a:rPr>
            <a:t>や</a:t>
          </a:r>
          <a:r>
            <a:rPr kumimoji="1" lang="ja-JP" altLang="en-US" sz="1100">
              <a:solidFill>
                <a:sysClr val="windowText" lastClr="000000"/>
              </a:solidFill>
              <a:effectLst/>
              <a:latin typeface="+mn-lt"/>
              <a:ea typeface="+mn-ea"/>
              <a:cs typeface="+mn-cs"/>
            </a:rPr>
            <a:t>障害児通所給付費</a:t>
          </a:r>
          <a:r>
            <a:rPr kumimoji="1" lang="ja-JP" altLang="ja-JP" sz="1100">
              <a:solidFill>
                <a:sysClr val="windowText" lastClr="000000"/>
              </a:solidFill>
              <a:effectLst/>
              <a:latin typeface="+mn-lt"/>
              <a:ea typeface="+mn-ea"/>
              <a:cs typeface="+mn-cs"/>
            </a:rPr>
            <a:t>の一般財源分が増加したことや、臨時財政対策債が減少したことなどが理由である。今後も事業評価等による事務事業の見直しを進め、優先度を厳しく点検し精査することで、経常経費の削減を図る。</a:t>
          </a:r>
          <a:endParaRPr lang="ja-JP" altLang="ja-JP" sz="1400">
            <a:solidFill>
              <a:sysClr val="windowText" lastClr="000000"/>
            </a:solidFill>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114935</xdr:rowOff>
    </xdr:from>
    <xdr:to>
      <xdr:col>23</xdr:col>
      <xdr:colOff>133350</xdr:colOff>
      <xdr:row>67</xdr:row>
      <xdr:rowOff>25718</xdr:rowOff>
    </xdr:to>
    <xdr:cxnSp macro="">
      <xdr:nvCxnSpPr>
        <xdr:cNvPr id="123" name="直線コネクタ 122"/>
        <xdr:cNvCxnSpPr/>
      </xdr:nvCxnSpPr>
      <xdr:spPr>
        <a:xfrm flipV="1">
          <a:off x="4953000" y="10059035"/>
          <a:ext cx="0" cy="14538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169245</xdr:rowOff>
    </xdr:from>
    <xdr:ext cx="762000" cy="259045"/>
    <xdr:sp macro="" textlink="">
      <xdr:nvSpPr>
        <xdr:cNvPr id="124" name="財政構造の弾力性最小値テキスト"/>
        <xdr:cNvSpPr txBox="1"/>
      </xdr:nvSpPr>
      <xdr:spPr>
        <a:xfrm>
          <a:off x="5041900" y="1148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25718</xdr:rowOff>
    </xdr:from>
    <xdr:to>
      <xdr:col>24</xdr:col>
      <xdr:colOff>12700</xdr:colOff>
      <xdr:row>67</xdr:row>
      <xdr:rowOff>25718</xdr:rowOff>
    </xdr:to>
    <xdr:cxnSp macro="">
      <xdr:nvCxnSpPr>
        <xdr:cNvPr id="125" name="直線コネクタ 124"/>
        <xdr:cNvCxnSpPr/>
      </xdr:nvCxnSpPr>
      <xdr:spPr>
        <a:xfrm>
          <a:off x="4864100" y="1151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29862</xdr:rowOff>
    </xdr:from>
    <xdr:ext cx="762000" cy="259045"/>
    <xdr:sp macro="" textlink="">
      <xdr:nvSpPr>
        <xdr:cNvPr id="126" name="財政構造の弾力性最大値テキスト"/>
        <xdr:cNvSpPr txBox="1"/>
      </xdr:nvSpPr>
      <xdr:spPr>
        <a:xfrm>
          <a:off x="5041900" y="9802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114935</xdr:rowOff>
    </xdr:from>
    <xdr:to>
      <xdr:col>24</xdr:col>
      <xdr:colOff>12700</xdr:colOff>
      <xdr:row>58</xdr:row>
      <xdr:rowOff>114935</xdr:rowOff>
    </xdr:to>
    <xdr:cxnSp macro="">
      <xdr:nvCxnSpPr>
        <xdr:cNvPr id="127" name="直線コネクタ 126"/>
        <xdr:cNvCxnSpPr/>
      </xdr:nvCxnSpPr>
      <xdr:spPr>
        <a:xfrm>
          <a:off x="4864100" y="10059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47943</xdr:rowOff>
    </xdr:from>
    <xdr:to>
      <xdr:col>23</xdr:col>
      <xdr:colOff>133350</xdr:colOff>
      <xdr:row>63</xdr:row>
      <xdr:rowOff>168593</xdr:rowOff>
    </xdr:to>
    <xdr:cxnSp macro="">
      <xdr:nvCxnSpPr>
        <xdr:cNvPr id="128" name="直線コネクタ 127"/>
        <xdr:cNvCxnSpPr/>
      </xdr:nvCxnSpPr>
      <xdr:spPr>
        <a:xfrm>
          <a:off x="4114800" y="10849293"/>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25734</xdr:rowOff>
    </xdr:from>
    <xdr:ext cx="762000" cy="259045"/>
    <xdr:sp macro="" textlink="">
      <xdr:nvSpPr>
        <xdr:cNvPr id="129" name="財政構造の弾力性平均値テキスト"/>
        <xdr:cNvSpPr txBox="1"/>
      </xdr:nvSpPr>
      <xdr:spPr>
        <a:xfrm>
          <a:off x="5041900" y="10655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9207</xdr:rowOff>
    </xdr:from>
    <xdr:to>
      <xdr:col>23</xdr:col>
      <xdr:colOff>184150</xdr:colOff>
      <xdr:row>63</xdr:row>
      <xdr:rowOff>110807</xdr:rowOff>
    </xdr:to>
    <xdr:sp macro="" textlink="">
      <xdr:nvSpPr>
        <xdr:cNvPr id="130" name="フローチャート: 判断 129"/>
        <xdr:cNvSpPr/>
      </xdr:nvSpPr>
      <xdr:spPr>
        <a:xfrm>
          <a:off x="49022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44450</xdr:rowOff>
    </xdr:from>
    <xdr:to>
      <xdr:col>19</xdr:col>
      <xdr:colOff>133350</xdr:colOff>
      <xdr:row>63</xdr:row>
      <xdr:rowOff>47943</xdr:rowOff>
    </xdr:to>
    <xdr:cxnSp macro="">
      <xdr:nvCxnSpPr>
        <xdr:cNvPr id="131" name="直線コネクタ 130"/>
        <xdr:cNvCxnSpPr/>
      </xdr:nvCxnSpPr>
      <xdr:spPr>
        <a:xfrm>
          <a:off x="3225800" y="10674350"/>
          <a:ext cx="889000" cy="174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72072</xdr:rowOff>
    </xdr:from>
    <xdr:to>
      <xdr:col>19</xdr:col>
      <xdr:colOff>184150</xdr:colOff>
      <xdr:row>63</xdr:row>
      <xdr:rowOff>2222</xdr:rowOff>
    </xdr:to>
    <xdr:sp macro="" textlink="">
      <xdr:nvSpPr>
        <xdr:cNvPr id="132" name="フローチャート: 判断 131"/>
        <xdr:cNvSpPr/>
      </xdr:nvSpPr>
      <xdr:spPr>
        <a:xfrm>
          <a:off x="4064000" y="107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12399</xdr:rowOff>
    </xdr:from>
    <xdr:ext cx="736600" cy="259045"/>
    <xdr:sp macro="" textlink="">
      <xdr:nvSpPr>
        <xdr:cNvPr id="133" name="テキスト ボックス 132"/>
        <xdr:cNvSpPr txBox="1"/>
      </xdr:nvSpPr>
      <xdr:spPr>
        <a:xfrm>
          <a:off x="3733800" y="10470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44450</xdr:rowOff>
    </xdr:from>
    <xdr:to>
      <xdr:col>15</xdr:col>
      <xdr:colOff>82550</xdr:colOff>
      <xdr:row>63</xdr:row>
      <xdr:rowOff>156528</xdr:rowOff>
    </xdr:to>
    <xdr:cxnSp macro="">
      <xdr:nvCxnSpPr>
        <xdr:cNvPr id="134" name="直線コネクタ 133"/>
        <xdr:cNvCxnSpPr/>
      </xdr:nvCxnSpPr>
      <xdr:spPr>
        <a:xfrm flipV="1">
          <a:off x="2336800" y="10674350"/>
          <a:ext cx="889000" cy="28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2222</xdr:rowOff>
    </xdr:from>
    <xdr:to>
      <xdr:col>15</xdr:col>
      <xdr:colOff>133350</xdr:colOff>
      <xdr:row>61</xdr:row>
      <xdr:rowOff>103822</xdr:rowOff>
    </xdr:to>
    <xdr:sp macro="" textlink="">
      <xdr:nvSpPr>
        <xdr:cNvPr id="135" name="フローチャート: 判断 134"/>
        <xdr:cNvSpPr/>
      </xdr:nvSpPr>
      <xdr:spPr>
        <a:xfrm>
          <a:off x="3175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113999</xdr:rowOff>
    </xdr:from>
    <xdr:ext cx="762000" cy="259045"/>
    <xdr:sp macro="" textlink="">
      <xdr:nvSpPr>
        <xdr:cNvPr id="136" name="テキスト ボックス 135"/>
        <xdr:cNvSpPr txBox="1"/>
      </xdr:nvSpPr>
      <xdr:spPr>
        <a:xfrm>
          <a:off x="2844800" y="1022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156528</xdr:rowOff>
    </xdr:from>
    <xdr:to>
      <xdr:col>11</xdr:col>
      <xdr:colOff>31750</xdr:colOff>
      <xdr:row>64</xdr:row>
      <xdr:rowOff>63500</xdr:rowOff>
    </xdr:to>
    <xdr:cxnSp macro="">
      <xdr:nvCxnSpPr>
        <xdr:cNvPr id="137" name="直線コネクタ 136"/>
        <xdr:cNvCxnSpPr/>
      </xdr:nvCxnSpPr>
      <xdr:spPr>
        <a:xfrm flipV="1">
          <a:off x="1447800" y="10957878"/>
          <a:ext cx="889000" cy="78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150495</xdr:rowOff>
    </xdr:from>
    <xdr:to>
      <xdr:col>11</xdr:col>
      <xdr:colOff>82550</xdr:colOff>
      <xdr:row>63</xdr:row>
      <xdr:rowOff>80645</xdr:rowOff>
    </xdr:to>
    <xdr:sp macro="" textlink="">
      <xdr:nvSpPr>
        <xdr:cNvPr id="138" name="フローチャート: 判断 137"/>
        <xdr:cNvSpPr/>
      </xdr:nvSpPr>
      <xdr:spPr>
        <a:xfrm>
          <a:off x="22860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90822</xdr:rowOff>
    </xdr:from>
    <xdr:ext cx="762000" cy="259045"/>
    <xdr:sp macro="" textlink="">
      <xdr:nvSpPr>
        <xdr:cNvPr id="139" name="テキスト ボックス 138"/>
        <xdr:cNvSpPr txBox="1"/>
      </xdr:nvSpPr>
      <xdr:spPr>
        <a:xfrm>
          <a:off x="1955800" y="10549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33338</xdr:rowOff>
    </xdr:from>
    <xdr:to>
      <xdr:col>7</xdr:col>
      <xdr:colOff>31750</xdr:colOff>
      <xdr:row>63</xdr:row>
      <xdr:rowOff>134938</xdr:rowOff>
    </xdr:to>
    <xdr:sp macro="" textlink="">
      <xdr:nvSpPr>
        <xdr:cNvPr id="140" name="フローチャート: 判断 139"/>
        <xdr:cNvSpPr/>
      </xdr:nvSpPr>
      <xdr:spPr>
        <a:xfrm>
          <a:off x="1397000" y="1083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145115</xdr:rowOff>
    </xdr:from>
    <xdr:ext cx="762000" cy="259045"/>
    <xdr:sp macro="" textlink="">
      <xdr:nvSpPr>
        <xdr:cNvPr id="141" name="テキスト ボックス 140"/>
        <xdr:cNvSpPr txBox="1"/>
      </xdr:nvSpPr>
      <xdr:spPr>
        <a:xfrm>
          <a:off x="1066800" y="1060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117793</xdr:rowOff>
    </xdr:from>
    <xdr:to>
      <xdr:col>23</xdr:col>
      <xdr:colOff>184150</xdr:colOff>
      <xdr:row>64</xdr:row>
      <xdr:rowOff>47943</xdr:rowOff>
    </xdr:to>
    <xdr:sp macro="" textlink="">
      <xdr:nvSpPr>
        <xdr:cNvPr id="147" name="楕円 146"/>
        <xdr:cNvSpPr/>
      </xdr:nvSpPr>
      <xdr:spPr>
        <a:xfrm>
          <a:off x="4902200" y="10919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89870</xdr:rowOff>
    </xdr:from>
    <xdr:ext cx="762000" cy="259045"/>
    <xdr:sp macro="" textlink="">
      <xdr:nvSpPr>
        <xdr:cNvPr id="148" name="財政構造の弾力性該当値テキスト"/>
        <xdr:cNvSpPr txBox="1"/>
      </xdr:nvSpPr>
      <xdr:spPr>
        <a:xfrm>
          <a:off x="5041900" y="10891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168593</xdr:rowOff>
    </xdr:from>
    <xdr:to>
      <xdr:col>19</xdr:col>
      <xdr:colOff>184150</xdr:colOff>
      <xdr:row>63</xdr:row>
      <xdr:rowOff>98743</xdr:rowOff>
    </xdr:to>
    <xdr:sp macro="" textlink="">
      <xdr:nvSpPr>
        <xdr:cNvPr id="149" name="楕円 148"/>
        <xdr:cNvSpPr/>
      </xdr:nvSpPr>
      <xdr:spPr>
        <a:xfrm>
          <a:off x="4064000" y="10798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83520</xdr:rowOff>
    </xdr:from>
    <xdr:ext cx="736600" cy="259045"/>
    <xdr:sp macro="" textlink="">
      <xdr:nvSpPr>
        <xdr:cNvPr id="150" name="テキスト ボックス 149"/>
        <xdr:cNvSpPr txBox="1"/>
      </xdr:nvSpPr>
      <xdr:spPr>
        <a:xfrm>
          <a:off x="3733800" y="108848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165100</xdr:rowOff>
    </xdr:from>
    <xdr:to>
      <xdr:col>15</xdr:col>
      <xdr:colOff>133350</xdr:colOff>
      <xdr:row>62</xdr:row>
      <xdr:rowOff>95250</xdr:rowOff>
    </xdr:to>
    <xdr:sp macro="" textlink="">
      <xdr:nvSpPr>
        <xdr:cNvPr id="151" name="楕円 150"/>
        <xdr:cNvSpPr/>
      </xdr:nvSpPr>
      <xdr:spPr>
        <a:xfrm>
          <a:off x="3175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80027</xdr:rowOff>
    </xdr:from>
    <xdr:ext cx="762000" cy="259045"/>
    <xdr:sp macro="" textlink="">
      <xdr:nvSpPr>
        <xdr:cNvPr id="152" name="テキスト ボックス 151"/>
        <xdr:cNvSpPr txBox="1"/>
      </xdr:nvSpPr>
      <xdr:spPr>
        <a:xfrm>
          <a:off x="2844800" y="1070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105728</xdr:rowOff>
    </xdr:from>
    <xdr:to>
      <xdr:col>11</xdr:col>
      <xdr:colOff>82550</xdr:colOff>
      <xdr:row>64</xdr:row>
      <xdr:rowOff>35878</xdr:rowOff>
    </xdr:to>
    <xdr:sp macro="" textlink="">
      <xdr:nvSpPr>
        <xdr:cNvPr id="153" name="楕円 152"/>
        <xdr:cNvSpPr/>
      </xdr:nvSpPr>
      <xdr:spPr>
        <a:xfrm>
          <a:off x="2286000" y="10907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20655</xdr:rowOff>
    </xdr:from>
    <xdr:ext cx="762000" cy="259045"/>
    <xdr:sp macro="" textlink="">
      <xdr:nvSpPr>
        <xdr:cNvPr id="154" name="テキスト ボックス 153"/>
        <xdr:cNvSpPr txBox="1"/>
      </xdr:nvSpPr>
      <xdr:spPr>
        <a:xfrm>
          <a:off x="1955800" y="10993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12700</xdr:rowOff>
    </xdr:from>
    <xdr:to>
      <xdr:col>7</xdr:col>
      <xdr:colOff>31750</xdr:colOff>
      <xdr:row>64</xdr:row>
      <xdr:rowOff>114300</xdr:rowOff>
    </xdr:to>
    <xdr:sp macro="" textlink="">
      <xdr:nvSpPr>
        <xdr:cNvPr id="155" name="楕円 154"/>
        <xdr:cNvSpPr/>
      </xdr:nvSpPr>
      <xdr:spPr>
        <a:xfrm>
          <a:off x="1397000" y="109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99077</xdr:rowOff>
    </xdr:from>
    <xdr:ext cx="762000" cy="259045"/>
    <xdr:sp macro="" textlink="">
      <xdr:nvSpPr>
        <xdr:cNvPr id="156" name="テキスト ボックス 155"/>
        <xdr:cNvSpPr txBox="1"/>
      </xdr:nvSpPr>
      <xdr:spPr>
        <a:xfrm>
          <a:off x="1066800" y="1107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[114,684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類似団体平均を下回っているのは、類似団体に比べて職員が少なく、人件費が大きく抑えられていることが原因である。しかしながら、</a:t>
          </a:r>
          <a:r>
            <a:rPr kumimoji="1" lang="ja-JP" altLang="en-US" sz="1100">
              <a:solidFill>
                <a:sysClr val="windowText" lastClr="000000"/>
              </a:solidFill>
              <a:effectLst/>
              <a:latin typeface="+mn-lt"/>
              <a:ea typeface="+mn-ea"/>
              <a:cs typeface="+mn-cs"/>
            </a:rPr>
            <a:t>会計年度任用職員雇用費が増加していることや、</a:t>
          </a:r>
          <a:r>
            <a:rPr kumimoji="1" lang="ja-JP" altLang="ja-JP" sz="1100">
              <a:solidFill>
                <a:sysClr val="windowText" lastClr="000000"/>
              </a:solidFill>
              <a:effectLst/>
              <a:latin typeface="+mn-lt"/>
              <a:ea typeface="+mn-ea"/>
              <a:cs typeface="+mn-cs"/>
            </a:rPr>
            <a:t>物件費については</a:t>
          </a:r>
          <a:r>
            <a:rPr kumimoji="1" lang="ja-JP" altLang="en-US" sz="1100">
              <a:solidFill>
                <a:sysClr val="windowText" lastClr="000000"/>
              </a:solidFill>
              <a:effectLst/>
              <a:latin typeface="+mn-lt"/>
              <a:ea typeface="+mn-ea"/>
              <a:cs typeface="+mn-cs"/>
            </a:rPr>
            <a:t>新型コロナウイルスワクチン接種事業の減はあったものの、学校給食公社委託料</a:t>
          </a:r>
          <a:r>
            <a:rPr kumimoji="1" lang="ja-JP" altLang="ja-JP" sz="1100">
              <a:solidFill>
                <a:sysClr val="windowText" lastClr="000000"/>
              </a:solidFill>
              <a:effectLst/>
              <a:latin typeface="+mn-lt"/>
              <a:ea typeface="+mn-ea"/>
              <a:cs typeface="+mn-cs"/>
            </a:rPr>
            <a:t>等</a:t>
          </a:r>
          <a:r>
            <a:rPr kumimoji="1" lang="ja-JP" altLang="en-US" sz="1100">
              <a:solidFill>
                <a:sysClr val="windowText" lastClr="000000"/>
              </a:solidFill>
              <a:effectLst/>
              <a:latin typeface="+mn-lt"/>
              <a:ea typeface="+mn-ea"/>
              <a:cs typeface="+mn-cs"/>
            </a:rPr>
            <a:t>が</a:t>
          </a:r>
          <a:r>
            <a:rPr kumimoji="1" lang="ja-JP" altLang="ja-JP" sz="1100">
              <a:solidFill>
                <a:sysClr val="windowText" lastClr="000000"/>
              </a:solidFill>
              <a:effectLst/>
              <a:latin typeface="+mn-lt"/>
              <a:ea typeface="+mn-ea"/>
              <a:cs typeface="+mn-cs"/>
            </a:rPr>
            <a:t>増額となっているため、今後も経費の削減に取り組み、現在の水準を維持するように努める。</a:t>
          </a:r>
          <a:endParaRPr lang="ja-JP" altLang="ja-JP" sz="1400">
            <a:solidFill>
              <a:sysClr val="windowText" lastClr="000000"/>
            </a:solidFill>
            <a:effectLst/>
          </a:endParaRPr>
        </a:p>
      </xdr:txBody>
    </xdr:sp>
    <xdr:clientData/>
  </xdr:twoCellAnchor>
  <xdr:oneCellAnchor>
    <xdr:from>
      <xdr:col>3</xdr:col>
      <xdr:colOff>95250</xdr:colOff>
      <xdr:row>77</xdr:row>
      <xdr:rowOff>6350</xdr:rowOff>
    </xdr:from>
    <xdr:ext cx="349839" cy="225703"/>
    <xdr:sp macro="" textlink="">
      <xdr:nvSpPr>
        <xdr:cNvPr id="170" name="テキスト ボックス 169"/>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3" name="直線コネクタ 172"/>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4" name="テキスト ボックス 173"/>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5" name="直線コネクタ 174"/>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6" name="テキスト ボックス 175"/>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7" name="直線コネクタ 176"/>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8" name="テキスト ボックス 177"/>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79" name="直線コネクタ 178"/>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0" name="テキスト ボックス 179"/>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1" name="直線コネクタ 180"/>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2" name="テキスト ボックス 181"/>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150169</xdr:rowOff>
    </xdr:from>
    <xdr:to>
      <xdr:col>23</xdr:col>
      <xdr:colOff>133350</xdr:colOff>
      <xdr:row>87</xdr:row>
      <xdr:rowOff>146345</xdr:rowOff>
    </xdr:to>
    <xdr:cxnSp macro="">
      <xdr:nvCxnSpPr>
        <xdr:cNvPr id="184" name="直線コネクタ 183"/>
        <xdr:cNvCxnSpPr/>
      </xdr:nvCxnSpPr>
      <xdr:spPr>
        <a:xfrm flipV="1">
          <a:off x="4953000" y="13866169"/>
          <a:ext cx="0" cy="11963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118422</xdr:rowOff>
    </xdr:from>
    <xdr:ext cx="762000" cy="259045"/>
    <xdr:sp macro="" textlink="">
      <xdr:nvSpPr>
        <xdr:cNvPr id="185" name="人件費・物件費等の状況最小値テキスト"/>
        <xdr:cNvSpPr txBox="1"/>
      </xdr:nvSpPr>
      <xdr:spPr>
        <a:xfrm>
          <a:off x="5041900" y="15034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146345</xdr:rowOff>
    </xdr:from>
    <xdr:to>
      <xdr:col>24</xdr:col>
      <xdr:colOff>12700</xdr:colOff>
      <xdr:row>87</xdr:row>
      <xdr:rowOff>146345</xdr:rowOff>
    </xdr:to>
    <xdr:cxnSp macro="">
      <xdr:nvCxnSpPr>
        <xdr:cNvPr id="186" name="直線コネクタ 185"/>
        <xdr:cNvCxnSpPr/>
      </xdr:nvCxnSpPr>
      <xdr:spPr>
        <a:xfrm>
          <a:off x="4864100" y="15062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65096</xdr:rowOff>
    </xdr:from>
    <xdr:ext cx="762000" cy="259045"/>
    <xdr:sp macro="" textlink="">
      <xdr:nvSpPr>
        <xdr:cNvPr id="187" name="人件費・物件費等の状況最大値テキスト"/>
        <xdr:cNvSpPr txBox="1"/>
      </xdr:nvSpPr>
      <xdr:spPr>
        <a:xfrm>
          <a:off x="5041900" y="13609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150169</xdr:rowOff>
    </xdr:from>
    <xdr:to>
      <xdr:col>24</xdr:col>
      <xdr:colOff>12700</xdr:colOff>
      <xdr:row>80</xdr:row>
      <xdr:rowOff>150169</xdr:rowOff>
    </xdr:to>
    <xdr:cxnSp macro="">
      <xdr:nvCxnSpPr>
        <xdr:cNvPr id="188" name="直線コネクタ 187"/>
        <xdr:cNvCxnSpPr/>
      </xdr:nvCxnSpPr>
      <xdr:spPr>
        <a:xfrm>
          <a:off x="4864100" y="13866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61426</xdr:rowOff>
    </xdr:from>
    <xdr:to>
      <xdr:col>23</xdr:col>
      <xdr:colOff>133350</xdr:colOff>
      <xdr:row>81</xdr:row>
      <xdr:rowOff>64515</xdr:rowOff>
    </xdr:to>
    <xdr:cxnSp macro="">
      <xdr:nvCxnSpPr>
        <xdr:cNvPr id="189" name="直線コネクタ 188"/>
        <xdr:cNvCxnSpPr/>
      </xdr:nvCxnSpPr>
      <xdr:spPr>
        <a:xfrm>
          <a:off x="4114800" y="13948876"/>
          <a:ext cx="838200" cy="3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109348</xdr:rowOff>
    </xdr:from>
    <xdr:ext cx="762000" cy="259045"/>
    <xdr:sp macro="" textlink="">
      <xdr:nvSpPr>
        <xdr:cNvPr id="190" name="人件費・物件費等の状況平均値テキスト"/>
        <xdr:cNvSpPr txBox="1"/>
      </xdr:nvSpPr>
      <xdr:spPr>
        <a:xfrm>
          <a:off x="5041900" y="139967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137271</xdr:rowOff>
    </xdr:from>
    <xdr:to>
      <xdr:col>23</xdr:col>
      <xdr:colOff>184150</xdr:colOff>
      <xdr:row>82</xdr:row>
      <xdr:rowOff>67421</xdr:rowOff>
    </xdr:to>
    <xdr:sp macro="" textlink="">
      <xdr:nvSpPr>
        <xdr:cNvPr id="191" name="フローチャート: 判断 190"/>
        <xdr:cNvSpPr/>
      </xdr:nvSpPr>
      <xdr:spPr>
        <a:xfrm>
          <a:off x="4902200" y="14024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41939</xdr:rowOff>
    </xdr:from>
    <xdr:to>
      <xdr:col>19</xdr:col>
      <xdr:colOff>133350</xdr:colOff>
      <xdr:row>81</xdr:row>
      <xdr:rowOff>61426</xdr:rowOff>
    </xdr:to>
    <xdr:cxnSp macro="">
      <xdr:nvCxnSpPr>
        <xdr:cNvPr id="192" name="直線コネクタ 191"/>
        <xdr:cNvCxnSpPr/>
      </xdr:nvCxnSpPr>
      <xdr:spPr>
        <a:xfrm>
          <a:off x="3225800" y="13929389"/>
          <a:ext cx="889000" cy="19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138289</xdr:rowOff>
    </xdr:from>
    <xdr:to>
      <xdr:col>19</xdr:col>
      <xdr:colOff>184150</xdr:colOff>
      <xdr:row>82</xdr:row>
      <xdr:rowOff>68439</xdr:rowOff>
    </xdr:to>
    <xdr:sp macro="" textlink="">
      <xdr:nvSpPr>
        <xdr:cNvPr id="193" name="フローチャート: 判断 192"/>
        <xdr:cNvSpPr/>
      </xdr:nvSpPr>
      <xdr:spPr>
        <a:xfrm>
          <a:off x="4064000" y="1402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53216</xdr:rowOff>
    </xdr:from>
    <xdr:ext cx="736600" cy="259045"/>
    <xdr:sp macro="" textlink="">
      <xdr:nvSpPr>
        <xdr:cNvPr id="194" name="テキスト ボックス 193"/>
        <xdr:cNvSpPr txBox="1"/>
      </xdr:nvSpPr>
      <xdr:spPr>
        <a:xfrm>
          <a:off x="3733800" y="14112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25540</xdr:rowOff>
    </xdr:from>
    <xdr:to>
      <xdr:col>15</xdr:col>
      <xdr:colOff>82550</xdr:colOff>
      <xdr:row>81</xdr:row>
      <xdr:rowOff>41939</xdr:rowOff>
    </xdr:to>
    <xdr:cxnSp macro="">
      <xdr:nvCxnSpPr>
        <xdr:cNvPr id="195" name="直線コネクタ 194"/>
        <xdr:cNvCxnSpPr/>
      </xdr:nvCxnSpPr>
      <xdr:spPr>
        <a:xfrm>
          <a:off x="2336800" y="13912990"/>
          <a:ext cx="889000" cy="16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111843</xdr:rowOff>
    </xdr:from>
    <xdr:to>
      <xdr:col>15</xdr:col>
      <xdr:colOff>133350</xdr:colOff>
      <xdr:row>82</xdr:row>
      <xdr:rowOff>41993</xdr:rowOff>
    </xdr:to>
    <xdr:sp macro="" textlink="">
      <xdr:nvSpPr>
        <xdr:cNvPr id="196" name="フローチャート: 判断 195"/>
        <xdr:cNvSpPr/>
      </xdr:nvSpPr>
      <xdr:spPr>
        <a:xfrm>
          <a:off x="3175000" y="1399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26770</xdr:rowOff>
    </xdr:from>
    <xdr:ext cx="762000" cy="259045"/>
    <xdr:sp macro="" textlink="">
      <xdr:nvSpPr>
        <xdr:cNvPr id="197" name="テキスト ボックス 196"/>
        <xdr:cNvSpPr txBox="1"/>
      </xdr:nvSpPr>
      <xdr:spPr>
        <a:xfrm>
          <a:off x="2844800" y="14085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160468</xdr:rowOff>
    </xdr:from>
    <xdr:to>
      <xdr:col>11</xdr:col>
      <xdr:colOff>31750</xdr:colOff>
      <xdr:row>81</xdr:row>
      <xdr:rowOff>25540</xdr:rowOff>
    </xdr:to>
    <xdr:cxnSp macro="">
      <xdr:nvCxnSpPr>
        <xdr:cNvPr id="198" name="直線コネクタ 197"/>
        <xdr:cNvCxnSpPr/>
      </xdr:nvCxnSpPr>
      <xdr:spPr>
        <a:xfrm>
          <a:off x="1447800" y="13876468"/>
          <a:ext cx="889000" cy="36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77524</xdr:rowOff>
    </xdr:from>
    <xdr:to>
      <xdr:col>11</xdr:col>
      <xdr:colOff>82550</xdr:colOff>
      <xdr:row>82</xdr:row>
      <xdr:rowOff>7674</xdr:rowOff>
    </xdr:to>
    <xdr:sp macro="" textlink="">
      <xdr:nvSpPr>
        <xdr:cNvPr id="199" name="フローチャート: 判断 198"/>
        <xdr:cNvSpPr/>
      </xdr:nvSpPr>
      <xdr:spPr>
        <a:xfrm>
          <a:off x="2286000" y="1396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163901</xdr:rowOff>
    </xdr:from>
    <xdr:ext cx="762000" cy="259045"/>
    <xdr:sp macro="" textlink="">
      <xdr:nvSpPr>
        <xdr:cNvPr id="200" name="テキスト ボックス 199"/>
        <xdr:cNvSpPr txBox="1"/>
      </xdr:nvSpPr>
      <xdr:spPr>
        <a:xfrm>
          <a:off x="1955800" y="14051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29283</xdr:rowOff>
    </xdr:from>
    <xdr:to>
      <xdr:col>7</xdr:col>
      <xdr:colOff>31750</xdr:colOff>
      <xdr:row>81</xdr:row>
      <xdr:rowOff>130883</xdr:rowOff>
    </xdr:to>
    <xdr:sp macro="" textlink="">
      <xdr:nvSpPr>
        <xdr:cNvPr id="201" name="フローチャート: 判断 200"/>
        <xdr:cNvSpPr/>
      </xdr:nvSpPr>
      <xdr:spPr>
        <a:xfrm>
          <a:off x="1397000" y="13916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115660</xdr:rowOff>
    </xdr:from>
    <xdr:ext cx="762000" cy="259045"/>
    <xdr:sp macro="" textlink="">
      <xdr:nvSpPr>
        <xdr:cNvPr id="202" name="テキスト ボックス 201"/>
        <xdr:cNvSpPr txBox="1"/>
      </xdr:nvSpPr>
      <xdr:spPr>
        <a:xfrm>
          <a:off x="1066800" y="14003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13715</xdr:rowOff>
    </xdr:from>
    <xdr:to>
      <xdr:col>23</xdr:col>
      <xdr:colOff>184150</xdr:colOff>
      <xdr:row>81</xdr:row>
      <xdr:rowOff>115315</xdr:rowOff>
    </xdr:to>
    <xdr:sp macro="" textlink="">
      <xdr:nvSpPr>
        <xdr:cNvPr id="208" name="楕円 207"/>
        <xdr:cNvSpPr/>
      </xdr:nvSpPr>
      <xdr:spPr>
        <a:xfrm>
          <a:off x="4902200" y="13901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106442</xdr:rowOff>
    </xdr:from>
    <xdr:ext cx="762000" cy="259045"/>
    <xdr:sp macro="" textlink="">
      <xdr:nvSpPr>
        <xdr:cNvPr id="209" name="人件費・物件費等の状況該当値テキスト"/>
        <xdr:cNvSpPr txBox="1"/>
      </xdr:nvSpPr>
      <xdr:spPr>
        <a:xfrm>
          <a:off x="5041900" y="13822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10626</xdr:rowOff>
    </xdr:from>
    <xdr:to>
      <xdr:col>19</xdr:col>
      <xdr:colOff>184150</xdr:colOff>
      <xdr:row>81</xdr:row>
      <xdr:rowOff>112226</xdr:rowOff>
    </xdr:to>
    <xdr:sp macro="" textlink="">
      <xdr:nvSpPr>
        <xdr:cNvPr id="210" name="楕円 209"/>
        <xdr:cNvSpPr/>
      </xdr:nvSpPr>
      <xdr:spPr>
        <a:xfrm>
          <a:off x="4064000" y="1389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122403</xdr:rowOff>
    </xdr:from>
    <xdr:ext cx="736600" cy="259045"/>
    <xdr:sp macro="" textlink="">
      <xdr:nvSpPr>
        <xdr:cNvPr id="211" name="テキスト ボックス 210"/>
        <xdr:cNvSpPr txBox="1"/>
      </xdr:nvSpPr>
      <xdr:spPr>
        <a:xfrm>
          <a:off x="3733800" y="13666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162589</xdr:rowOff>
    </xdr:from>
    <xdr:to>
      <xdr:col>15</xdr:col>
      <xdr:colOff>133350</xdr:colOff>
      <xdr:row>81</xdr:row>
      <xdr:rowOff>92739</xdr:rowOff>
    </xdr:to>
    <xdr:sp macro="" textlink="">
      <xdr:nvSpPr>
        <xdr:cNvPr id="212" name="楕円 211"/>
        <xdr:cNvSpPr/>
      </xdr:nvSpPr>
      <xdr:spPr>
        <a:xfrm>
          <a:off x="3175000" y="13878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102916</xdr:rowOff>
    </xdr:from>
    <xdr:ext cx="762000" cy="259045"/>
    <xdr:sp macro="" textlink="">
      <xdr:nvSpPr>
        <xdr:cNvPr id="213" name="テキスト ボックス 212"/>
        <xdr:cNvSpPr txBox="1"/>
      </xdr:nvSpPr>
      <xdr:spPr>
        <a:xfrm>
          <a:off x="2844800" y="13647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146190</xdr:rowOff>
    </xdr:from>
    <xdr:to>
      <xdr:col>11</xdr:col>
      <xdr:colOff>82550</xdr:colOff>
      <xdr:row>81</xdr:row>
      <xdr:rowOff>76340</xdr:rowOff>
    </xdr:to>
    <xdr:sp macro="" textlink="">
      <xdr:nvSpPr>
        <xdr:cNvPr id="214" name="楕円 213"/>
        <xdr:cNvSpPr/>
      </xdr:nvSpPr>
      <xdr:spPr>
        <a:xfrm>
          <a:off x="2286000" y="13862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86517</xdr:rowOff>
    </xdr:from>
    <xdr:ext cx="762000" cy="259045"/>
    <xdr:sp macro="" textlink="">
      <xdr:nvSpPr>
        <xdr:cNvPr id="215" name="テキスト ボックス 214"/>
        <xdr:cNvSpPr txBox="1"/>
      </xdr:nvSpPr>
      <xdr:spPr>
        <a:xfrm>
          <a:off x="1955800" y="13631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109668</xdr:rowOff>
    </xdr:from>
    <xdr:to>
      <xdr:col>7</xdr:col>
      <xdr:colOff>31750</xdr:colOff>
      <xdr:row>81</xdr:row>
      <xdr:rowOff>39818</xdr:rowOff>
    </xdr:to>
    <xdr:sp macro="" textlink="">
      <xdr:nvSpPr>
        <xdr:cNvPr id="216" name="楕円 215"/>
        <xdr:cNvSpPr/>
      </xdr:nvSpPr>
      <xdr:spPr>
        <a:xfrm>
          <a:off x="1397000" y="13825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49995</xdr:rowOff>
    </xdr:from>
    <xdr:ext cx="762000" cy="259045"/>
    <xdr:sp macro="" textlink="">
      <xdr:nvSpPr>
        <xdr:cNvPr id="217" name="テキスト ボックス 216"/>
        <xdr:cNvSpPr txBox="1"/>
      </xdr:nvSpPr>
      <xdr:spPr>
        <a:xfrm>
          <a:off x="1066800" y="1359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昨年度と変わらず、類似団体平均を上回る</a:t>
          </a:r>
          <a:r>
            <a:rPr kumimoji="1" lang="en-US" altLang="ja-JP" sz="1100">
              <a:solidFill>
                <a:sysClr val="windowText" lastClr="000000"/>
              </a:solidFill>
              <a:effectLst/>
              <a:latin typeface="+mn-lt"/>
              <a:ea typeface="+mn-ea"/>
              <a:cs typeface="+mn-cs"/>
            </a:rPr>
            <a:t>98.5</a:t>
          </a:r>
          <a:r>
            <a:rPr kumimoji="1" lang="ja-JP" altLang="ja-JP" sz="1100">
              <a:solidFill>
                <a:sysClr val="windowText" lastClr="000000"/>
              </a:solidFill>
              <a:effectLst/>
              <a:latin typeface="+mn-lt"/>
              <a:ea typeface="+mn-ea"/>
              <a:cs typeface="+mn-cs"/>
            </a:rPr>
            <a:t>となっており、全国町村平均よりも高い水準にあるため、より一層の給与体系の適正化に努める。</a:t>
          </a:r>
          <a:endParaRPr lang="ja-JP" altLang="ja-JP" sz="1400">
            <a:solidFill>
              <a:sysClr val="windowText" lastClr="000000"/>
            </a:solidFill>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3" name="直線コネクタ 232"/>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4" name="テキスト ボックス 233"/>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5" name="直線コネクタ 234"/>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6" name="テキスト ボックス 235"/>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39" name="直線コネクタ 238"/>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0" name="テキスト ボックス 239"/>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1" name="直線コネクタ 240"/>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2" name="テキスト ボックス 241"/>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74084</xdr:rowOff>
    </xdr:from>
    <xdr:to>
      <xdr:col>81</xdr:col>
      <xdr:colOff>44450</xdr:colOff>
      <xdr:row>89</xdr:row>
      <xdr:rowOff>110066</xdr:rowOff>
    </xdr:to>
    <xdr:cxnSp macro="">
      <xdr:nvCxnSpPr>
        <xdr:cNvPr id="246" name="直線コネクタ 245"/>
        <xdr:cNvCxnSpPr/>
      </xdr:nvCxnSpPr>
      <xdr:spPr>
        <a:xfrm flipV="1">
          <a:off x="17018000" y="13961534"/>
          <a:ext cx="0" cy="14075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82143</xdr:rowOff>
    </xdr:from>
    <xdr:ext cx="762000" cy="259045"/>
    <xdr:sp macro="" textlink="">
      <xdr:nvSpPr>
        <xdr:cNvPr id="247" name="給与水準   （国との比較）最小値テキスト"/>
        <xdr:cNvSpPr txBox="1"/>
      </xdr:nvSpPr>
      <xdr:spPr>
        <a:xfrm>
          <a:off x="17106900" y="1534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110066</xdr:rowOff>
    </xdr:from>
    <xdr:to>
      <xdr:col>81</xdr:col>
      <xdr:colOff>133350</xdr:colOff>
      <xdr:row>89</xdr:row>
      <xdr:rowOff>110066</xdr:rowOff>
    </xdr:to>
    <xdr:cxnSp macro="">
      <xdr:nvCxnSpPr>
        <xdr:cNvPr id="248" name="直線コネクタ 247"/>
        <xdr:cNvCxnSpPr/>
      </xdr:nvCxnSpPr>
      <xdr:spPr>
        <a:xfrm>
          <a:off x="16929100" y="1536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160461</xdr:rowOff>
    </xdr:from>
    <xdr:ext cx="762000" cy="259045"/>
    <xdr:sp macro="" textlink="">
      <xdr:nvSpPr>
        <xdr:cNvPr id="249" name="給与水準   （国との比較）最大値テキスト"/>
        <xdr:cNvSpPr txBox="1"/>
      </xdr:nvSpPr>
      <xdr:spPr>
        <a:xfrm>
          <a:off x="17106900" y="1370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74084</xdr:rowOff>
    </xdr:from>
    <xdr:to>
      <xdr:col>81</xdr:col>
      <xdr:colOff>133350</xdr:colOff>
      <xdr:row>81</xdr:row>
      <xdr:rowOff>74084</xdr:rowOff>
    </xdr:to>
    <xdr:cxnSp macro="">
      <xdr:nvCxnSpPr>
        <xdr:cNvPr id="250" name="直線コネクタ 249"/>
        <xdr:cNvCxnSpPr/>
      </xdr:nvCxnSpPr>
      <xdr:spPr>
        <a:xfrm>
          <a:off x="16929100" y="13961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115005</xdr:rowOff>
    </xdr:from>
    <xdr:to>
      <xdr:col>81</xdr:col>
      <xdr:colOff>44450</xdr:colOff>
      <xdr:row>87</xdr:row>
      <xdr:rowOff>23989</xdr:rowOff>
    </xdr:to>
    <xdr:cxnSp macro="">
      <xdr:nvCxnSpPr>
        <xdr:cNvPr id="251" name="直線コネクタ 250"/>
        <xdr:cNvCxnSpPr/>
      </xdr:nvCxnSpPr>
      <xdr:spPr>
        <a:xfrm>
          <a:off x="16179800" y="14859705"/>
          <a:ext cx="8382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118127</xdr:rowOff>
    </xdr:from>
    <xdr:ext cx="762000" cy="259045"/>
    <xdr:sp macro="" textlink="">
      <xdr:nvSpPr>
        <xdr:cNvPr id="252" name="給与水準   （国との比較）平均値テキスト"/>
        <xdr:cNvSpPr txBox="1"/>
      </xdr:nvSpPr>
      <xdr:spPr>
        <a:xfrm>
          <a:off x="17106900" y="1451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3" name="フローチャート: 判断 252"/>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115005</xdr:rowOff>
    </xdr:from>
    <xdr:to>
      <xdr:col>77</xdr:col>
      <xdr:colOff>44450</xdr:colOff>
      <xdr:row>87</xdr:row>
      <xdr:rowOff>117828</xdr:rowOff>
    </xdr:to>
    <xdr:cxnSp macro="">
      <xdr:nvCxnSpPr>
        <xdr:cNvPr id="254" name="直線コネクタ 253"/>
        <xdr:cNvCxnSpPr/>
      </xdr:nvCxnSpPr>
      <xdr:spPr>
        <a:xfrm flipV="1">
          <a:off x="15290800" y="14859705"/>
          <a:ext cx="889000" cy="174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115005</xdr:rowOff>
    </xdr:from>
    <xdr:to>
      <xdr:col>77</xdr:col>
      <xdr:colOff>95250</xdr:colOff>
      <xdr:row>86</xdr:row>
      <xdr:rowOff>45155</xdr:rowOff>
    </xdr:to>
    <xdr:sp macro="" textlink="">
      <xdr:nvSpPr>
        <xdr:cNvPr id="255" name="フローチャート: 判断 254"/>
        <xdr:cNvSpPr/>
      </xdr:nvSpPr>
      <xdr:spPr>
        <a:xfrm>
          <a:off x="161290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55332</xdr:rowOff>
    </xdr:from>
    <xdr:ext cx="736600" cy="259045"/>
    <xdr:sp macro="" textlink="">
      <xdr:nvSpPr>
        <xdr:cNvPr id="256" name="テキスト ボックス 255"/>
        <xdr:cNvSpPr txBox="1"/>
      </xdr:nvSpPr>
      <xdr:spPr>
        <a:xfrm>
          <a:off x="15798800" y="14457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117828</xdr:rowOff>
    </xdr:from>
    <xdr:to>
      <xdr:col>72</xdr:col>
      <xdr:colOff>203200</xdr:colOff>
      <xdr:row>88</xdr:row>
      <xdr:rowOff>13405</xdr:rowOff>
    </xdr:to>
    <xdr:cxnSp macro="">
      <xdr:nvCxnSpPr>
        <xdr:cNvPr id="257" name="直線コネクタ 256"/>
        <xdr:cNvCxnSpPr/>
      </xdr:nvCxnSpPr>
      <xdr:spPr>
        <a:xfrm flipV="1">
          <a:off x="14401800" y="15033978"/>
          <a:ext cx="8890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128411</xdr:rowOff>
    </xdr:from>
    <xdr:to>
      <xdr:col>73</xdr:col>
      <xdr:colOff>44450</xdr:colOff>
      <xdr:row>86</xdr:row>
      <xdr:rowOff>58561</xdr:rowOff>
    </xdr:to>
    <xdr:sp macro="" textlink="">
      <xdr:nvSpPr>
        <xdr:cNvPr id="258" name="フローチャート: 判断 257"/>
        <xdr:cNvSpPr/>
      </xdr:nvSpPr>
      <xdr:spPr>
        <a:xfrm>
          <a:off x="15240000" y="1470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68738</xdr:rowOff>
    </xdr:from>
    <xdr:ext cx="762000" cy="259045"/>
    <xdr:sp macro="" textlink="">
      <xdr:nvSpPr>
        <xdr:cNvPr id="259" name="テキスト ボックス 258"/>
        <xdr:cNvSpPr txBox="1"/>
      </xdr:nvSpPr>
      <xdr:spPr>
        <a:xfrm>
          <a:off x="14909800" y="1447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117828</xdr:rowOff>
    </xdr:from>
    <xdr:to>
      <xdr:col>68</xdr:col>
      <xdr:colOff>152400</xdr:colOff>
      <xdr:row>88</xdr:row>
      <xdr:rowOff>13405</xdr:rowOff>
    </xdr:to>
    <xdr:cxnSp macro="">
      <xdr:nvCxnSpPr>
        <xdr:cNvPr id="260" name="直線コネクタ 259"/>
        <xdr:cNvCxnSpPr/>
      </xdr:nvCxnSpPr>
      <xdr:spPr>
        <a:xfrm>
          <a:off x="13512800" y="15033978"/>
          <a:ext cx="8890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168628</xdr:rowOff>
    </xdr:from>
    <xdr:to>
      <xdr:col>68</xdr:col>
      <xdr:colOff>203200</xdr:colOff>
      <xdr:row>86</xdr:row>
      <xdr:rowOff>98778</xdr:rowOff>
    </xdr:to>
    <xdr:sp macro="" textlink="">
      <xdr:nvSpPr>
        <xdr:cNvPr id="261" name="フローチャート: 判断 260"/>
        <xdr:cNvSpPr/>
      </xdr:nvSpPr>
      <xdr:spPr>
        <a:xfrm>
          <a:off x="14351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108955</xdr:rowOff>
    </xdr:from>
    <xdr:ext cx="762000" cy="259045"/>
    <xdr:sp macro="" textlink="">
      <xdr:nvSpPr>
        <xdr:cNvPr id="262" name="テキスト ボックス 261"/>
        <xdr:cNvSpPr txBox="1"/>
      </xdr:nvSpPr>
      <xdr:spPr>
        <a:xfrm>
          <a:off x="14020800" y="1451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63" name="フローチャート: 判断 262"/>
        <xdr:cNvSpPr/>
      </xdr:nvSpPr>
      <xdr:spPr>
        <a:xfrm>
          <a:off x="13462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82143</xdr:rowOff>
    </xdr:from>
    <xdr:ext cx="762000" cy="259045"/>
    <xdr:sp macro="" textlink="">
      <xdr:nvSpPr>
        <xdr:cNvPr id="264" name="テキスト ボックス 263"/>
        <xdr:cNvSpPr txBox="1"/>
      </xdr:nvSpPr>
      <xdr:spPr>
        <a:xfrm>
          <a:off x="13131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144639</xdr:rowOff>
    </xdr:from>
    <xdr:to>
      <xdr:col>81</xdr:col>
      <xdr:colOff>95250</xdr:colOff>
      <xdr:row>87</xdr:row>
      <xdr:rowOff>74789</xdr:rowOff>
    </xdr:to>
    <xdr:sp macro="" textlink="">
      <xdr:nvSpPr>
        <xdr:cNvPr id="270" name="楕円 269"/>
        <xdr:cNvSpPr/>
      </xdr:nvSpPr>
      <xdr:spPr>
        <a:xfrm>
          <a:off x="16967200" y="1488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116716</xdr:rowOff>
    </xdr:from>
    <xdr:ext cx="762000" cy="259045"/>
    <xdr:sp macro="" textlink="">
      <xdr:nvSpPr>
        <xdr:cNvPr id="271" name="給与水準   （国との比較）該当値テキスト"/>
        <xdr:cNvSpPr txBox="1"/>
      </xdr:nvSpPr>
      <xdr:spPr>
        <a:xfrm>
          <a:off x="17106900" y="1486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64205</xdr:rowOff>
    </xdr:from>
    <xdr:to>
      <xdr:col>77</xdr:col>
      <xdr:colOff>95250</xdr:colOff>
      <xdr:row>86</xdr:row>
      <xdr:rowOff>165805</xdr:rowOff>
    </xdr:to>
    <xdr:sp macro="" textlink="">
      <xdr:nvSpPr>
        <xdr:cNvPr id="272" name="楕円 271"/>
        <xdr:cNvSpPr/>
      </xdr:nvSpPr>
      <xdr:spPr>
        <a:xfrm>
          <a:off x="16129000" y="1480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150582</xdr:rowOff>
    </xdr:from>
    <xdr:ext cx="736600" cy="259045"/>
    <xdr:sp macro="" textlink="">
      <xdr:nvSpPr>
        <xdr:cNvPr id="273" name="テキスト ボックス 272"/>
        <xdr:cNvSpPr txBox="1"/>
      </xdr:nvSpPr>
      <xdr:spPr>
        <a:xfrm>
          <a:off x="15798800" y="148952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67028</xdr:rowOff>
    </xdr:from>
    <xdr:to>
      <xdr:col>73</xdr:col>
      <xdr:colOff>44450</xdr:colOff>
      <xdr:row>87</xdr:row>
      <xdr:rowOff>168628</xdr:rowOff>
    </xdr:to>
    <xdr:sp macro="" textlink="">
      <xdr:nvSpPr>
        <xdr:cNvPr id="274" name="楕円 273"/>
        <xdr:cNvSpPr/>
      </xdr:nvSpPr>
      <xdr:spPr>
        <a:xfrm>
          <a:off x="15240000" y="1498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153405</xdr:rowOff>
    </xdr:from>
    <xdr:ext cx="762000" cy="259045"/>
    <xdr:sp macro="" textlink="">
      <xdr:nvSpPr>
        <xdr:cNvPr id="275" name="テキスト ボックス 274"/>
        <xdr:cNvSpPr txBox="1"/>
      </xdr:nvSpPr>
      <xdr:spPr>
        <a:xfrm>
          <a:off x="14909800" y="1506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134055</xdr:rowOff>
    </xdr:from>
    <xdr:to>
      <xdr:col>68</xdr:col>
      <xdr:colOff>203200</xdr:colOff>
      <xdr:row>88</xdr:row>
      <xdr:rowOff>64205</xdr:rowOff>
    </xdr:to>
    <xdr:sp macro="" textlink="">
      <xdr:nvSpPr>
        <xdr:cNvPr id="276" name="楕円 275"/>
        <xdr:cNvSpPr/>
      </xdr:nvSpPr>
      <xdr:spPr>
        <a:xfrm>
          <a:off x="14351000" y="1505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48982</xdr:rowOff>
    </xdr:from>
    <xdr:ext cx="762000" cy="259045"/>
    <xdr:sp macro="" textlink="">
      <xdr:nvSpPr>
        <xdr:cNvPr id="277" name="テキスト ボックス 276"/>
        <xdr:cNvSpPr txBox="1"/>
      </xdr:nvSpPr>
      <xdr:spPr>
        <a:xfrm>
          <a:off x="14020800" y="1513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67028</xdr:rowOff>
    </xdr:from>
    <xdr:to>
      <xdr:col>64</xdr:col>
      <xdr:colOff>152400</xdr:colOff>
      <xdr:row>87</xdr:row>
      <xdr:rowOff>168628</xdr:rowOff>
    </xdr:to>
    <xdr:sp macro="" textlink="">
      <xdr:nvSpPr>
        <xdr:cNvPr id="278" name="楕円 277"/>
        <xdr:cNvSpPr/>
      </xdr:nvSpPr>
      <xdr:spPr>
        <a:xfrm>
          <a:off x="13462000" y="1498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153405</xdr:rowOff>
    </xdr:from>
    <xdr:ext cx="762000" cy="259045"/>
    <xdr:sp macro="" textlink="">
      <xdr:nvSpPr>
        <xdr:cNvPr id="279" name="テキスト ボックス 278"/>
        <xdr:cNvSpPr txBox="1"/>
      </xdr:nvSpPr>
      <xdr:spPr>
        <a:xfrm>
          <a:off x="13131800" y="1506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過去からの職員数抑制対策により、類似団体平均を大きく下回る</a:t>
          </a:r>
          <a:r>
            <a:rPr kumimoji="1" lang="en-US" altLang="ja-JP" sz="1100">
              <a:solidFill>
                <a:sysClr val="windowText" lastClr="000000"/>
              </a:solidFill>
              <a:effectLst/>
              <a:latin typeface="+mn-lt"/>
              <a:ea typeface="+mn-ea"/>
              <a:cs typeface="+mn-cs"/>
            </a:rPr>
            <a:t>4.98</a:t>
          </a:r>
          <a:r>
            <a:rPr kumimoji="1" lang="ja-JP" altLang="ja-JP" sz="1100">
              <a:solidFill>
                <a:sysClr val="windowText" lastClr="000000"/>
              </a:solidFill>
              <a:effectLst/>
              <a:latin typeface="+mn-lt"/>
              <a:ea typeface="+mn-ea"/>
              <a:cs typeface="+mn-cs"/>
            </a:rPr>
            <a:t>人となっている。今後も、住民サービスの向上に努めるとともに、より適切な定員管理に努める。</a:t>
          </a:r>
          <a:endParaRPr lang="ja-JP" altLang="ja-JP" sz="1400">
            <a:solidFill>
              <a:sysClr val="windowText" lastClr="000000"/>
            </a:solidFill>
            <a:effectLst/>
          </a:endParaRPr>
        </a:p>
      </xdr:txBody>
    </xdr:sp>
    <xdr:clientData/>
  </xdr:twoCellAnchor>
  <xdr:oneCellAnchor>
    <xdr:from>
      <xdr:col>61</xdr:col>
      <xdr:colOff>6350</xdr:colOff>
      <xdr:row>54</xdr:row>
      <xdr:rowOff>139700</xdr:rowOff>
    </xdr:from>
    <xdr:ext cx="349839" cy="225703"/>
    <xdr:sp macro="" textlink="">
      <xdr:nvSpPr>
        <xdr:cNvPr id="293" name="テキスト ボックス 29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6" name="直線コネクタ 295"/>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7" name="テキスト ボックス 296"/>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8" name="直線コネクタ 297"/>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9" name="テキスト ボックス 298"/>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0" name="直線コネクタ 299"/>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1" name="テキスト ボックス 300"/>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2" name="直線コネクタ 301"/>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3" name="テキスト ボックス 302"/>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4" name="直線コネクタ 303"/>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5" name="テキスト ボックス 304"/>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6" name="直線コネクタ 305"/>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7" name="テキスト ボックス 306"/>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164012</xdr:rowOff>
    </xdr:from>
    <xdr:to>
      <xdr:col>81</xdr:col>
      <xdr:colOff>44450</xdr:colOff>
      <xdr:row>67</xdr:row>
      <xdr:rowOff>150676</xdr:rowOff>
    </xdr:to>
    <xdr:cxnSp macro="">
      <xdr:nvCxnSpPr>
        <xdr:cNvPr id="311" name="直線コネクタ 310"/>
        <xdr:cNvCxnSpPr/>
      </xdr:nvCxnSpPr>
      <xdr:spPr>
        <a:xfrm flipV="1">
          <a:off x="17018000" y="9936662"/>
          <a:ext cx="0" cy="17011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122753</xdr:rowOff>
    </xdr:from>
    <xdr:ext cx="762000" cy="259045"/>
    <xdr:sp macro="" textlink="">
      <xdr:nvSpPr>
        <xdr:cNvPr id="312" name="定員管理の状況最小値テキスト"/>
        <xdr:cNvSpPr txBox="1"/>
      </xdr:nvSpPr>
      <xdr:spPr>
        <a:xfrm>
          <a:off x="17106900" y="11609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150676</xdr:rowOff>
    </xdr:from>
    <xdr:to>
      <xdr:col>81</xdr:col>
      <xdr:colOff>133350</xdr:colOff>
      <xdr:row>67</xdr:row>
      <xdr:rowOff>150676</xdr:rowOff>
    </xdr:to>
    <xdr:cxnSp macro="">
      <xdr:nvCxnSpPr>
        <xdr:cNvPr id="313" name="直線コネクタ 312"/>
        <xdr:cNvCxnSpPr/>
      </xdr:nvCxnSpPr>
      <xdr:spPr>
        <a:xfrm>
          <a:off x="16929100" y="11637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78939</xdr:rowOff>
    </xdr:from>
    <xdr:ext cx="762000" cy="259045"/>
    <xdr:sp macro="" textlink="">
      <xdr:nvSpPr>
        <xdr:cNvPr id="314" name="定員管理の状況最大値テキスト"/>
        <xdr:cNvSpPr txBox="1"/>
      </xdr:nvSpPr>
      <xdr:spPr>
        <a:xfrm>
          <a:off x="17106900" y="9680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164012</xdr:rowOff>
    </xdr:from>
    <xdr:to>
      <xdr:col>81</xdr:col>
      <xdr:colOff>133350</xdr:colOff>
      <xdr:row>57</xdr:row>
      <xdr:rowOff>164012</xdr:rowOff>
    </xdr:to>
    <xdr:cxnSp macro="">
      <xdr:nvCxnSpPr>
        <xdr:cNvPr id="315" name="直線コネクタ 314"/>
        <xdr:cNvCxnSpPr/>
      </xdr:nvCxnSpPr>
      <xdr:spPr>
        <a:xfrm>
          <a:off x="16929100" y="9936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133894</xdr:rowOff>
    </xdr:from>
    <xdr:to>
      <xdr:col>81</xdr:col>
      <xdr:colOff>44450</xdr:colOff>
      <xdr:row>58</xdr:row>
      <xdr:rowOff>158024</xdr:rowOff>
    </xdr:to>
    <xdr:cxnSp macro="">
      <xdr:nvCxnSpPr>
        <xdr:cNvPr id="316" name="直線コネクタ 315"/>
        <xdr:cNvCxnSpPr/>
      </xdr:nvCxnSpPr>
      <xdr:spPr>
        <a:xfrm>
          <a:off x="16179800" y="10077994"/>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38026</xdr:rowOff>
    </xdr:from>
    <xdr:ext cx="762000" cy="259045"/>
    <xdr:sp macro="" textlink="">
      <xdr:nvSpPr>
        <xdr:cNvPr id="317" name="定員管理の状況平均値テキスト"/>
        <xdr:cNvSpPr txBox="1"/>
      </xdr:nvSpPr>
      <xdr:spPr>
        <a:xfrm>
          <a:off x="17106900" y="103250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65949</xdr:rowOff>
    </xdr:from>
    <xdr:to>
      <xdr:col>81</xdr:col>
      <xdr:colOff>95250</xdr:colOff>
      <xdr:row>60</xdr:row>
      <xdr:rowOff>167549</xdr:rowOff>
    </xdr:to>
    <xdr:sp macro="" textlink="">
      <xdr:nvSpPr>
        <xdr:cNvPr id="318" name="フローチャート: 判断 317"/>
        <xdr:cNvSpPr/>
      </xdr:nvSpPr>
      <xdr:spPr>
        <a:xfrm>
          <a:off x="169672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133894</xdr:rowOff>
    </xdr:from>
    <xdr:to>
      <xdr:col>77</xdr:col>
      <xdr:colOff>44450</xdr:colOff>
      <xdr:row>58</xdr:row>
      <xdr:rowOff>147683</xdr:rowOff>
    </xdr:to>
    <xdr:cxnSp macro="">
      <xdr:nvCxnSpPr>
        <xdr:cNvPr id="319" name="直線コネクタ 318"/>
        <xdr:cNvCxnSpPr/>
      </xdr:nvCxnSpPr>
      <xdr:spPr>
        <a:xfrm flipV="1">
          <a:off x="15290800" y="10077994"/>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52160</xdr:rowOff>
    </xdr:from>
    <xdr:to>
      <xdr:col>77</xdr:col>
      <xdr:colOff>95250</xdr:colOff>
      <xdr:row>60</xdr:row>
      <xdr:rowOff>153760</xdr:rowOff>
    </xdr:to>
    <xdr:sp macro="" textlink="">
      <xdr:nvSpPr>
        <xdr:cNvPr id="320" name="フローチャート: 判断 319"/>
        <xdr:cNvSpPr/>
      </xdr:nvSpPr>
      <xdr:spPr>
        <a:xfrm>
          <a:off x="16129000" y="1033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138537</xdr:rowOff>
    </xdr:from>
    <xdr:ext cx="736600" cy="259045"/>
    <xdr:sp macro="" textlink="">
      <xdr:nvSpPr>
        <xdr:cNvPr id="321" name="テキスト ボックス 320"/>
        <xdr:cNvSpPr txBox="1"/>
      </xdr:nvSpPr>
      <xdr:spPr>
        <a:xfrm>
          <a:off x="15798800" y="10425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144235</xdr:rowOff>
    </xdr:from>
    <xdr:to>
      <xdr:col>72</xdr:col>
      <xdr:colOff>203200</xdr:colOff>
      <xdr:row>58</xdr:row>
      <xdr:rowOff>147683</xdr:rowOff>
    </xdr:to>
    <xdr:cxnSp macro="">
      <xdr:nvCxnSpPr>
        <xdr:cNvPr id="322" name="直線コネクタ 321"/>
        <xdr:cNvCxnSpPr/>
      </xdr:nvCxnSpPr>
      <xdr:spPr>
        <a:xfrm>
          <a:off x="14401800" y="10088335"/>
          <a:ext cx="889000" cy="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36649</xdr:rowOff>
    </xdr:from>
    <xdr:to>
      <xdr:col>73</xdr:col>
      <xdr:colOff>44450</xdr:colOff>
      <xdr:row>60</xdr:row>
      <xdr:rowOff>138249</xdr:rowOff>
    </xdr:to>
    <xdr:sp macro="" textlink="">
      <xdr:nvSpPr>
        <xdr:cNvPr id="323" name="フローチャート: 判断 322"/>
        <xdr:cNvSpPr/>
      </xdr:nvSpPr>
      <xdr:spPr>
        <a:xfrm>
          <a:off x="15240000" y="1032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123026</xdr:rowOff>
    </xdr:from>
    <xdr:ext cx="762000" cy="259045"/>
    <xdr:sp macro="" textlink="">
      <xdr:nvSpPr>
        <xdr:cNvPr id="324" name="テキスト ボックス 323"/>
        <xdr:cNvSpPr txBox="1"/>
      </xdr:nvSpPr>
      <xdr:spPr>
        <a:xfrm>
          <a:off x="14909800" y="10410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132171</xdr:rowOff>
    </xdr:from>
    <xdr:to>
      <xdr:col>68</xdr:col>
      <xdr:colOff>152400</xdr:colOff>
      <xdr:row>58</xdr:row>
      <xdr:rowOff>144235</xdr:rowOff>
    </xdr:to>
    <xdr:cxnSp macro="">
      <xdr:nvCxnSpPr>
        <xdr:cNvPr id="325" name="直線コネクタ 324"/>
        <xdr:cNvCxnSpPr/>
      </xdr:nvCxnSpPr>
      <xdr:spPr>
        <a:xfrm>
          <a:off x="13512800" y="10076271"/>
          <a:ext cx="889000" cy="1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24584</xdr:rowOff>
    </xdr:from>
    <xdr:to>
      <xdr:col>68</xdr:col>
      <xdr:colOff>203200</xdr:colOff>
      <xdr:row>60</xdr:row>
      <xdr:rowOff>126184</xdr:rowOff>
    </xdr:to>
    <xdr:sp macro="" textlink="">
      <xdr:nvSpPr>
        <xdr:cNvPr id="326" name="フローチャート: 判断 325"/>
        <xdr:cNvSpPr/>
      </xdr:nvSpPr>
      <xdr:spPr>
        <a:xfrm>
          <a:off x="14351000" y="1031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110961</xdr:rowOff>
    </xdr:from>
    <xdr:ext cx="762000" cy="259045"/>
    <xdr:sp macro="" textlink="">
      <xdr:nvSpPr>
        <xdr:cNvPr id="327" name="テキスト ボックス 326"/>
        <xdr:cNvSpPr txBox="1"/>
      </xdr:nvSpPr>
      <xdr:spPr>
        <a:xfrm>
          <a:off x="14020800" y="10397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33201</xdr:rowOff>
    </xdr:from>
    <xdr:to>
      <xdr:col>64</xdr:col>
      <xdr:colOff>152400</xdr:colOff>
      <xdr:row>60</xdr:row>
      <xdr:rowOff>134801</xdr:rowOff>
    </xdr:to>
    <xdr:sp macro="" textlink="">
      <xdr:nvSpPr>
        <xdr:cNvPr id="328" name="フローチャート: 判断 327"/>
        <xdr:cNvSpPr/>
      </xdr:nvSpPr>
      <xdr:spPr>
        <a:xfrm>
          <a:off x="134620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119578</xdr:rowOff>
    </xdr:from>
    <xdr:ext cx="762000" cy="259045"/>
    <xdr:sp macro="" textlink="">
      <xdr:nvSpPr>
        <xdr:cNvPr id="329" name="テキスト ボックス 328"/>
        <xdr:cNvSpPr txBox="1"/>
      </xdr:nvSpPr>
      <xdr:spPr>
        <a:xfrm>
          <a:off x="13131800" y="10406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107224</xdr:rowOff>
    </xdr:from>
    <xdr:to>
      <xdr:col>81</xdr:col>
      <xdr:colOff>95250</xdr:colOff>
      <xdr:row>59</xdr:row>
      <xdr:rowOff>37374</xdr:rowOff>
    </xdr:to>
    <xdr:sp macro="" textlink="">
      <xdr:nvSpPr>
        <xdr:cNvPr id="335" name="楕円 334"/>
        <xdr:cNvSpPr/>
      </xdr:nvSpPr>
      <xdr:spPr>
        <a:xfrm>
          <a:off x="16967200" y="1005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123751</xdr:rowOff>
    </xdr:from>
    <xdr:ext cx="762000" cy="259045"/>
    <xdr:sp macro="" textlink="">
      <xdr:nvSpPr>
        <xdr:cNvPr id="336" name="定員管理の状況該当値テキスト"/>
        <xdr:cNvSpPr txBox="1"/>
      </xdr:nvSpPr>
      <xdr:spPr>
        <a:xfrm>
          <a:off x="17106900" y="989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83094</xdr:rowOff>
    </xdr:from>
    <xdr:to>
      <xdr:col>77</xdr:col>
      <xdr:colOff>95250</xdr:colOff>
      <xdr:row>59</xdr:row>
      <xdr:rowOff>13244</xdr:rowOff>
    </xdr:to>
    <xdr:sp macro="" textlink="">
      <xdr:nvSpPr>
        <xdr:cNvPr id="337" name="楕円 336"/>
        <xdr:cNvSpPr/>
      </xdr:nvSpPr>
      <xdr:spPr>
        <a:xfrm>
          <a:off x="16129000" y="1002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23421</xdr:rowOff>
    </xdr:from>
    <xdr:ext cx="736600" cy="259045"/>
    <xdr:sp macro="" textlink="">
      <xdr:nvSpPr>
        <xdr:cNvPr id="338" name="テキスト ボックス 337"/>
        <xdr:cNvSpPr txBox="1"/>
      </xdr:nvSpPr>
      <xdr:spPr>
        <a:xfrm>
          <a:off x="15798800" y="97960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96883</xdr:rowOff>
    </xdr:from>
    <xdr:to>
      <xdr:col>73</xdr:col>
      <xdr:colOff>44450</xdr:colOff>
      <xdr:row>59</xdr:row>
      <xdr:rowOff>27033</xdr:rowOff>
    </xdr:to>
    <xdr:sp macro="" textlink="">
      <xdr:nvSpPr>
        <xdr:cNvPr id="339" name="楕円 338"/>
        <xdr:cNvSpPr/>
      </xdr:nvSpPr>
      <xdr:spPr>
        <a:xfrm>
          <a:off x="15240000" y="10040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37210</xdr:rowOff>
    </xdr:from>
    <xdr:ext cx="762000" cy="259045"/>
    <xdr:sp macro="" textlink="">
      <xdr:nvSpPr>
        <xdr:cNvPr id="340" name="テキスト ボックス 339"/>
        <xdr:cNvSpPr txBox="1"/>
      </xdr:nvSpPr>
      <xdr:spPr>
        <a:xfrm>
          <a:off x="14909800" y="9809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93435</xdr:rowOff>
    </xdr:from>
    <xdr:to>
      <xdr:col>68</xdr:col>
      <xdr:colOff>203200</xdr:colOff>
      <xdr:row>59</xdr:row>
      <xdr:rowOff>23585</xdr:rowOff>
    </xdr:to>
    <xdr:sp macro="" textlink="">
      <xdr:nvSpPr>
        <xdr:cNvPr id="341" name="楕円 340"/>
        <xdr:cNvSpPr/>
      </xdr:nvSpPr>
      <xdr:spPr>
        <a:xfrm>
          <a:off x="14351000" y="10037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33762</xdr:rowOff>
    </xdr:from>
    <xdr:ext cx="762000" cy="259045"/>
    <xdr:sp macro="" textlink="">
      <xdr:nvSpPr>
        <xdr:cNvPr id="342" name="テキスト ボックス 341"/>
        <xdr:cNvSpPr txBox="1"/>
      </xdr:nvSpPr>
      <xdr:spPr>
        <a:xfrm>
          <a:off x="14020800" y="9806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81371</xdr:rowOff>
    </xdr:from>
    <xdr:to>
      <xdr:col>64</xdr:col>
      <xdr:colOff>152400</xdr:colOff>
      <xdr:row>59</xdr:row>
      <xdr:rowOff>11521</xdr:rowOff>
    </xdr:to>
    <xdr:sp macro="" textlink="">
      <xdr:nvSpPr>
        <xdr:cNvPr id="343" name="楕円 342"/>
        <xdr:cNvSpPr/>
      </xdr:nvSpPr>
      <xdr:spPr>
        <a:xfrm>
          <a:off x="13462000" y="10025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21698</xdr:rowOff>
    </xdr:from>
    <xdr:ext cx="762000" cy="259045"/>
    <xdr:sp macro="" textlink="">
      <xdr:nvSpPr>
        <xdr:cNvPr id="344" name="テキスト ボックス 343"/>
        <xdr:cNvSpPr txBox="1"/>
      </xdr:nvSpPr>
      <xdr:spPr>
        <a:xfrm>
          <a:off x="13131800" y="9794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前年度</a:t>
          </a:r>
          <a:r>
            <a:rPr kumimoji="1" lang="ja-JP" altLang="en-US" sz="1100">
              <a:solidFill>
                <a:sysClr val="windowText" lastClr="000000"/>
              </a:solidFill>
              <a:effectLst/>
              <a:latin typeface="+mn-lt"/>
              <a:ea typeface="+mn-ea"/>
              <a:cs typeface="+mn-cs"/>
            </a:rPr>
            <a:t>まで悪化が続いていたが</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令和</a:t>
          </a:r>
          <a:r>
            <a:rPr kumimoji="1" lang="en-US" altLang="ja-JP" sz="1100">
              <a:solidFill>
                <a:sysClr val="windowText" lastClr="000000"/>
              </a:solidFill>
              <a:effectLst/>
              <a:latin typeface="+mn-lt"/>
              <a:ea typeface="+mn-ea"/>
              <a:cs typeface="+mn-cs"/>
            </a:rPr>
            <a:t>5</a:t>
          </a:r>
          <a:r>
            <a:rPr kumimoji="1" lang="ja-JP" altLang="en-US" sz="1100">
              <a:solidFill>
                <a:sysClr val="windowText" lastClr="000000"/>
              </a:solidFill>
              <a:effectLst/>
              <a:latin typeface="+mn-lt"/>
              <a:ea typeface="+mn-ea"/>
              <a:cs typeface="+mn-cs"/>
            </a:rPr>
            <a:t>年度は令和</a:t>
          </a:r>
          <a:r>
            <a:rPr kumimoji="1" lang="en-US" altLang="ja-JP" sz="1100">
              <a:solidFill>
                <a:sysClr val="windowText" lastClr="000000"/>
              </a:solidFill>
              <a:effectLst/>
              <a:latin typeface="+mn-lt"/>
              <a:ea typeface="+mn-ea"/>
              <a:cs typeface="+mn-cs"/>
            </a:rPr>
            <a:t>4</a:t>
          </a:r>
          <a:r>
            <a:rPr kumimoji="1" lang="ja-JP" altLang="en-US" sz="1100">
              <a:solidFill>
                <a:sysClr val="windowText" lastClr="000000"/>
              </a:solidFill>
              <a:effectLst/>
              <a:latin typeface="+mn-lt"/>
              <a:ea typeface="+mn-ea"/>
              <a:cs typeface="+mn-cs"/>
            </a:rPr>
            <a:t>年度から△</a:t>
          </a:r>
          <a:r>
            <a:rPr kumimoji="1" lang="en-US" altLang="ja-JP" sz="1100">
              <a:solidFill>
                <a:sysClr val="windowText" lastClr="000000"/>
              </a:solidFill>
              <a:effectLst/>
              <a:latin typeface="+mn-lt"/>
              <a:ea typeface="+mn-ea"/>
              <a:cs typeface="+mn-cs"/>
            </a:rPr>
            <a:t>0.2</a:t>
          </a:r>
          <a:r>
            <a:rPr kumimoji="1" lang="ja-JP" altLang="en-US" sz="1100">
              <a:solidFill>
                <a:sysClr val="windowText" lastClr="000000"/>
              </a:solidFill>
              <a:effectLst/>
              <a:latin typeface="+mn-lt"/>
              <a:ea typeface="+mn-ea"/>
              <a:cs typeface="+mn-cs"/>
            </a:rPr>
            <a:t>％の</a:t>
          </a:r>
          <a:r>
            <a:rPr kumimoji="1" lang="en-US" altLang="ja-JP" sz="1100">
              <a:solidFill>
                <a:sysClr val="windowText" lastClr="000000"/>
              </a:solidFill>
              <a:effectLst/>
              <a:latin typeface="+mn-lt"/>
              <a:ea typeface="+mn-ea"/>
              <a:cs typeface="+mn-cs"/>
            </a:rPr>
            <a:t>5.3</a:t>
          </a:r>
          <a:r>
            <a:rPr kumimoji="1" lang="ja-JP" altLang="en-US" sz="1100">
              <a:solidFill>
                <a:sysClr val="windowText" lastClr="000000"/>
              </a:solidFill>
              <a:effectLst/>
              <a:latin typeface="+mn-lt"/>
              <a:ea typeface="+mn-ea"/>
              <a:cs typeface="+mn-cs"/>
            </a:rPr>
            <a:t>％となっており、</a:t>
          </a:r>
          <a:r>
            <a:rPr kumimoji="1" lang="ja-JP" altLang="ja-JP" sz="1100">
              <a:solidFill>
                <a:sysClr val="windowText" lastClr="000000"/>
              </a:solidFill>
              <a:effectLst/>
              <a:latin typeface="+mn-lt"/>
              <a:ea typeface="+mn-ea"/>
              <a:cs typeface="+mn-cs"/>
            </a:rPr>
            <a:t>類似団体平均を</a:t>
          </a:r>
          <a:r>
            <a:rPr kumimoji="1" lang="en-US" altLang="ja-JP" sz="1100">
              <a:solidFill>
                <a:sysClr val="windowText" lastClr="000000"/>
              </a:solidFill>
              <a:effectLst/>
              <a:latin typeface="+mn-lt"/>
              <a:ea typeface="+mn-ea"/>
              <a:cs typeface="+mn-cs"/>
            </a:rPr>
            <a:t>1.5</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下回</a:t>
          </a:r>
          <a:r>
            <a:rPr kumimoji="1" lang="ja-JP" altLang="en-US" sz="1100">
              <a:solidFill>
                <a:sysClr val="windowText" lastClr="000000"/>
              </a:solidFill>
              <a:effectLst/>
              <a:latin typeface="+mn-lt"/>
              <a:ea typeface="+mn-ea"/>
              <a:cs typeface="+mn-cs"/>
            </a:rPr>
            <a:t>って</a:t>
          </a:r>
          <a:r>
            <a:rPr kumimoji="1" lang="ja-JP" altLang="ja-JP" sz="1100">
              <a:solidFill>
                <a:sysClr val="windowText" lastClr="000000"/>
              </a:solidFill>
              <a:effectLst/>
              <a:latin typeface="+mn-lt"/>
              <a:ea typeface="+mn-ea"/>
              <a:cs typeface="+mn-cs"/>
            </a:rPr>
            <a:t>いる。</a:t>
          </a:r>
          <a:r>
            <a:rPr kumimoji="1" lang="ja-JP" altLang="en-US" sz="1100">
              <a:solidFill>
                <a:sysClr val="windowText" lastClr="000000"/>
              </a:solidFill>
              <a:effectLst/>
              <a:latin typeface="+mn-lt"/>
              <a:ea typeface="+mn-ea"/>
              <a:cs typeface="+mn-cs"/>
            </a:rPr>
            <a:t>しかし、</a:t>
          </a:r>
          <a:r>
            <a:rPr kumimoji="1" lang="ja-JP" altLang="ja-JP" sz="1100">
              <a:solidFill>
                <a:sysClr val="windowText" lastClr="000000"/>
              </a:solidFill>
              <a:effectLst/>
              <a:latin typeface="+mn-lt"/>
              <a:ea typeface="+mn-ea"/>
              <a:cs typeface="+mn-cs"/>
            </a:rPr>
            <a:t>第</a:t>
          </a:r>
          <a:r>
            <a:rPr kumimoji="1" lang="en-US" altLang="ja-JP" sz="1100">
              <a:solidFill>
                <a:sysClr val="windowText" lastClr="000000"/>
              </a:solidFill>
              <a:effectLst/>
              <a:latin typeface="+mn-lt"/>
              <a:ea typeface="+mn-ea"/>
              <a:cs typeface="+mn-cs"/>
            </a:rPr>
            <a:t>2</a:t>
          </a:r>
          <a:r>
            <a:rPr kumimoji="1" lang="ja-JP" altLang="ja-JP" sz="1100">
              <a:solidFill>
                <a:sysClr val="windowText" lastClr="000000"/>
              </a:solidFill>
              <a:effectLst/>
              <a:latin typeface="+mn-lt"/>
              <a:ea typeface="+mn-ea"/>
              <a:cs typeface="+mn-cs"/>
            </a:rPr>
            <a:t>土地区画整理事業</a:t>
          </a:r>
          <a:r>
            <a:rPr kumimoji="1" lang="ja-JP" altLang="en-US" sz="1100">
              <a:solidFill>
                <a:sysClr val="windowText" lastClr="000000"/>
              </a:solidFill>
              <a:effectLst/>
              <a:latin typeface="+mn-lt"/>
              <a:ea typeface="+mn-ea"/>
              <a:cs typeface="+mn-cs"/>
            </a:rPr>
            <a:t>や道路整備事業</a:t>
          </a:r>
          <a:r>
            <a:rPr kumimoji="1" lang="ja-JP" altLang="ja-JP" sz="1100">
              <a:solidFill>
                <a:sysClr val="windowText" lastClr="000000"/>
              </a:solidFill>
              <a:effectLst/>
              <a:latin typeface="+mn-lt"/>
              <a:ea typeface="+mn-ea"/>
              <a:cs typeface="+mn-cs"/>
            </a:rPr>
            <a:t>など大規模の起債事業を行っており、地方債発行額が増加傾向にある。今後も、緊急度、住民ニーズを把握し、的確な事業を選択することで、地方債に大きく頼ることのない財政運営に努める。</a:t>
          </a:r>
          <a:endParaRPr lang="ja-JP" altLang="ja-JP" sz="1400">
            <a:solidFill>
              <a:sysClr val="windowText" lastClr="000000"/>
            </a:solidFill>
            <a:effectLst/>
          </a:endParaRPr>
        </a:p>
      </xdr:txBody>
    </xdr:sp>
    <xdr:clientData/>
  </xdr:twoCellAnchor>
  <xdr:oneCellAnchor>
    <xdr:from>
      <xdr:col>61</xdr:col>
      <xdr:colOff>6350</xdr:colOff>
      <xdr:row>32</xdr:row>
      <xdr:rowOff>101600</xdr:rowOff>
    </xdr:from>
    <xdr:ext cx="298543" cy="225703"/>
    <xdr:sp macro="" textlink="">
      <xdr:nvSpPr>
        <xdr:cNvPr id="358" name="テキスト ボックス 35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1" name="直線コネクタ 360"/>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62" name="テキスト ボックス 361"/>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4" name="テキスト ボックス 363"/>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65" name="直線コネクタ 364"/>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66" name="テキスト ボックス 365"/>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46672</xdr:rowOff>
    </xdr:from>
    <xdr:to>
      <xdr:col>81</xdr:col>
      <xdr:colOff>44450</xdr:colOff>
      <xdr:row>43</xdr:row>
      <xdr:rowOff>71120</xdr:rowOff>
    </xdr:to>
    <xdr:cxnSp macro="">
      <xdr:nvCxnSpPr>
        <xdr:cNvPr id="369" name="直線コネクタ 368"/>
        <xdr:cNvCxnSpPr/>
      </xdr:nvCxnSpPr>
      <xdr:spPr>
        <a:xfrm flipV="1">
          <a:off x="17018000" y="6218872"/>
          <a:ext cx="0" cy="12245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43197</xdr:rowOff>
    </xdr:from>
    <xdr:ext cx="762000" cy="259045"/>
    <xdr:sp macro="" textlink="">
      <xdr:nvSpPr>
        <xdr:cNvPr id="370" name="公債費負担の状況最小値テキスト"/>
        <xdr:cNvSpPr txBox="1"/>
      </xdr:nvSpPr>
      <xdr:spPr>
        <a:xfrm>
          <a:off x="17106900" y="7415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71120</xdr:rowOff>
    </xdr:from>
    <xdr:to>
      <xdr:col>81</xdr:col>
      <xdr:colOff>133350</xdr:colOff>
      <xdr:row>43</xdr:row>
      <xdr:rowOff>71120</xdr:rowOff>
    </xdr:to>
    <xdr:cxnSp macro="">
      <xdr:nvCxnSpPr>
        <xdr:cNvPr id="371" name="直線コネクタ 370"/>
        <xdr:cNvCxnSpPr/>
      </xdr:nvCxnSpPr>
      <xdr:spPr>
        <a:xfrm>
          <a:off x="16929100" y="744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133049</xdr:rowOff>
    </xdr:from>
    <xdr:ext cx="762000" cy="259045"/>
    <xdr:sp macro="" textlink="">
      <xdr:nvSpPr>
        <xdr:cNvPr id="372" name="公債費負担の状況最大値テキスト"/>
        <xdr:cNvSpPr txBox="1"/>
      </xdr:nvSpPr>
      <xdr:spPr>
        <a:xfrm>
          <a:off x="17106900" y="59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46672</xdr:rowOff>
    </xdr:from>
    <xdr:to>
      <xdr:col>81</xdr:col>
      <xdr:colOff>133350</xdr:colOff>
      <xdr:row>36</xdr:row>
      <xdr:rowOff>46672</xdr:rowOff>
    </xdr:to>
    <xdr:cxnSp macro="">
      <xdr:nvCxnSpPr>
        <xdr:cNvPr id="373" name="直線コネクタ 372"/>
        <xdr:cNvCxnSpPr/>
      </xdr:nvCxnSpPr>
      <xdr:spPr>
        <a:xfrm>
          <a:off x="16929100" y="62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14922</xdr:rowOff>
    </xdr:from>
    <xdr:to>
      <xdr:col>81</xdr:col>
      <xdr:colOff>44450</xdr:colOff>
      <xdr:row>39</xdr:row>
      <xdr:rowOff>26988</xdr:rowOff>
    </xdr:to>
    <xdr:cxnSp macro="">
      <xdr:nvCxnSpPr>
        <xdr:cNvPr id="374" name="直線コネクタ 373"/>
        <xdr:cNvCxnSpPr/>
      </xdr:nvCxnSpPr>
      <xdr:spPr>
        <a:xfrm flipV="1">
          <a:off x="16179800" y="6701472"/>
          <a:ext cx="838200" cy="1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26687</xdr:rowOff>
    </xdr:from>
    <xdr:ext cx="762000" cy="259045"/>
    <xdr:sp macro="" textlink="">
      <xdr:nvSpPr>
        <xdr:cNvPr id="375" name="公債費負担の状況平均値テキスト"/>
        <xdr:cNvSpPr txBox="1"/>
      </xdr:nvSpPr>
      <xdr:spPr>
        <a:xfrm>
          <a:off x="17106900" y="6713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54610</xdr:rowOff>
    </xdr:from>
    <xdr:to>
      <xdr:col>81</xdr:col>
      <xdr:colOff>95250</xdr:colOff>
      <xdr:row>39</xdr:row>
      <xdr:rowOff>156210</xdr:rowOff>
    </xdr:to>
    <xdr:sp macro="" textlink="">
      <xdr:nvSpPr>
        <xdr:cNvPr id="376" name="フローチャート: 判断 375"/>
        <xdr:cNvSpPr/>
      </xdr:nvSpPr>
      <xdr:spPr>
        <a:xfrm>
          <a:off x="16967200" y="674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8890</xdr:rowOff>
    </xdr:from>
    <xdr:to>
      <xdr:col>77</xdr:col>
      <xdr:colOff>44450</xdr:colOff>
      <xdr:row>39</xdr:row>
      <xdr:rowOff>26988</xdr:rowOff>
    </xdr:to>
    <xdr:cxnSp macro="">
      <xdr:nvCxnSpPr>
        <xdr:cNvPr id="377" name="直線コネクタ 376"/>
        <xdr:cNvCxnSpPr/>
      </xdr:nvCxnSpPr>
      <xdr:spPr>
        <a:xfrm>
          <a:off x="15290800" y="6695440"/>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42545</xdr:rowOff>
    </xdr:from>
    <xdr:to>
      <xdr:col>77</xdr:col>
      <xdr:colOff>95250</xdr:colOff>
      <xdr:row>39</xdr:row>
      <xdr:rowOff>144145</xdr:rowOff>
    </xdr:to>
    <xdr:sp macro="" textlink="">
      <xdr:nvSpPr>
        <xdr:cNvPr id="378" name="フローチャート: 判断 377"/>
        <xdr:cNvSpPr/>
      </xdr:nvSpPr>
      <xdr:spPr>
        <a:xfrm>
          <a:off x="16129000" y="672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128922</xdr:rowOff>
    </xdr:from>
    <xdr:ext cx="736600" cy="259045"/>
    <xdr:sp macro="" textlink="">
      <xdr:nvSpPr>
        <xdr:cNvPr id="379" name="テキスト ボックス 378"/>
        <xdr:cNvSpPr txBox="1"/>
      </xdr:nvSpPr>
      <xdr:spPr>
        <a:xfrm>
          <a:off x="15798800" y="6815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162243</xdr:rowOff>
    </xdr:from>
    <xdr:to>
      <xdr:col>72</xdr:col>
      <xdr:colOff>203200</xdr:colOff>
      <xdr:row>39</xdr:row>
      <xdr:rowOff>8890</xdr:rowOff>
    </xdr:to>
    <xdr:cxnSp macro="">
      <xdr:nvCxnSpPr>
        <xdr:cNvPr id="380" name="直線コネクタ 379"/>
        <xdr:cNvCxnSpPr/>
      </xdr:nvCxnSpPr>
      <xdr:spPr>
        <a:xfrm>
          <a:off x="14401800" y="6677343"/>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24447</xdr:rowOff>
    </xdr:from>
    <xdr:to>
      <xdr:col>73</xdr:col>
      <xdr:colOff>44450</xdr:colOff>
      <xdr:row>39</xdr:row>
      <xdr:rowOff>126047</xdr:rowOff>
    </xdr:to>
    <xdr:sp macro="" textlink="">
      <xdr:nvSpPr>
        <xdr:cNvPr id="381" name="フローチャート: 判断 380"/>
        <xdr:cNvSpPr/>
      </xdr:nvSpPr>
      <xdr:spPr>
        <a:xfrm>
          <a:off x="15240000" y="671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110824</xdr:rowOff>
    </xdr:from>
    <xdr:ext cx="762000" cy="259045"/>
    <xdr:sp macro="" textlink="">
      <xdr:nvSpPr>
        <xdr:cNvPr id="382" name="テキスト ボックス 381"/>
        <xdr:cNvSpPr txBox="1"/>
      </xdr:nvSpPr>
      <xdr:spPr>
        <a:xfrm>
          <a:off x="14909800" y="6797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113982</xdr:rowOff>
    </xdr:from>
    <xdr:to>
      <xdr:col>68</xdr:col>
      <xdr:colOff>152400</xdr:colOff>
      <xdr:row>38</xdr:row>
      <xdr:rowOff>162243</xdr:rowOff>
    </xdr:to>
    <xdr:cxnSp macro="">
      <xdr:nvCxnSpPr>
        <xdr:cNvPr id="383" name="直線コネクタ 382"/>
        <xdr:cNvCxnSpPr/>
      </xdr:nvCxnSpPr>
      <xdr:spPr>
        <a:xfrm>
          <a:off x="13512800" y="6629082"/>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30480</xdr:rowOff>
    </xdr:from>
    <xdr:to>
      <xdr:col>68</xdr:col>
      <xdr:colOff>203200</xdr:colOff>
      <xdr:row>39</xdr:row>
      <xdr:rowOff>132080</xdr:rowOff>
    </xdr:to>
    <xdr:sp macro="" textlink="">
      <xdr:nvSpPr>
        <xdr:cNvPr id="384" name="フローチャート: 判断 383"/>
        <xdr:cNvSpPr/>
      </xdr:nvSpPr>
      <xdr:spPr>
        <a:xfrm>
          <a:off x="14351000" y="671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116857</xdr:rowOff>
    </xdr:from>
    <xdr:ext cx="762000" cy="259045"/>
    <xdr:sp macro="" textlink="">
      <xdr:nvSpPr>
        <xdr:cNvPr id="385" name="テキスト ボックス 384"/>
        <xdr:cNvSpPr txBox="1"/>
      </xdr:nvSpPr>
      <xdr:spPr>
        <a:xfrm>
          <a:off x="14020800" y="680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42545</xdr:rowOff>
    </xdr:from>
    <xdr:to>
      <xdr:col>64</xdr:col>
      <xdr:colOff>152400</xdr:colOff>
      <xdr:row>39</xdr:row>
      <xdr:rowOff>144145</xdr:rowOff>
    </xdr:to>
    <xdr:sp macro="" textlink="">
      <xdr:nvSpPr>
        <xdr:cNvPr id="386" name="フローチャート: 判断 385"/>
        <xdr:cNvSpPr/>
      </xdr:nvSpPr>
      <xdr:spPr>
        <a:xfrm>
          <a:off x="13462000" y="672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128922</xdr:rowOff>
    </xdr:from>
    <xdr:ext cx="762000" cy="259045"/>
    <xdr:sp macro="" textlink="">
      <xdr:nvSpPr>
        <xdr:cNvPr id="387" name="テキスト ボックス 386"/>
        <xdr:cNvSpPr txBox="1"/>
      </xdr:nvSpPr>
      <xdr:spPr>
        <a:xfrm>
          <a:off x="13131800" y="6815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135572</xdr:rowOff>
    </xdr:from>
    <xdr:to>
      <xdr:col>81</xdr:col>
      <xdr:colOff>95250</xdr:colOff>
      <xdr:row>39</xdr:row>
      <xdr:rowOff>65722</xdr:rowOff>
    </xdr:to>
    <xdr:sp macro="" textlink="">
      <xdr:nvSpPr>
        <xdr:cNvPr id="393" name="楕円 392"/>
        <xdr:cNvSpPr/>
      </xdr:nvSpPr>
      <xdr:spPr>
        <a:xfrm>
          <a:off x="16967200" y="665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152099</xdr:rowOff>
    </xdr:from>
    <xdr:ext cx="762000" cy="259045"/>
    <xdr:sp macro="" textlink="">
      <xdr:nvSpPr>
        <xdr:cNvPr id="394" name="公債費負担の状況該当値テキスト"/>
        <xdr:cNvSpPr txBox="1"/>
      </xdr:nvSpPr>
      <xdr:spPr>
        <a:xfrm>
          <a:off x="17106900" y="649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147638</xdr:rowOff>
    </xdr:from>
    <xdr:to>
      <xdr:col>77</xdr:col>
      <xdr:colOff>95250</xdr:colOff>
      <xdr:row>39</xdr:row>
      <xdr:rowOff>77788</xdr:rowOff>
    </xdr:to>
    <xdr:sp macro="" textlink="">
      <xdr:nvSpPr>
        <xdr:cNvPr id="395" name="楕円 394"/>
        <xdr:cNvSpPr/>
      </xdr:nvSpPr>
      <xdr:spPr>
        <a:xfrm>
          <a:off x="16129000" y="6662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87965</xdr:rowOff>
    </xdr:from>
    <xdr:ext cx="736600" cy="259045"/>
    <xdr:sp macro="" textlink="">
      <xdr:nvSpPr>
        <xdr:cNvPr id="396" name="テキスト ボックス 395"/>
        <xdr:cNvSpPr txBox="1"/>
      </xdr:nvSpPr>
      <xdr:spPr>
        <a:xfrm>
          <a:off x="15798800" y="64316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129540</xdr:rowOff>
    </xdr:from>
    <xdr:to>
      <xdr:col>73</xdr:col>
      <xdr:colOff>44450</xdr:colOff>
      <xdr:row>39</xdr:row>
      <xdr:rowOff>59690</xdr:rowOff>
    </xdr:to>
    <xdr:sp macro="" textlink="">
      <xdr:nvSpPr>
        <xdr:cNvPr id="397" name="楕円 396"/>
        <xdr:cNvSpPr/>
      </xdr:nvSpPr>
      <xdr:spPr>
        <a:xfrm>
          <a:off x="152400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69867</xdr:rowOff>
    </xdr:from>
    <xdr:ext cx="762000" cy="259045"/>
    <xdr:sp macro="" textlink="">
      <xdr:nvSpPr>
        <xdr:cNvPr id="398" name="テキスト ボックス 397"/>
        <xdr:cNvSpPr txBox="1"/>
      </xdr:nvSpPr>
      <xdr:spPr>
        <a:xfrm>
          <a:off x="14909800" y="641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111443</xdr:rowOff>
    </xdr:from>
    <xdr:to>
      <xdr:col>68</xdr:col>
      <xdr:colOff>203200</xdr:colOff>
      <xdr:row>39</xdr:row>
      <xdr:rowOff>41593</xdr:rowOff>
    </xdr:to>
    <xdr:sp macro="" textlink="">
      <xdr:nvSpPr>
        <xdr:cNvPr id="399" name="楕円 398"/>
        <xdr:cNvSpPr/>
      </xdr:nvSpPr>
      <xdr:spPr>
        <a:xfrm>
          <a:off x="14351000" y="6626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51769</xdr:rowOff>
    </xdr:from>
    <xdr:ext cx="762000" cy="259045"/>
    <xdr:sp macro="" textlink="">
      <xdr:nvSpPr>
        <xdr:cNvPr id="400" name="テキスト ボックス 399"/>
        <xdr:cNvSpPr txBox="1"/>
      </xdr:nvSpPr>
      <xdr:spPr>
        <a:xfrm>
          <a:off x="14020800" y="6395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63182</xdr:rowOff>
    </xdr:from>
    <xdr:to>
      <xdr:col>64</xdr:col>
      <xdr:colOff>152400</xdr:colOff>
      <xdr:row>38</xdr:row>
      <xdr:rowOff>164782</xdr:rowOff>
    </xdr:to>
    <xdr:sp macro="" textlink="">
      <xdr:nvSpPr>
        <xdr:cNvPr id="401" name="楕円 400"/>
        <xdr:cNvSpPr/>
      </xdr:nvSpPr>
      <xdr:spPr>
        <a:xfrm>
          <a:off x="13462000" y="6578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3510</xdr:rowOff>
    </xdr:from>
    <xdr:ext cx="762000" cy="259045"/>
    <xdr:sp macro="" textlink="">
      <xdr:nvSpPr>
        <xdr:cNvPr id="402" name="テキスト ボックス 401"/>
        <xdr:cNvSpPr txBox="1"/>
      </xdr:nvSpPr>
      <xdr:spPr>
        <a:xfrm>
          <a:off x="13131800" y="6347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将来負担額よりも基金などの充当可能財源等が上回り、将来負担比率がない状況である。今後も公債費等義務的経費の削減を中心とする行財政改革を進め、財政の健全化に努める。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16" name="テキスト ボックス 41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19" name="直線コネクタ 418"/>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0" name="テキスト ボックス 419"/>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1" name="直線コネクタ 420"/>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2" name="テキスト ボックス 421"/>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3" name="直線コネクタ 422"/>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4" name="テキスト ボックス 423"/>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5" name="直線コネクタ 424"/>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6" name="テキスト ボックス 425"/>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7" name="直線コネクタ 426"/>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8" name="テキスト ボックス 427"/>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29" name="直線コネクタ 428"/>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0" name="テキスト ボックス 429"/>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116658</xdr:rowOff>
    </xdr:to>
    <xdr:cxnSp macro="">
      <xdr:nvCxnSpPr>
        <xdr:cNvPr id="433" name="直線コネクタ 432"/>
        <xdr:cNvCxnSpPr/>
      </xdr:nvCxnSpPr>
      <xdr:spPr>
        <a:xfrm flipV="1">
          <a:off x="17018000" y="2313214"/>
          <a:ext cx="0" cy="15753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88735</xdr:rowOff>
    </xdr:from>
    <xdr:ext cx="762000" cy="259045"/>
    <xdr:sp macro="" textlink="">
      <xdr:nvSpPr>
        <xdr:cNvPr id="434" name="将来負担の状況最小値テキスト"/>
        <xdr:cNvSpPr txBox="1"/>
      </xdr:nvSpPr>
      <xdr:spPr>
        <a:xfrm>
          <a:off x="17106900" y="3860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116658</xdr:rowOff>
    </xdr:from>
    <xdr:to>
      <xdr:col>81</xdr:col>
      <xdr:colOff>133350</xdr:colOff>
      <xdr:row>22</xdr:row>
      <xdr:rowOff>116658</xdr:rowOff>
    </xdr:to>
    <xdr:cxnSp macro="">
      <xdr:nvCxnSpPr>
        <xdr:cNvPr id="435" name="直線コネクタ 434"/>
        <xdr:cNvCxnSpPr/>
      </xdr:nvCxnSpPr>
      <xdr:spPr>
        <a:xfrm>
          <a:off x="16929100" y="3888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6"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7" name="直線コネクタ 436"/>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38" name="将来負担の状況平均値テキスト"/>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39" name="フローチャート: 判断 438"/>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51949</xdr:rowOff>
    </xdr:from>
    <xdr:to>
      <xdr:col>77</xdr:col>
      <xdr:colOff>95250</xdr:colOff>
      <xdr:row>13</xdr:row>
      <xdr:rowOff>153549</xdr:rowOff>
    </xdr:to>
    <xdr:sp macro="" textlink="">
      <xdr:nvSpPr>
        <xdr:cNvPr id="440" name="フローチャート: 判断 439"/>
        <xdr:cNvSpPr/>
      </xdr:nvSpPr>
      <xdr:spPr>
        <a:xfrm>
          <a:off x="16129000" y="228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163726</xdr:rowOff>
    </xdr:from>
    <xdr:ext cx="736600" cy="259045"/>
    <xdr:sp macro="" textlink="">
      <xdr:nvSpPr>
        <xdr:cNvPr id="441" name="テキスト ボックス 440"/>
        <xdr:cNvSpPr txBox="1"/>
      </xdr:nvSpPr>
      <xdr:spPr>
        <a:xfrm>
          <a:off x="15798800" y="20496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86421</xdr:rowOff>
    </xdr:from>
    <xdr:to>
      <xdr:col>73</xdr:col>
      <xdr:colOff>44450</xdr:colOff>
      <xdr:row>14</xdr:row>
      <xdr:rowOff>16571</xdr:rowOff>
    </xdr:to>
    <xdr:sp macro="" textlink="">
      <xdr:nvSpPr>
        <xdr:cNvPr id="442" name="フローチャート: 判断 441"/>
        <xdr:cNvSpPr/>
      </xdr:nvSpPr>
      <xdr:spPr>
        <a:xfrm>
          <a:off x="15240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26748</xdr:rowOff>
    </xdr:from>
    <xdr:ext cx="762000" cy="259045"/>
    <xdr:sp macro="" textlink="">
      <xdr:nvSpPr>
        <xdr:cNvPr id="443" name="テキスト ボックス 442"/>
        <xdr:cNvSpPr txBox="1"/>
      </xdr:nvSpPr>
      <xdr:spPr>
        <a:xfrm>
          <a:off x="14909800" y="2084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40217</xdr:rowOff>
    </xdr:from>
    <xdr:to>
      <xdr:col>68</xdr:col>
      <xdr:colOff>203200</xdr:colOff>
      <xdr:row>14</xdr:row>
      <xdr:rowOff>141817</xdr:rowOff>
    </xdr:to>
    <xdr:sp macro="" textlink="">
      <xdr:nvSpPr>
        <xdr:cNvPr id="444" name="フローチャート: 判断 443"/>
        <xdr:cNvSpPr/>
      </xdr:nvSpPr>
      <xdr:spPr>
        <a:xfrm>
          <a:off x="143510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151994</xdr:rowOff>
    </xdr:from>
    <xdr:ext cx="762000" cy="259045"/>
    <xdr:sp macro="" textlink="">
      <xdr:nvSpPr>
        <xdr:cNvPr id="445" name="テキスト ボックス 444"/>
        <xdr:cNvSpPr txBox="1"/>
      </xdr:nvSpPr>
      <xdr:spPr>
        <a:xfrm>
          <a:off x="14020800" y="220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95371</xdr:rowOff>
    </xdr:from>
    <xdr:to>
      <xdr:col>64</xdr:col>
      <xdr:colOff>152400</xdr:colOff>
      <xdr:row>15</xdr:row>
      <xdr:rowOff>25521</xdr:rowOff>
    </xdr:to>
    <xdr:sp macro="" textlink="">
      <xdr:nvSpPr>
        <xdr:cNvPr id="446" name="フローチャート: 判断 445"/>
        <xdr:cNvSpPr/>
      </xdr:nvSpPr>
      <xdr:spPr>
        <a:xfrm>
          <a:off x="13462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35698</xdr:rowOff>
    </xdr:from>
    <xdr:ext cx="762000" cy="259045"/>
    <xdr:sp macro="" textlink="">
      <xdr:nvSpPr>
        <xdr:cNvPr id="447" name="テキスト ボックス 446"/>
        <xdr:cNvSpPr txBox="1"/>
      </xdr:nvSpPr>
      <xdr:spPr>
        <a:xfrm>
          <a:off x="13131800" y="226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長崎県時津町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29,493
29,128
20.94
14,557,392
13,842,034
373,029
6,588,441
11,959,813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昨年度より</a:t>
          </a:r>
          <a:r>
            <a:rPr kumimoji="1" lang="en-US" altLang="ja-JP" sz="1100">
              <a:solidFill>
                <a:sysClr val="windowText" lastClr="000000"/>
              </a:solidFill>
              <a:effectLst/>
              <a:latin typeface="+mn-lt"/>
              <a:ea typeface="+mn-ea"/>
              <a:cs typeface="+mn-cs"/>
            </a:rPr>
            <a:t>0.3</a:t>
          </a:r>
          <a:r>
            <a:rPr kumimoji="1" lang="ja-JP" altLang="ja-JP" sz="1100">
              <a:solidFill>
                <a:sysClr val="windowText" lastClr="000000"/>
              </a:solidFill>
              <a:effectLst/>
              <a:latin typeface="+mn-lt"/>
              <a:ea typeface="+mn-ea"/>
              <a:cs typeface="+mn-cs"/>
            </a:rPr>
            <a:t>％とわずかに増加したものの、類似団体と比較すると、人件費に係る経常収支比率は</a:t>
          </a:r>
          <a:r>
            <a:rPr kumimoji="1" lang="en-US" altLang="ja-JP" sz="1100">
              <a:solidFill>
                <a:sysClr val="windowText" lastClr="000000"/>
              </a:solidFill>
              <a:effectLst/>
              <a:latin typeface="+mn-lt"/>
              <a:ea typeface="+mn-ea"/>
              <a:cs typeface="+mn-cs"/>
            </a:rPr>
            <a:t>4.6</a:t>
          </a:r>
          <a:r>
            <a:rPr kumimoji="1" lang="ja-JP" altLang="ja-JP" sz="1100">
              <a:solidFill>
                <a:sysClr val="windowText" lastClr="000000"/>
              </a:solidFill>
              <a:effectLst/>
              <a:latin typeface="+mn-lt"/>
              <a:ea typeface="+mn-ea"/>
              <a:cs typeface="+mn-cs"/>
            </a:rPr>
            <a:t>％下回っている。これは、早くから業務の外部委託に積極的に取り組み、事務の効率化や職員定数の抑制に努めてきた結果である。今後も住民サービスを低下させることのないように配慮しながら、事務の効率化や適性な定員管理に努める。</a:t>
          </a:r>
          <a:endParaRPr lang="ja-JP" altLang="ja-JP" sz="1400">
            <a:solidFill>
              <a:sysClr val="windowText" lastClr="000000"/>
            </a:solidFill>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149860</xdr:rowOff>
    </xdr:from>
    <xdr:to>
      <xdr:col>24</xdr:col>
      <xdr:colOff>25400</xdr:colOff>
      <xdr:row>40</xdr:row>
      <xdr:rowOff>122428</xdr:rowOff>
    </xdr:to>
    <xdr:cxnSp macro="">
      <xdr:nvCxnSpPr>
        <xdr:cNvPr id="59" name="直線コネクタ 58"/>
        <xdr:cNvCxnSpPr/>
      </xdr:nvCxnSpPr>
      <xdr:spPr>
        <a:xfrm flipV="1">
          <a:off x="4826000" y="5979160"/>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94505</xdr:rowOff>
    </xdr:from>
    <xdr:ext cx="762000" cy="259045"/>
    <xdr:sp macro="" textlink="">
      <xdr:nvSpPr>
        <xdr:cNvPr id="60" name="人件費最小値テキスト"/>
        <xdr:cNvSpPr txBox="1"/>
      </xdr:nvSpPr>
      <xdr:spPr>
        <a:xfrm>
          <a:off x="4914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122428</xdr:rowOff>
    </xdr:from>
    <xdr:to>
      <xdr:col>24</xdr:col>
      <xdr:colOff>114300</xdr:colOff>
      <xdr:row>40</xdr:row>
      <xdr:rowOff>122428</xdr:rowOff>
    </xdr:to>
    <xdr:cxnSp macro="">
      <xdr:nvCxnSpPr>
        <xdr:cNvPr id="61" name="直線コネクタ 60"/>
        <xdr:cNvCxnSpPr/>
      </xdr:nvCxnSpPr>
      <xdr:spPr>
        <a:xfrm>
          <a:off x="4737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64787</xdr:rowOff>
    </xdr:from>
    <xdr:ext cx="762000" cy="259045"/>
    <xdr:sp macro="" textlink="">
      <xdr:nvSpPr>
        <xdr:cNvPr id="62" name="人件費最大値テキスト"/>
        <xdr:cNvSpPr txBox="1"/>
      </xdr:nvSpPr>
      <xdr:spPr>
        <a:xfrm>
          <a:off x="4914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149860</xdr:rowOff>
    </xdr:from>
    <xdr:to>
      <xdr:col>24</xdr:col>
      <xdr:colOff>114300</xdr:colOff>
      <xdr:row>34</xdr:row>
      <xdr:rowOff>149860</xdr:rowOff>
    </xdr:to>
    <xdr:cxnSp macro="">
      <xdr:nvCxnSpPr>
        <xdr:cNvPr id="63" name="直線コネクタ 62"/>
        <xdr:cNvCxnSpPr/>
      </xdr:nvCxnSpPr>
      <xdr:spPr>
        <a:xfrm>
          <a:off x="4737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120142</xdr:rowOff>
    </xdr:from>
    <xdr:to>
      <xdr:col>24</xdr:col>
      <xdr:colOff>25400</xdr:colOff>
      <xdr:row>35</xdr:row>
      <xdr:rowOff>133858</xdr:rowOff>
    </xdr:to>
    <xdr:cxnSp macro="">
      <xdr:nvCxnSpPr>
        <xdr:cNvPr id="64" name="直線コネクタ 63"/>
        <xdr:cNvCxnSpPr/>
      </xdr:nvCxnSpPr>
      <xdr:spPr>
        <a:xfrm>
          <a:off x="3987800" y="612089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93997</xdr:rowOff>
    </xdr:from>
    <xdr:ext cx="762000" cy="259045"/>
    <xdr:sp macro="" textlink="">
      <xdr:nvSpPr>
        <xdr:cNvPr id="65" name="人件費平均値テキスト"/>
        <xdr:cNvSpPr txBox="1"/>
      </xdr:nvSpPr>
      <xdr:spPr>
        <a:xfrm>
          <a:off x="4914900" y="6266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66" name="フローチャート: 判断 65"/>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115570</xdr:rowOff>
    </xdr:from>
    <xdr:to>
      <xdr:col>19</xdr:col>
      <xdr:colOff>187325</xdr:colOff>
      <xdr:row>35</xdr:row>
      <xdr:rowOff>120142</xdr:rowOff>
    </xdr:to>
    <xdr:cxnSp macro="">
      <xdr:nvCxnSpPr>
        <xdr:cNvPr id="67" name="直線コネクタ 66"/>
        <xdr:cNvCxnSpPr/>
      </xdr:nvCxnSpPr>
      <xdr:spPr>
        <a:xfrm>
          <a:off x="3098800" y="611632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117348</xdr:rowOff>
    </xdr:from>
    <xdr:to>
      <xdr:col>20</xdr:col>
      <xdr:colOff>38100</xdr:colOff>
      <xdr:row>37</xdr:row>
      <xdr:rowOff>47498</xdr:rowOff>
    </xdr:to>
    <xdr:sp macro="" textlink="">
      <xdr:nvSpPr>
        <xdr:cNvPr id="68" name="フローチャート: 判断 67"/>
        <xdr:cNvSpPr/>
      </xdr:nvSpPr>
      <xdr:spPr>
        <a:xfrm>
          <a:off x="3937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32275</xdr:rowOff>
    </xdr:from>
    <xdr:ext cx="736600" cy="259045"/>
    <xdr:sp macro="" textlink="">
      <xdr:nvSpPr>
        <xdr:cNvPr id="69" name="テキスト ボックス 68"/>
        <xdr:cNvSpPr txBox="1"/>
      </xdr:nvSpPr>
      <xdr:spPr>
        <a:xfrm>
          <a:off x="3606800" y="6375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115570</xdr:rowOff>
    </xdr:from>
    <xdr:to>
      <xdr:col>15</xdr:col>
      <xdr:colOff>98425</xdr:colOff>
      <xdr:row>36</xdr:row>
      <xdr:rowOff>35560</xdr:rowOff>
    </xdr:to>
    <xdr:cxnSp macro="">
      <xdr:nvCxnSpPr>
        <xdr:cNvPr id="70" name="直線コネクタ 69"/>
        <xdr:cNvCxnSpPr/>
      </xdr:nvCxnSpPr>
      <xdr:spPr>
        <a:xfrm flipV="1">
          <a:off x="2209800" y="61163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89916</xdr:rowOff>
    </xdr:from>
    <xdr:to>
      <xdr:col>15</xdr:col>
      <xdr:colOff>149225</xdr:colOff>
      <xdr:row>37</xdr:row>
      <xdr:rowOff>20066</xdr:rowOff>
    </xdr:to>
    <xdr:sp macro="" textlink="">
      <xdr:nvSpPr>
        <xdr:cNvPr id="71" name="フローチャート: 判断 70"/>
        <xdr:cNvSpPr/>
      </xdr:nvSpPr>
      <xdr:spPr>
        <a:xfrm>
          <a:off x="3048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4843</xdr:rowOff>
    </xdr:from>
    <xdr:ext cx="762000" cy="259045"/>
    <xdr:sp macro="" textlink="">
      <xdr:nvSpPr>
        <xdr:cNvPr id="72" name="テキスト ボックス 71"/>
        <xdr:cNvSpPr txBox="1"/>
      </xdr:nvSpPr>
      <xdr:spPr>
        <a:xfrm>
          <a:off x="2717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3556</xdr:rowOff>
    </xdr:from>
    <xdr:to>
      <xdr:col>11</xdr:col>
      <xdr:colOff>9525</xdr:colOff>
      <xdr:row>36</xdr:row>
      <xdr:rowOff>35560</xdr:rowOff>
    </xdr:to>
    <xdr:cxnSp macro="">
      <xdr:nvCxnSpPr>
        <xdr:cNvPr id="73" name="直線コネクタ 72"/>
        <xdr:cNvCxnSpPr/>
      </xdr:nvCxnSpPr>
      <xdr:spPr>
        <a:xfrm>
          <a:off x="1320800" y="617575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158496</xdr:rowOff>
    </xdr:from>
    <xdr:to>
      <xdr:col>11</xdr:col>
      <xdr:colOff>60325</xdr:colOff>
      <xdr:row>37</xdr:row>
      <xdr:rowOff>88646</xdr:rowOff>
    </xdr:to>
    <xdr:sp macro="" textlink="">
      <xdr:nvSpPr>
        <xdr:cNvPr id="74" name="フローチャート: 判断 73"/>
        <xdr:cNvSpPr/>
      </xdr:nvSpPr>
      <xdr:spPr>
        <a:xfrm>
          <a:off x="2159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73423</xdr:rowOff>
    </xdr:from>
    <xdr:ext cx="762000" cy="259045"/>
    <xdr:sp macro="" textlink="">
      <xdr:nvSpPr>
        <xdr:cNvPr id="75" name="テキスト ボックス 74"/>
        <xdr:cNvSpPr txBox="1"/>
      </xdr:nvSpPr>
      <xdr:spPr>
        <a:xfrm>
          <a:off x="1828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85344</xdr:rowOff>
    </xdr:from>
    <xdr:to>
      <xdr:col>6</xdr:col>
      <xdr:colOff>171450</xdr:colOff>
      <xdr:row>37</xdr:row>
      <xdr:rowOff>15494</xdr:rowOff>
    </xdr:to>
    <xdr:sp macro="" textlink="">
      <xdr:nvSpPr>
        <xdr:cNvPr id="76" name="フローチャート: 判断 75"/>
        <xdr:cNvSpPr/>
      </xdr:nvSpPr>
      <xdr:spPr>
        <a:xfrm>
          <a:off x="1270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271</xdr:rowOff>
    </xdr:from>
    <xdr:ext cx="762000" cy="259045"/>
    <xdr:sp macro="" textlink="">
      <xdr:nvSpPr>
        <xdr:cNvPr id="77" name="テキスト ボックス 76"/>
        <xdr:cNvSpPr txBox="1"/>
      </xdr:nvSpPr>
      <xdr:spPr>
        <a:xfrm>
          <a:off x="939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83058</xdr:rowOff>
    </xdr:from>
    <xdr:to>
      <xdr:col>24</xdr:col>
      <xdr:colOff>76200</xdr:colOff>
      <xdr:row>36</xdr:row>
      <xdr:rowOff>13208</xdr:rowOff>
    </xdr:to>
    <xdr:sp macro="" textlink="">
      <xdr:nvSpPr>
        <xdr:cNvPr id="83" name="楕円 82"/>
        <xdr:cNvSpPr/>
      </xdr:nvSpPr>
      <xdr:spPr>
        <a:xfrm>
          <a:off x="4775200" y="608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99585</xdr:rowOff>
    </xdr:from>
    <xdr:ext cx="762000" cy="259045"/>
    <xdr:sp macro="" textlink="">
      <xdr:nvSpPr>
        <xdr:cNvPr id="84" name="人件費該当値テキスト"/>
        <xdr:cNvSpPr txBox="1"/>
      </xdr:nvSpPr>
      <xdr:spPr>
        <a:xfrm>
          <a:off x="4914900" y="5928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69342</xdr:rowOff>
    </xdr:from>
    <xdr:to>
      <xdr:col>20</xdr:col>
      <xdr:colOff>38100</xdr:colOff>
      <xdr:row>35</xdr:row>
      <xdr:rowOff>170942</xdr:rowOff>
    </xdr:to>
    <xdr:sp macro="" textlink="">
      <xdr:nvSpPr>
        <xdr:cNvPr id="85" name="楕円 84"/>
        <xdr:cNvSpPr/>
      </xdr:nvSpPr>
      <xdr:spPr>
        <a:xfrm>
          <a:off x="39370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9669</xdr:rowOff>
    </xdr:from>
    <xdr:ext cx="736600" cy="259045"/>
    <xdr:sp macro="" textlink="">
      <xdr:nvSpPr>
        <xdr:cNvPr id="86" name="テキスト ボックス 85"/>
        <xdr:cNvSpPr txBox="1"/>
      </xdr:nvSpPr>
      <xdr:spPr>
        <a:xfrm>
          <a:off x="3606800" y="5838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64770</xdr:rowOff>
    </xdr:from>
    <xdr:to>
      <xdr:col>15</xdr:col>
      <xdr:colOff>149225</xdr:colOff>
      <xdr:row>35</xdr:row>
      <xdr:rowOff>166370</xdr:rowOff>
    </xdr:to>
    <xdr:sp macro="" textlink="">
      <xdr:nvSpPr>
        <xdr:cNvPr id="87" name="楕円 86"/>
        <xdr:cNvSpPr/>
      </xdr:nvSpPr>
      <xdr:spPr>
        <a:xfrm>
          <a:off x="3048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5097</xdr:rowOff>
    </xdr:from>
    <xdr:ext cx="762000" cy="259045"/>
    <xdr:sp macro="" textlink="">
      <xdr:nvSpPr>
        <xdr:cNvPr id="88" name="テキスト ボックス 87"/>
        <xdr:cNvSpPr txBox="1"/>
      </xdr:nvSpPr>
      <xdr:spPr>
        <a:xfrm>
          <a:off x="2717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156210</xdr:rowOff>
    </xdr:from>
    <xdr:to>
      <xdr:col>11</xdr:col>
      <xdr:colOff>60325</xdr:colOff>
      <xdr:row>36</xdr:row>
      <xdr:rowOff>86360</xdr:rowOff>
    </xdr:to>
    <xdr:sp macro="" textlink="">
      <xdr:nvSpPr>
        <xdr:cNvPr id="89" name="楕円 88"/>
        <xdr:cNvSpPr/>
      </xdr:nvSpPr>
      <xdr:spPr>
        <a:xfrm>
          <a:off x="2159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96537</xdr:rowOff>
    </xdr:from>
    <xdr:ext cx="762000" cy="259045"/>
    <xdr:sp macro="" textlink="">
      <xdr:nvSpPr>
        <xdr:cNvPr id="90" name="テキスト ボックス 89"/>
        <xdr:cNvSpPr txBox="1"/>
      </xdr:nvSpPr>
      <xdr:spPr>
        <a:xfrm>
          <a:off x="1828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124206</xdr:rowOff>
    </xdr:from>
    <xdr:to>
      <xdr:col>6</xdr:col>
      <xdr:colOff>171450</xdr:colOff>
      <xdr:row>36</xdr:row>
      <xdr:rowOff>54356</xdr:rowOff>
    </xdr:to>
    <xdr:sp macro="" textlink="">
      <xdr:nvSpPr>
        <xdr:cNvPr id="91" name="楕円 90"/>
        <xdr:cNvSpPr/>
      </xdr:nvSpPr>
      <xdr:spPr>
        <a:xfrm>
          <a:off x="1270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64533</xdr:rowOff>
    </xdr:from>
    <xdr:ext cx="762000" cy="259045"/>
    <xdr:sp macro="" textlink="">
      <xdr:nvSpPr>
        <xdr:cNvPr id="92" name="テキスト ボックス 91"/>
        <xdr:cNvSpPr txBox="1"/>
      </xdr:nvSpPr>
      <xdr:spPr>
        <a:xfrm>
          <a:off x="939800" y="589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ysClr val="windowText" lastClr="000000"/>
              </a:solidFill>
              <a:effectLst/>
              <a:latin typeface="+mn-lt"/>
              <a:ea typeface="+mn-ea"/>
              <a:cs typeface="+mn-cs"/>
            </a:rPr>
            <a:t>　類似団体平均より率が高いのは、指定管理者制度の導入により、社会教育施設の管理・運営を教育振興公社に委託しており、本庁で管理・運営を行えば人件費に計上される経費が物件費で計上されているためである。昨年度と比較すると</a:t>
          </a:r>
          <a:r>
            <a:rPr kumimoji="1" lang="en-US" altLang="ja-JP" sz="1100">
              <a:solidFill>
                <a:sysClr val="windowText" lastClr="000000"/>
              </a:solidFill>
              <a:effectLst/>
              <a:latin typeface="+mn-lt"/>
              <a:ea typeface="+mn-ea"/>
              <a:cs typeface="+mn-cs"/>
            </a:rPr>
            <a:t>1.0</a:t>
          </a:r>
          <a:r>
            <a:rPr kumimoji="1" lang="ja-JP" altLang="ja-JP" sz="1100">
              <a:solidFill>
                <a:sysClr val="windowText" lastClr="000000"/>
              </a:solidFill>
              <a:effectLst/>
              <a:latin typeface="+mn-lt"/>
              <a:ea typeface="+mn-ea"/>
              <a:cs typeface="+mn-cs"/>
            </a:rPr>
            <a:t>％増加しているのは、</a:t>
          </a:r>
          <a:r>
            <a:rPr kumimoji="1" lang="ja-JP" altLang="en-US" sz="1100">
              <a:solidFill>
                <a:sysClr val="windowText" lastClr="000000"/>
              </a:solidFill>
              <a:effectLst/>
              <a:latin typeface="+mn-lt"/>
              <a:ea typeface="+mn-ea"/>
              <a:cs typeface="+mn-cs"/>
            </a:rPr>
            <a:t>学校給食公社委託料</a:t>
          </a:r>
          <a:r>
            <a:rPr kumimoji="1" lang="ja-JP" altLang="ja-JP" sz="1100">
              <a:solidFill>
                <a:sysClr val="windowText" lastClr="000000"/>
              </a:solidFill>
              <a:effectLst/>
              <a:latin typeface="+mn-lt"/>
              <a:ea typeface="+mn-ea"/>
              <a:cs typeface="+mn-cs"/>
            </a:rPr>
            <a:t>の一般財源分が増加したことなどによるもの。</a:t>
          </a:r>
          <a:r>
            <a:rPr kumimoji="1" lang="ja-JP" altLang="en-US" sz="1100">
              <a:solidFill>
                <a:sysClr val="windowText" lastClr="000000"/>
              </a:solidFill>
              <a:effectLst/>
              <a:latin typeface="+mn-lt"/>
              <a:ea typeface="+mn-ea"/>
              <a:cs typeface="+mn-cs"/>
            </a:rPr>
            <a:t>なかでも光熱費や機器管理費の増が大きい。</a:t>
          </a:r>
          <a:endParaRPr lang="ja-JP" altLang="ja-JP" sz="1400">
            <a:solidFill>
              <a:sysClr val="windowText" lastClr="000000"/>
            </a:solidFill>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149860</xdr:rowOff>
    </xdr:from>
    <xdr:to>
      <xdr:col>82</xdr:col>
      <xdr:colOff>107950</xdr:colOff>
      <xdr:row>20</xdr:row>
      <xdr:rowOff>81280</xdr:rowOff>
    </xdr:to>
    <xdr:cxnSp macro="">
      <xdr:nvCxnSpPr>
        <xdr:cNvPr id="120" name="直線コネクタ 119"/>
        <xdr:cNvCxnSpPr/>
      </xdr:nvCxnSpPr>
      <xdr:spPr>
        <a:xfrm flipV="1">
          <a:off x="16510000" y="220726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53357</xdr:rowOff>
    </xdr:from>
    <xdr:ext cx="762000" cy="259045"/>
    <xdr:sp macro="" textlink="">
      <xdr:nvSpPr>
        <xdr:cNvPr id="121" name="物件費最小値テキスト"/>
        <xdr:cNvSpPr txBox="1"/>
      </xdr:nvSpPr>
      <xdr:spPr>
        <a:xfrm>
          <a:off x="16598900" y="348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81280</xdr:rowOff>
    </xdr:from>
    <xdr:to>
      <xdr:col>82</xdr:col>
      <xdr:colOff>196850</xdr:colOff>
      <xdr:row>20</xdr:row>
      <xdr:rowOff>81280</xdr:rowOff>
    </xdr:to>
    <xdr:cxnSp macro="">
      <xdr:nvCxnSpPr>
        <xdr:cNvPr id="122" name="直線コネクタ 121"/>
        <xdr:cNvCxnSpPr/>
      </xdr:nvCxnSpPr>
      <xdr:spPr>
        <a:xfrm>
          <a:off x="16421100" y="3510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64787</xdr:rowOff>
    </xdr:from>
    <xdr:ext cx="762000" cy="259045"/>
    <xdr:sp macro="" textlink="">
      <xdr:nvSpPr>
        <xdr:cNvPr id="123" name="物件費最大値テキスト"/>
        <xdr:cNvSpPr txBox="1"/>
      </xdr:nvSpPr>
      <xdr:spPr>
        <a:xfrm>
          <a:off x="16598900" y="1950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149860</xdr:rowOff>
    </xdr:from>
    <xdr:to>
      <xdr:col>82</xdr:col>
      <xdr:colOff>196850</xdr:colOff>
      <xdr:row>12</xdr:row>
      <xdr:rowOff>149860</xdr:rowOff>
    </xdr:to>
    <xdr:cxnSp macro="">
      <xdr:nvCxnSpPr>
        <xdr:cNvPr id="124" name="直線コネクタ 123"/>
        <xdr:cNvCxnSpPr/>
      </xdr:nvCxnSpPr>
      <xdr:spPr>
        <a:xfrm>
          <a:off x="16421100" y="2207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27940</xdr:rowOff>
    </xdr:from>
    <xdr:to>
      <xdr:col>82</xdr:col>
      <xdr:colOff>107950</xdr:colOff>
      <xdr:row>16</xdr:row>
      <xdr:rowOff>104140</xdr:rowOff>
    </xdr:to>
    <xdr:cxnSp macro="">
      <xdr:nvCxnSpPr>
        <xdr:cNvPr id="125" name="直線コネクタ 124"/>
        <xdr:cNvCxnSpPr/>
      </xdr:nvCxnSpPr>
      <xdr:spPr>
        <a:xfrm>
          <a:off x="15671800" y="277114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1287</xdr:rowOff>
    </xdr:from>
    <xdr:ext cx="762000" cy="259045"/>
    <xdr:sp macro="" textlink="">
      <xdr:nvSpPr>
        <xdr:cNvPr id="126" name="物件費平均値テキスト"/>
        <xdr:cNvSpPr txBox="1"/>
      </xdr:nvSpPr>
      <xdr:spPr>
        <a:xfrm>
          <a:off x="16598900" y="2573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156210</xdr:rowOff>
    </xdr:from>
    <xdr:to>
      <xdr:col>82</xdr:col>
      <xdr:colOff>158750</xdr:colOff>
      <xdr:row>16</xdr:row>
      <xdr:rowOff>86360</xdr:rowOff>
    </xdr:to>
    <xdr:sp macro="" textlink="">
      <xdr:nvSpPr>
        <xdr:cNvPr id="127" name="フローチャート: 判断 126"/>
        <xdr:cNvSpPr/>
      </xdr:nvSpPr>
      <xdr:spPr>
        <a:xfrm>
          <a:off x="16459200" y="272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92710</xdr:rowOff>
    </xdr:from>
    <xdr:to>
      <xdr:col>78</xdr:col>
      <xdr:colOff>69850</xdr:colOff>
      <xdr:row>16</xdr:row>
      <xdr:rowOff>27940</xdr:rowOff>
    </xdr:to>
    <xdr:cxnSp macro="">
      <xdr:nvCxnSpPr>
        <xdr:cNvPr id="128" name="直線コネクタ 127"/>
        <xdr:cNvCxnSpPr/>
      </xdr:nvCxnSpPr>
      <xdr:spPr>
        <a:xfrm>
          <a:off x="14782800" y="266446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118110</xdr:rowOff>
    </xdr:from>
    <xdr:to>
      <xdr:col>78</xdr:col>
      <xdr:colOff>120650</xdr:colOff>
      <xdr:row>16</xdr:row>
      <xdr:rowOff>48260</xdr:rowOff>
    </xdr:to>
    <xdr:sp macro="" textlink="">
      <xdr:nvSpPr>
        <xdr:cNvPr id="129" name="フローチャート: 判断 128"/>
        <xdr:cNvSpPr/>
      </xdr:nvSpPr>
      <xdr:spPr>
        <a:xfrm>
          <a:off x="15621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58437</xdr:rowOff>
    </xdr:from>
    <xdr:ext cx="736600" cy="259045"/>
    <xdr:sp macro="" textlink="">
      <xdr:nvSpPr>
        <xdr:cNvPr id="130" name="テキスト ボックス 129"/>
        <xdr:cNvSpPr txBox="1"/>
      </xdr:nvSpPr>
      <xdr:spPr>
        <a:xfrm>
          <a:off x="15290800" y="2458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92710</xdr:rowOff>
    </xdr:from>
    <xdr:to>
      <xdr:col>73</xdr:col>
      <xdr:colOff>180975</xdr:colOff>
      <xdr:row>15</xdr:row>
      <xdr:rowOff>153670</xdr:rowOff>
    </xdr:to>
    <xdr:cxnSp macro="">
      <xdr:nvCxnSpPr>
        <xdr:cNvPr id="131" name="直線コネクタ 130"/>
        <xdr:cNvCxnSpPr/>
      </xdr:nvCxnSpPr>
      <xdr:spPr>
        <a:xfrm flipV="1">
          <a:off x="13893800" y="26644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26670</xdr:rowOff>
    </xdr:from>
    <xdr:to>
      <xdr:col>74</xdr:col>
      <xdr:colOff>31750</xdr:colOff>
      <xdr:row>15</xdr:row>
      <xdr:rowOff>128270</xdr:rowOff>
    </xdr:to>
    <xdr:sp macro="" textlink="">
      <xdr:nvSpPr>
        <xdr:cNvPr id="132" name="フローチャート: 判断 131"/>
        <xdr:cNvSpPr/>
      </xdr:nvSpPr>
      <xdr:spPr>
        <a:xfrm>
          <a:off x="14732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138447</xdr:rowOff>
    </xdr:from>
    <xdr:ext cx="762000" cy="259045"/>
    <xdr:sp macro="" textlink="">
      <xdr:nvSpPr>
        <xdr:cNvPr id="133" name="テキスト ボックス 132"/>
        <xdr:cNvSpPr txBox="1"/>
      </xdr:nvSpPr>
      <xdr:spPr>
        <a:xfrm>
          <a:off x="14401800" y="236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153670</xdr:rowOff>
    </xdr:from>
    <xdr:to>
      <xdr:col>69</xdr:col>
      <xdr:colOff>92075</xdr:colOff>
      <xdr:row>16</xdr:row>
      <xdr:rowOff>157480</xdr:rowOff>
    </xdr:to>
    <xdr:cxnSp macro="">
      <xdr:nvCxnSpPr>
        <xdr:cNvPr id="134" name="直線コネクタ 133"/>
        <xdr:cNvCxnSpPr/>
      </xdr:nvCxnSpPr>
      <xdr:spPr>
        <a:xfrm flipV="1">
          <a:off x="13004800" y="272542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80010</xdr:rowOff>
    </xdr:from>
    <xdr:to>
      <xdr:col>69</xdr:col>
      <xdr:colOff>142875</xdr:colOff>
      <xdr:row>16</xdr:row>
      <xdr:rowOff>10160</xdr:rowOff>
    </xdr:to>
    <xdr:sp macro="" textlink="">
      <xdr:nvSpPr>
        <xdr:cNvPr id="135" name="フローチャート: 判断 134"/>
        <xdr:cNvSpPr/>
      </xdr:nvSpPr>
      <xdr:spPr>
        <a:xfrm>
          <a:off x="138430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20337</xdr:rowOff>
    </xdr:from>
    <xdr:ext cx="762000" cy="259045"/>
    <xdr:sp macro="" textlink="">
      <xdr:nvSpPr>
        <xdr:cNvPr id="136" name="テキスト ボックス 135"/>
        <xdr:cNvSpPr txBox="1"/>
      </xdr:nvSpPr>
      <xdr:spPr>
        <a:xfrm>
          <a:off x="13512800" y="242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15240</xdr:rowOff>
    </xdr:from>
    <xdr:to>
      <xdr:col>65</xdr:col>
      <xdr:colOff>53975</xdr:colOff>
      <xdr:row>16</xdr:row>
      <xdr:rowOff>116840</xdr:rowOff>
    </xdr:to>
    <xdr:sp macro="" textlink="">
      <xdr:nvSpPr>
        <xdr:cNvPr id="137" name="フローチャート: 判断 136"/>
        <xdr:cNvSpPr/>
      </xdr:nvSpPr>
      <xdr:spPr>
        <a:xfrm>
          <a:off x="12954000" y="275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127017</xdr:rowOff>
    </xdr:from>
    <xdr:ext cx="762000" cy="259045"/>
    <xdr:sp macro="" textlink="">
      <xdr:nvSpPr>
        <xdr:cNvPr id="138" name="テキスト ボックス 137"/>
        <xdr:cNvSpPr txBox="1"/>
      </xdr:nvSpPr>
      <xdr:spPr>
        <a:xfrm>
          <a:off x="12623800" y="2527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53340</xdr:rowOff>
    </xdr:from>
    <xdr:to>
      <xdr:col>82</xdr:col>
      <xdr:colOff>158750</xdr:colOff>
      <xdr:row>16</xdr:row>
      <xdr:rowOff>154940</xdr:rowOff>
    </xdr:to>
    <xdr:sp macro="" textlink="">
      <xdr:nvSpPr>
        <xdr:cNvPr id="144" name="楕円 143"/>
        <xdr:cNvSpPr/>
      </xdr:nvSpPr>
      <xdr:spPr>
        <a:xfrm>
          <a:off x="164592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25417</xdr:rowOff>
    </xdr:from>
    <xdr:ext cx="762000" cy="259045"/>
    <xdr:sp macro="" textlink="">
      <xdr:nvSpPr>
        <xdr:cNvPr id="145" name="物件費該当値テキスト"/>
        <xdr:cNvSpPr txBox="1"/>
      </xdr:nvSpPr>
      <xdr:spPr>
        <a:xfrm>
          <a:off x="16598900" y="276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148590</xdr:rowOff>
    </xdr:from>
    <xdr:to>
      <xdr:col>78</xdr:col>
      <xdr:colOff>120650</xdr:colOff>
      <xdr:row>16</xdr:row>
      <xdr:rowOff>78740</xdr:rowOff>
    </xdr:to>
    <xdr:sp macro="" textlink="">
      <xdr:nvSpPr>
        <xdr:cNvPr id="146" name="楕円 145"/>
        <xdr:cNvSpPr/>
      </xdr:nvSpPr>
      <xdr:spPr>
        <a:xfrm>
          <a:off x="15621000" y="272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63517</xdr:rowOff>
    </xdr:from>
    <xdr:ext cx="736600" cy="259045"/>
    <xdr:sp macro="" textlink="">
      <xdr:nvSpPr>
        <xdr:cNvPr id="147" name="テキスト ボックス 146"/>
        <xdr:cNvSpPr txBox="1"/>
      </xdr:nvSpPr>
      <xdr:spPr>
        <a:xfrm>
          <a:off x="15290800" y="2806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41910</xdr:rowOff>
    </xdr:from>
    <xdr:to>
      <xdr:col>74</xdr:col>
      <xdr:colOff>31750</xdr:colOff>
      <xdr:row>15</xdr:row>
      <xdr:rowOff>143510</xdr:rowOff>
    </xdr:to>
    <xdr:sp macro="" textlink="">
      <xdr:nvSpPr>
        <xdr:cNvPr id="148" name="楕円 147"/>
        <xdr:cNvSpPr/>
      </xdr:nvSpPr>
      <xdr:spPr>
        <a:xfrm>
          <a:off x="147320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128287</xdr:rowOff>
    </xdr:from>
    <xdr:ext cx="762000" cy="259045"/>
    <xdr:sp macro="" textlink="">
      <xdr:nvSpPr>
        <xdr:cNvPr id="149" name="テキスト ボックス 148"/>
        <xdr:cNvSpPr txBox="1"/>
      </xdr:nvSpPr>
      <xdr:spPr>
        <a:xfrm>
          <a:off x="14401800" y="270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102870</xdr:rowOff>
    </xdr:from>
    <xdr:to>
      <xdr:col>69</xdr:col>
      <xdr:colOff>142875</xdr:colOff>
      <xdr:row>16</xdr:row>
      <xdr:rowOff>33020</xdr:rowOff>
    </xdr:to>
    <xdr:sp macro="" textlink="">
      <xdr:nvSpPr>
        <xdr:cNvPr id="150" name="楕円 149"/>
        <xdr:cNvSpPr/>
      </xdr:nvSpPr>
      <xdr:spPr>
        <a:xfrm>
          <a:off x="13843000" y="267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17797</xdr:rowOff>
    </xdr:from>
    <xdr:ext cx="762000" cy="259045"/>
    <xdr:sp macro="" textlink="">
      <xdr:nvSpPr>
        <xdr:cNvPr id="151" name="テキスト ボックス 150"/>
        <xdr:cNvSpPr txBox="1"/>
      </xdr:nvSpPr>
      <xdr:spPr>
        <a:xfrm>
          <a:off x="13512800" y="276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52" name="楕円 151"/>
        <xdr:cNvSpPr/>
      </xdr:nvSpPr>
      <xdr:spPr>
        <a:xfrm>
          <a:off x="12954000" y="284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21607</xdr:rowOff>
    </xdr:from>
    <xdr:ext cx="762000" cy="259045"/>
    <xdr:sp macro="" textlink="">
      <xdr:nvSpPr>
        <xdr:cNvPr id="153" name="テキスト ボックス 152"/>
        <xdr:cNvSpPr txBox="1"/>
      </xdr:nvSpPr>
      <xdr:spPr>
        <a:xfrm>
          <a:off x="12623800" y="293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経常収支比率は昨年度より</a:t>
          </a:r>
          <a:r>
            <a:rPr kumimoji="1" lang="en-US" altLang="ja-JP" sz="1100">
              <a:solidFill>
                <a:sysClr val="windowText" lastClr="000000"/>
              </a:solidFill>
              <a:effectLst/>
              <a:latin typeface="+mn-lt"/>
              <a:ea typeface="+mn-ea"/>
              <a:cs typeface="+mn-cs"/>
            </a:rPr>
            <a:t>0.4</a:t>
          </a:r>
          <a:r>
            <a:rPr kumimoji="1" lang="ja-JP" altLang="ja-JP" sz="1100">
              <a:solidFill>
                <a:sysClr val="windowText" lastClr="000000"/>
              </a:solidFill>
              <a:effectLst/>
              <a:latin typeface="+mn-lt"/>
              <a:ea typeface="+mn-ea"/>
              <a:cs typeface="+mn-cs"/>
            </a:rPr>
            <a:t>％増加し、類似団体と比較すると</a:t>
          </a:r>
          <a:r>
            <a:rPr kumimoji="1" lang="en-US" altLang="ja-JP" sz="1100">
              <a:solidFill>
                <a:sysClr val="windowText" lastClr="000000"/>
              </a:solidFill>
              <a:effectLst/>
              <a:latin typeface="+mn-lt"/>
              <a:ea typeface="+mn-ea"/>
              <a:cs typeface="+mn-cs"/>
            </a:rPr>
            <a:t>3.0</a:t>
          </a:r>
          <a:r>
            <a:rPr kumimoji="1" lang="ja-JP" altLang="ja-JP" sz="1100">
              <a:solidFill>
                <a:sysClr val="windowText" lastClr="000000"/>
              </a:solidFill>
              <a:effectLst/>
              <a:latin typeface="+mn-lt"/>
              <a:ea typeface="+mn-ea"/>
              <a:cs typeface="+mn-cs"/>
            </a:rPr>
            <a:t>％上回っている。これは、物価高騰対策である</a:t>
          </a:r>
          <a:r>
            <a:rPr kumimoji="1" lang="ja-JP" altLang="en-US" sz="1100">
              <a:solidFill>
                <a:sysClr val="windowText" lastClr="000000"/>
              </a:solidFill>
              <a:effectLst/>
              <a:latin typeface="+mn-lt"/>
              <a:ea typeface="+mn-ea"/>
              <a:cs typeface="+mn-cs"/>
            </a:rPr>
            <a:t>住民税非課税世帯等への緊急支援給付金</a:t>
          </a:r>
          <a:r>
            <a:rPr kumimoji="1" lang="ja-JP" altLang="ja-JP" sz="1100">
              <a:solidFill>
                <a:sysClr val="windowText" lastClr="000000"/>
              </a:solidFill>
              <a:effectLst/>
              <a:latin typeface="+mn-lt"/>
              <a:ea typeface="+mn-ea"/>
              <a:cs typeface="+mn-cs"/>
            </a:rPr>
            <a:t>事業や</a:t>
          </a:r>
          <a:r>
            <a:rPr kumimoji="1" lang="ja-JP" altLang="en-US" sz="1100">
              <a:solidFill>
                <a:sysClr val="windowText" lastClr="000000"/>
              </a:solidFill>
              <a:effectLst/>
              <a:latin typeface="+mn-lt"/>
              <a:ea typeface="+mn-ea"/>
              <a:cs typeface="+mn-cs"/>
            </a:rPr>
            <a:t>障害児通所</a:t>
          </a:r>
          <a:r>
            <a:rPr kumimoji="1" lang="ja-JP" altLang="ja-JP" sz="1100">
              <a:solidFill>
                <a:sysClr val="windowText" lastClr="000000"/>
              </a:solidFill>
              <a:effectLst/>
              <a:latin typeface="+mn-lt"/>
              <a:ea typeface="+mn-ea"/>
              <a:cs typeface="+mn-cs"/>
            </a:rPr>
            <a:t>給付費などの経費が増加したことによるもの。今後も社会保障と税の一体改革等による扶助費の上昇が懸念されるため、各種手当・サービス等の見直しを進めていくことで、より一層の改善に努める。</a:t>
          </a:r>
          <a:endParaRPr lang="ja-JP" altLang="ja-JP" sz="1400">
            <a:solidFill>
              <a:sysClr val="windowText" lastClr="000000"/>
            </a:solidFill>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113393</xdr:rowOff>
    </xdr:to>
    <xdr:cxnSp macro="">
      <xdr:nvCxnSpPr>
        <xdr:cNvPr id="183" name="直線コネクタ 182"/>
        <xdr:cNvCxnSpPr/>
      </xdr:nvCxnSpPr>
      <xdr:spPr>
        <a:xfrm flipV="1">
          <a:off x="4826000" y="90805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4" name="扶助費最小値テキスト"/>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85" name="直線コネクタ 184"/>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6" name="扶助費最大値テキスト"/>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7" name="直線コネクタ 186"/>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116115</xdr:rowOff>
    </xdr:from>
    <xdr:to>
      <xdr:col>24</xdr:col>
      <xdr:colOff>25400</xdr:colOff>
      <xdr:row>58</xdr:row>
      <xdr:rowOff>159657</xdr:rowOff>
    </xdr:to>
    <xdr:cxnSp macro="">
      <xdr:nvCxnSpPr>
        <xdr:cNvPr id="188" name="直線コネクタ 187"/>
        <xdr:cNvCxnSpPr/>
      </xdr:nvCxnSpPr>
      <xdr:spPr>
        <a:xfrm>
          <a:off x="3987800" y="10060215"/>
          <a:ext cx="8382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141712</xdr:rowOff>
    </xdr:from>
    <xdr:ext cx="762000" cy="259045"/>
    <xdr:sp macro="" textlink="">
      <xdr:nvSpPr>
        <xdr:cNvPr id="189" name="扶助費平均値テキスト"/>
        <xdr:cNvSpPr txBox="1"/>
      </xdr:nvSpPr>
      <xdr:spPr>
        <a:xfrm>
          <a:off x="4914900" y="9571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125185</xdr:rowOff>
    </xdr:from>
    <xdr:to>
      <xdr:col>24</xdr:col>
      <xdr:colOff>76200</xdr:colOff>
      <xdr:row>57</xdr:row>
      <xdr:rowOff>55335</xdr:rowOff>
    </xdr:to>
    <xdr:sp macro="" textlink="">
      <xdr:nvSpPr>
        <xdr:cNvPr id="190" name="フローチャート: 判断 189"/>
        <xdr:cNvSpPr/>
      </xdr:nvSpPr>
      <xdr:spPr>
        <a:xfrm>
          <a:off x="4775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29028</xdr:rowOff>
    </xdr:from>
    <xdr:to>
      <xdr:col>19</xdr:col>
      <xdr:colOff>187325</xdr:colOff>
      <xdr:row>58</xdr:row>
      <xdr:rowOff>116115</xdr:rowOff>
    </xdr:to>
    <xdr:cxnSp macro="">
      <xdr:nvCxnSpPr>
        <xdr:cNvPr id="191" name="直線コネクタ 190"/>
        <xdr:cNvCxnSpPr/>
      </xdr:nvCxnSpPr>
      <xdr:spPr>
        <a:xfrm>
          <a:off x="3098800" y="9973128"/>
          <a:ext cx="8890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2" name="フローチャート: 判断 191"/>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199</xdr:rowOff>
    </xdr:from>
    <xdr:ext cx="736600" cy="259045"/>
    <xdr:sp macro="" textlink="">
      <xdr:nvSpPr>
        <xdr:cNvPr id="193" name="テキスト ボックス 192"/>
        <xdr:cNvSpPr txBox="1"/>
      </xdr:nvSpPr>
      <xdr:spPr>
        <a:xfrm>
          <a:off x="3606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135165</xdr:rowOff>
    </xdr:from>
    <xdr:to>
      <xdr:col>15</xdr:col>
      <xdr:colOff>98425</xdr:colOff>
      <xdr:row>58</xdr:row>
      <xdr:rowOff>29028</xdr:rowOff>
    </xdr:to>
    <xdr:cxnSp macro="">
      <xdr:nvCxnSpPr>
        <xdr:cNvPr id="194" name="直線コネクタ 193"/>
        <xdr:cNvCxnSpPr/>
      </xdr:nvCxnSpPr>
      <xdr:spPr>
        <a:xfrm>
          <a:off x="2209800" y="9907815"/>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5443</xdr:rowOff>
    </xdr:from>
    <xdr:to>
      <xdr:col>15</xdr:col>
      <xdr:colOff>149225</xdr:colOff>
      <xdr:row>56</xdr:row>
      <xdr:rowOff>107043</xdr:rowOff>
    </xdr:to>
    <xdr:sp macro="" textlink="">
      <xdr:nvSpPr>
        <xdr:cNvPr id="195" name="フローチャート: 判断 194"/>
        <xdr:cNvSpPr/>
      </xdr:nvSpPr>
      <xdr:spPr>
        <a:xfrm>
          <a:off x="3048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117220</xdr:rowOff>
    </xdr:from>
    <xdr:ext cx="762000" cy="259045"/>
    <xdr:sp macro="" textlink="">
      <xdr:nvSpPr>
        <xdr:cNvPr id="196" name="テキスト ボックス 195"/>
        <xdr:cNvSpPr txBox="1"/>
      </xdr:nvSpPr>
      <xdr:spPr>
        <a:xfrm>
          <a:off x="2717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102507</xdr:rowOff>
    </xdr:from>
    <xdr:to>
      <xdr:col>11</xdr:col>
      <xdr:colOff>9525</xdr:colOff>
      <xdr:row>57</xdr:row>
      <xdr:rowOff>135165</xdr:rowOff>
    </xdr:to>
    <xdr:cxnSp macro="">
      <xdr:nvCxnSpPr>
        <xdr:cNvPr id="197" name="直線コネクタ 196"/>
        <xdr:cNvCxnSpPr/>
      </xdr:nvCxnSpPr>
      <xdr:spPr>
        <a:xfrm>
          <a:off x="1320800" y="98751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59872</xdr:rowOff>
    </xdr:from>
    <xdr:to>
      <xdr:col>11</xdr:col>
      <xdr:colOff>60325</xdr:colOff>
      <xdr:row>56</xdr:row>
      <xdr:rowOff>161472</xdr:rowOff>
    </xdr:to>
    <xdr:sp macro="" textlink="">
      <xdr:nvSpPr>
        <xdr:cNvPr id="198" name="フローチャート: 判断 197"/>
        <xdr:cNvSpPr/>
      </xdr:nvSpPr>
      <xdr:spPr>
        <a:xfrm>
          <a:off x="2159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199</xdr:rowOff>
    </xdr:from>
    <xdr:ext cx="762000" cy="259045"/>
    <xdr:sp macro="" textlink="">
      <xdr:nvSpPr>
        <xdr:cNvPr id="199" name="テキスト ボックス 198"/>
        <xdr:cNvSpPr txBox="1"/>
      </xdr:nvSpPr>
      <xdr:spPr>
        <a:xfrm>
          <a:off x="1828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103415</xdr:rowOff>
    </xdr:from>
    <xdr:to>
      <xdr:col>6</xdr:col>
      <xdr:colOff>171450</xdr:colOff>
      <xdr:row>57</xdr:row>
      <xdr:rowOff>33565</xdr:rowOff>
    </xdr:to>
    <xdr:sp macro="" textlink="">
      <xdr:nvSpPr>
        <xdr:cNvPr id="200" name="フローチャート: 判断 199"/>
        <xdr:cNvSpPr/>
      </xdr:nvSpPr>
      <xdr:spPr>
        <a:xfrm>
          <a:off x="1270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43742</xdr:rowOff>
    </xdr:from>
    <xdr:ext cx="762000" cy="259045"/>
    <xdr:sp macro="" textlink="">
      <xdr:nvSpPr>
        <xdr:cNvPr id="201" name="テキスト ボックス 200"/>
        <xdr:cNvSpPr txBox="1"/>
      </xdr:nvSpPr>
      <xdr:spPr>
        <a:xfrm>
          <a:off x="939800" y="9473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108857</xdr:rowOff>
    </xdr:from>
    <xdr:to>
      <xdr:col>24</xdr:col>
      <xdr:colOff>76200</xdr:colOff>
      <xdr:row>59</xdr:row>
      <xdr:rowOff>39007</xdr:rowOff>
    </xdr:to>
    <xdr:sp macro="" textlink="">
      <xdr:nvSpPr>
        <xdr:cNvPr id="207" name="楕円 206"/>
        <xdr:cNvSpPr/>
      </xdr:nvSpPr>
      <xdr:spPr>
        <a:xfrm>
          <a:off x="47752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80934</xdr:rowOff>
    </xdr:from>
    <xdr:ext cx="762000" cy="259045"/>
    <xdr:sp macro="" textlink="">
      <xdr:nvSpPr>
        <xdr:cNvPr id="208" name="扶助費該当値テキスト"/>
        <xdr:cNvSpPr txBox="1"/>
      </xdr:nvSpPr>
      <xdr:spPr>
        <a:xfrm>
          <a:off x="4914900" y="1002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65315</xdr:rowOff>
    </xdr:from>
    <xdr:to>
      <xdr:col>20</xdr:col>
      <xdr:colOff>38100</xdr:colOff>
      <xdr:row>58</xdr:row>
      <xdr:rowOff>166915</xdr:rowOff>
    </xdr:to>
    <xdr:sp macro="" textlink="">
      <xdr:nvSpPr>
        <xdr:cNvPr id="209" name="楕円 208"/>
        <xdr:cNvSpPr/>
      </xdr:nvSpPr>
      <xdr:spPr>
        <a:xfrm>
          <a:off x="3937000" y="1000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151692</xdr:rowOff>
    </xdr:from>
    <xdr:ext cx="736600" cy="259045"/>
    <xdr:sp macro="" textlink="">
      <xdr:nvSpPr>
        <xdr:cNvPr id="210" name="テキスト ボックス 209"/>
        <xdr:cNvSpPr txBox="1"/>
      </xdr:nvSpPr>
      <xdr:spPr>
        <a:xfrm>
          <a:off x="3606800" y="10095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149678</xdr:rowOff>
    </xdr:from>
    <xdr:to>
      <xdr:col>15</xdr:col>
      <xdr:colOff>149225</xdr:colOff>
      <xdr:row>58</xdr:row>
      <xdr:rowOff>79828</xdr:rowOff>
    </xdr:to>
    <xdr:sp macro="" textlink="">
      <xdr:nvSpPr>
        <xdr:cNvPr id="211" name="楕円 210"/>
        <xdr:cNvSpPr/>
      </xdr:nvSpPr>
      <xdr:spPr>
        <a:xfrm>
          <a:off x="30480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64605</xdr:rowOff>
    </xdr:from>
    <xdr:ext cx="762000" cy="259045"/>
    <xdr:sp macro="" textlink="">
      <xdr:nvSpPr>
        <xdr:cNvPr id="212" name="テキスト ボックス 211"/>
        <xdr:cNvSpPr txBox="1"/>
      </xdr:nvSpPr>
      <xdr:spPr>
        <a:xfrm>
          <a:off x="2717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84365</xdr:rowOff>
    </xdr:from>
    <xdr:to>
      <xdr:col>11</xdr:col>
      <xdr:colOff>60325</xdr:colOff>
      <xdr:row>58</xdr:row>
      <xdr:rowOff>14515</xdr:rowOff>
    </xdr:to>
    <xdr:sp macro="" textlink="">
      <xdr:nvSpPr>
        <xdr:cNvPr id="213" name="楕円 212"/>
        <xdr:cNvSpPr/>
      </xdr:nvSpPr>
      <xdr:spPr>
        <a:xfrm>
          <a:off x="2159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170742</xdr:rowOff>
    </xdr:from>
    <xdr:ext cx="762000" cy="259045"/>
    <xdr:sp macro="" textlink="">
      <xdr:nvSpPr>
        <xdr:cNvPr id="214" name="テキスト ボックス 213"/>
        <xdr:cNvSpPr txBox="1"/>
      </xdr:nvSpPr>
      <xdr:spPr>
        <a:xfrm>
          <a:off x="18288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51707</xdr:rowOff>
    </xdr:from>
    <xdr:to>
      <xdr:col>6</xdr:col>
      <xdr:colOff>171450</xdr:colOff>
      <xdr:row>57</xdr:row>
      <xdr:rowOff>153307</xdr:rowOff>
    </xdr:to>
    <xdr:sp macro="" textlink="">
      <xdr:nvSpPr>
        <xdr:cNvPr id="215" name="楕円 214"/>
        <xdr:cNvSpPr/>
      </xdr:nvSpPr>
      <xdr:spPr>
        <a:xfrm>
          <a:off x="1270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138084</xdr:rowOff>
    </xdr:from>
    <xdr:ext cx="762000" cy="259045"/>
    <xdr:sp macro="" textlink="">
      <xdr:nvSpPr>
        <xdr:cNvPr id="216" name="テキスト ボックス 215"/>
        <xdr:cNvSpPr txBox="1"/>
      </xdr:nvSpPr>
      <xdr:spPr>
        <a:xfrm>
          <a:off x="939800" y="991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ysClr val="windowText" lastClr="000000"/>
              </a:solidFill>
              <a:effectLst/>
              <a:latin typeface="+mn-lt"/>
              <a:ea typeface="+mn-ea"/>
              <a:cs typeface="+mn-cs"/>
            </a:rPr>
            <a:t>　その他の経常収支比率はおおむね横ばいで推移している。</a:t>
          </a:r>
          <a:r>
            <a:rPr kumimoji="1" lang="ja-JP" altLang="en-US" sz="1100">
              <a:solidFill>
                <a:sysClr val="windowText" lastClr="000000"/>
              </a:solidFill>
              <a:effectLst/>
              <a:latin typeface="+mn-lt"/>
              <a:ea typeface="+mn-ea"/>
              <a:cs typeface="+mn-cs"/>
            </a:rPr>
            <a:t>街路灯設置費の増加</a:t>
          </a:r>
          <a:r>
            <a:rPr kumimoji="1" lang="ja-JP" altLang="ja-JP" sz="1100">
              <a:solidFill>
                <a:sysClr val="windowText" lastClr="000000"/>
              </a:solidFill>
              <a:effectLst/>
              <a:latin typeface="+mn-lt"/>
              <a:ea typeface="+mn-ea"/>
              <a:cs typeface="+mn-cs"/>
            </a:rPr>
            <a:t>や、</a:t>
          </a:r>
          <a:r>
            <a:rPr kumimoji="1" lang="ja-JP" altLang="en-US" sz="1100">
              <a:solidFill>
                <a:sysClr val="windowText" lastClr="000000"/>
              </a:solidFill>
              <a:effectLst/>
              <a:latin typeface="+mn-lt"/>
              <a:ea typeface="+mn-ea"/>
              <a:cs typeface="+mn-cs"/>
            </a:rPr>
            <a:t>介護保険事務費繰入金</a:t>
          </a:r>
          <a:r>
            <a:rPr kumimoji="1" lang="ja-JP" altLang="ja-JP" sz="1100">
              <a:solidFill>
                <a:sysClr val="windowText" lastClr="000000"/>
              </a:solidFill>
              <a:effectLst/>
              <a:latin typeface="+mn-lt"/>
              <a:ea typeface="+mn-ea"/>
              <a:cs typeface="+mn-cs"/>
            </a:rPr>
            <a:t>の増加など</a:t>
          </a:r>
          <a:r>
            <a:rPr kumimoji="1" lang="ja-JP" altLang="en-US" sz="1100">
              <a:solidFill>
                <a:sysClr val="windowText" lastClr="000000"/>
              </a:solidFill>
              <a:effectLst/>
              <a:latin typeface="+mn-lt"/>
              <a:ea typeface="+mn-ea"/>
              <a:cs typeface="+mn-cs"/>
            </a:rPr>
            <a:t>により</a:t>
          </a:r>
          <a:r>
            <a:rPr kumimoji="1" lang="ja-JP" altLang="ja-JP" sz="1100">
              <a:solidFill>
                <a:sysClr val="windowText" lastClr="000000"/>
              </a:solidFill>
              <a:effectLst/>
              <a:latin typeface="+mn-lt"/>
              <a:ea typeface="+mn-ea"/>
              <a:cs typeface="+mn-cs"/>
            </a:rPr>
            <a:t>、昨年度</a:t>
          </a:r>
          <a:r>
            <a:rPr kumimoji="1" lang="ja-JP" altLang="en-US" sz="1100">
              <a:solidFill>
                <a:sysClr val="windowText" lastClr="000000"/>
              </a:solidFill>
              <a:effectLst/>
              <a:latin typeface="+mn-lt"/>
              <a:ea typeface="+mn-ea"/>
              <a:cs typeface="+mn-cs"/>
            </a:rPr>
            <a:t>から</a:t>
          </a:r>
          <a:r>
            <a:rPr kumimoji="1" lang="en-US" altLang="ja-JP" sz="1100">
              <a:solidFill>
                <a:sysClr val="windowText" lastClr="000000"/>
              </a:solidFill>
              <a:effectLst/>
              <a:latin typeface="+mn-lt"/>
              <a:ea typeface="+mn-ea"/>
              <a:cs typeface="+mn-cs"/>
            </a:rPr>
            <a:t>0.5</a:t>
          </a:r>
          <a:r>
            <a:rPr kumimoji="1" lang="ja-JP" altLang="en-US" sz="1100">
              <a:solidFill>
                <a:sysClr val="windowText" lastClr="000000"/>
              </a:solidFill>
              <a:effectLst/>
              <a:latin typeface="+mn-lt"/>
              <a:ea typeface="+mn-ea"/>
              <a:cs typeface="+mn-cs"/>
            </a:rPr>
            <a:t>％増加した</a:t>
          </a:r>
          <a:r>
            <a:rPr kumimoji="1" lang="ja-JP" altLang="ja-JP" sz="1100">
              <a:solidFill>
                <a:sysClr val="windowText" lastClr="000000"/>
              </a:solidFill>
              <a:effectLst/>
              <a:latin typeface="+mn-lt"/>
              <a:ea typeface="+mn-ea"/>
              <a:cs typeface="+mn-cs"/>
            </a:rPr>
            <a:t>。類似団体と比較すると、令和元年度から平均を上回っており、今年度は</a:t>
          </a:r>
          <a:r>
            <a:rPr kumimoji="1" lang="en-US" altLang="ja-JP" sz="1100">
              <a:solidFill>
                <a:sysClr val="windowText" lastClr="000000"/>
              </a:solidFill>
              <a:effectLst/>
              <a:latin typeface="+mn-lt"/>
              <a:ea typeface="+mn-ea"/>
              <a:cs typeface="+mn-cs"/>
            </a:rPr>
            <a:t>1.0</a:t>
          </a:r>
          <a:r>
            <a:rPr kumimoji="1" lang="ja-JP" altLang="ja-JP" sz="1100">
              <a:solidFill>
                <a:sysClr val="windowText" lastClr="000000"/>
              </a:solidFill>
              <a:effectLst/>
              <a:latin typeface="+mn-lt"/>
              <a:ea typeface="+mn-ea"/>
              <a:cs typeface="+mn-cs"/>
            </a:rPr>
            <a:t>％上回り</a:t>
          </a:r>
          <a:r>
            <a:rPr kumimoji="1" lang="en-US" altLang="ja-JP" sz="1100">
              <a:solidFill>
                <a:sysClr val="windowText" lastClr="000000"/>
              </a:solidFill>
              <a:effectLst/>
              <a:latin typeface="+mn-lt"/>
              <a:ea typeface="+mn-ea"/>
              <a:cs typeface="+mn-cs"/>
            </a:rPr>
            <a:t>14.1</a:t>
          </a:r>
          <a:r>
            <a:rPr kumimoji="1" lang="ja-JP" altLang="ja-JP" sz="1100">
              <a:solidFill>
                <a:sysClr val="windowText" lastClr="000000"/>
              </a:solidFill>
              <a:effectLst/>
              <a:latin typeface="+mn-lt"/>
              <a:ea typeface="+mn-ea"/>
              <a:cs typeface="+mn-cs"/>
            </a:rPr>
            <a:t>％となった。</a:t>
          </a:r>
          <a:endParaRPr lang="ja-JP" altLang="ja-JP" sz="1400">
            <a:solidFill>
              <a:sysClr val="windowText" lastClr="000000"/>
            </a:solidFill>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135165</xdr:rowOff>
    </xdr:from>
    <xdr:to>
      <xdr:col>82</xdr:col>
      <xdr:colOff>107950</xdr:colOff>
      <xdr:row>62</xdr:row>
      <xdr:rowOff>72572</xdr:rowOff>
    </xdr:to>
    <xdr:cxnSp macro="">
      <xdr:nvCxnSpPr>
        <xdr:cNvPr id="246" name="直線コネクタ 245"/>
        <xdr:cNvCxnSpPr/>
      </xdr:nvCxnSpPr>
      <xdr:spPr>
        <a:xfrm flipV="1">
          <a:off x="16510000" y="9222015"/>
          <a:ext cx="0" cy="1480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44649</xdr:rowOff>
    </xdr:from>
    <xdr:ext cx="762000" cy="259045"/>
    <xdr:sp macro="" textlink="">
      <xdr:nvSpPr>
        <xdr:cNvPr id="247" name="その他最小値テキスト"/>
        <xdr:cNvSpPr txBox="1"/>
      </xdr:nvSpPr>
      <xdr:spPr>
        <a:xfrm>
          <a:off x="16598900" y="1067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72572</xdr:rowOff>
    </xdr:from>
    <xdr:to>
      <xdr:col>82</xdr:col>
      <xdr:colOff>196850</xdr:colOff>
      <xdr:row>62</xdr:row>
      <xdr:rowOff>72572</xdr:rowOff>
    </xdr:to>
    <xdr:cxnSp macro="">
      <xdr:nvCxnSpPr>
        <xdr:cNvPr id="248" name="直線コネクタ 247"/>
        <xdr:cNvCxnSpPr/>
      </xdr:nvCxnSpPr>
      <xdr:spPr>
        <a:xfrm>
          <a:off x="16421100" y="10702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50092</xdr:rowOff>
    </xdr:from>
    <xdr:ext cx="762000" cy="259045"/>
    <xdr:sp macro="" textlink="">
      <xdr:nvSpPr>
        <xdr:cNvPr id="249" name="その他最大値テキスト"/>
        <xdr:cNvSpPr txBox="1"/>
      </xdr:nvSpPr>
      <xdr:spPr>
        <a:xfrm>
          <a:off x="16598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135165</xdr:rowOff>
    </xdr:from>
    <xdr:to>
      <xdr:col>82</xdr:col>
      <xdr:colOff>196850</xdr:colOff>
      <xdr:row>53</xdr:row>
      <xdr:rowOff>135165</xdr:rowOff>
    </xdr:to>
    <xdr:cxnSp macro="">
      <xdr:nvCxnSpPr>
        <xdr:cNvPr id="250" name="直線コネクタ 249"/>
        <xdr:cNvCxnSpPr/>
      </xdr:nvCxnSpPr>
      <xdr:spPr>
        <a:xfrm>
          <a:off x="16421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80735</xdr:rowOff>
    </xdr:from>
    <xdr:to>
      <xdr:col>82</xdr:col>
      <xdr:colOff>107950</xdr:colOff>
      <xdr:row>57</xdr:row>
      <xdr:rowOff>135165</xdr:rowOff>
    </xdr:to>
    <xdr:cxnSp macro="">
      <xdr:nvCxnSpPr>
        <xdr:cNvPr id="251" name="直線コネクタ 250"/>
        <xdr:cNvCxnSpPr/>
      </xdr:nvCxnSpPr>
      <xdr:spPr>
        <a:xfrm>
          <a:off x="15671800" y="9853385"/>
          <a:ext cx="838200" cy="5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163484</xdr:rowOff>
    </xdr:from>
    <xdr:ext cx="762000" cy="259045"/>
    <xdr:sp macro="" textlink="">
      <xdr:nvSpPr>
        <xdr:cNvPr id="252" name="その他平均値テキスト"/>
        <xdr:cNvSpPr txBox="1"/>
      </xdr:nvSpPr>
      <xdr:spPr>
        <a:xfrm>
          <a:off x="16598900" y="9593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146957</xdr:rowOff>
    </xdr:from>
    <xdr:to>
      <xdr:col>82</xdr:col>
      <xdr:colOff>158750</xdr:colOff>
      <xdr:row>57</xdr:row>
      <xdr:rowOff>77107</xdr:rowOff>
    </xdr:to>
    <xdr:sp macro="" textlink="">
      <xdr:nvSpPr>
        <xdr:cNvPr id="253" name="フローチャート: 判断 252"/>
        <xdr:cNvSpPr/>
      </xdr:nvSpPr>
      <xdr:spPr>
        <a:xfrm>
          <a:off x="16459200" y="9748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80735</xdr:rowOff>
    </xdr:from>
    <xdr:to>
      <xdr:col>78</xdr:col>
      <xdr:colOff>69850</xdr:colOff>
      <xdr:row>57</xdr:row>
      <xdr:rowOff>80735</xdr:rowOff>
    </xdr:to>
    <xdr:cxnSp macro="">
      <xdr:nvCxnSpPr>
        <xdr:cNvPr id="254" name="直線コネクタ 253"/>
        <xdr:cNvCxnSpPr/>
      </xdr:nvCxnSpPr>
      <xdr:spPr>
        <a:xfrm>
          <a:off x="14782800" y="98533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125185</xdr:rowOff>
    </xdr:from>
    <xdr:to>
      <xdr:col>78</xdr:col>
      <xdr:colOff>120650</xdr:colOff>
      <xdr:row>57</xdr:row>
      <xdr:rowOff>55335</xdr:rowOff>
    </xdr:to>
    <xdr:sp macro="" textlink="">
      <xdr:nvSpPr>
        <xdr:cNvPr id="255" name="フローチャート: 判断 254"/>
        <xdr:cNvSpPr/>
      </xdr:nvSpPr>
      <xdr:spPr>
        <a:xfrm>
          <a:off x="15621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65512</xdr:rowOff>
    </xdr:from>
    <xdr:ext cx="736600" cy="259045"/>
    <xdr:sp macro="" textlink="">
      <xdr:nvSpPr>
        <xdr:cNvPr id="256" name="テキスト ボックス 255"/>
        <xdr:cNvSpPr txBox="1"/>
      </xdr:nvSpPr>
      <xdr:spPr>
        <a:xfrm>
          <a:off x="15290800" y="9495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80735</xdr:rowOff>
    </xdr:from>
    <xdr:to>
      <xdr:col>73</xdr:col>
      <xdr:colOff>180975</xdr:colOff>
      <xdr:row>57</xdr:row>
      <xdr:rowOff>167822</xdr:rowOff>
    </xdr:to>
    <xdr:cxnSp macro="">
      <xdr:nvCxnSpPr>
        <xdr:cNvPr id="257" name="直線コネクタ 256"/>
        <xdr:cNvCxnSpPr/>
      </xdr:nvCxnSpPr>
      <xdr:spPr>
        <a:xfrm flipV="1">
          <a:off x="13893800" y="9853385"/>
          <a:ext cx="8890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59872</xdr:rowOff>
    </xdr:from>
    <xdr:to>
      <xdr:col>74</xdr:col>
      <xdr:colOff>31750</xdr:colOff>
      <xdr:row>56</xdr:row>
      <xdr:rowOff>161472</xdr:rowOff>
    </xdr:to>
    <xdr:sp macro="" textlink="">
      <xdr:nvSpPr>
        <xdr:cNvPr id="258" name="フローチャート: 判断 257"/>
        <xdr:cNvSpPr/>
      </xdr:nvSpPr>
      <xdr:spPr>
        <a:xfrm>
          <a:off x="14732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199</xdr:rowOff>
    </xdr:from>
    <xdr:ext cx="762000" cy="259045"/>
    <xdr:sp macro="" textlink="">
      <xdr:nvSpPr>
        <xdr:cNvPr id="259" name="テキスト ボックス 258"/>
        <xdr:cNvSpPr txBox="1"/>
      </xdr:nvSpPr>
      <xdr:spPr>
        <a:xfrm>
          <a:off x="14401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167822</xdr:rowOff>
    </xdr:from>
    <xdr:to>
      <xdr:col>69</xdr:col>
      <xdr:colOff>92075</xdr:colOff>
      <xdr:row>58</xdr:row>
      <xdr:rowOff>29028</xdr:rowOff>
    </xdr:to>
    <xdr:cxnSp macro="">
      <xdr:nvCxnSpPr>
        <xdr:cNvPr id="260" name="直線コネクタ 259"/>
        <xdr:cNvCxnSpPr/>
      </xdr:nvCxnSpPr>
      <xdr:spPr>
        <a:xfrm flipV="1">
          <a:off x="13004800" y="99404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8165</xdr:rowOff>
    </xdr:from>
    <xdr:to>
      <xdr:col>69</xdr:col>
      <xdr:colOff>142875</xdr:colOff>
      <xdr:row>57</xdr:row>
      <xdr:rowOff>109765</xdr:rowOff>
    </xdr:to>
    <xdr:sp macro="" textlink="">
      <xdr:nvSpPr>
        <xdr:cNvPr id="261" name="フローチャート: 判断 260"/>
        <xdr:cNvSpPr/>
      </xdr:nvSpPr>
      <xdr:spPr>
        <a:xfrm>
          <a:off x="13843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119942</xdr:rowOff>
    </xdr:from>
    <xdr:ext cx="762000" cy="259045"/>
    <xdr:sp macro="" textlink="">
      <xdr:nvSpPr>
        <xdr:cNvPr id="262" name="テキスト ボックス 261"/>
        <xdr:cNvSpPr txBox="1"/>
      </xdr:nvSpPr>
      <xdr:spPr>
        <a:xfrm>
          <a:off x="135128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62593</xdr:rowOff>
    </xdr:from>
    <xdr:to>
      <xdr:col>65</xdr:col>
      <xdr:colOff>53975</xdr:colOff>
      <xdr:row>57</xdr:row>
      <xdr:rowOff>164193</xdr:rowOff>
    </xdr:to>
    <xdr:sp macro="" textlink="">
      <xdr:nvSpPr>
        <xdr:cNvPr id="263" name="フローチャート: 判断 262"/>
        <xdr:cNvSpPr/>
      </xdr:nvSpPr>
      <xdr:spPr>
        <a:xfrm>
          <a:off x="12954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2920</xdr:rowOff>
    </xdr:from>
    <xdr:ext cx="762000" cy="259045"/>
    <xdr:sp macro="" textlink="">
      <xdr:nvSpPr>
        <xdr:cNvPr id="264" name="テキスト ボックス 263"/>
        <xdr:cNvSpPr txBox="1"/>
      </xdr:nvSpPr>
      <xdr:spPr>
        <a:xfrm>
          <a:off x="12623800" y="960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84365</xdr:rowOff>
    </xdr:from>
    <xdr:to>
      <xdr:col>82</xdr:col>
      <xdr:colOff>158750</xdr:colOff>
      <xdr:row>58</xdr:row>
      <xdr:rowOff>14515</xdr:rowOff>
    </xdr:to>
    <xdr:sp macro="" textlink="">
      <xdr:nvSpPr>
        <xdr:cNvPr id="270" name="楕円 269"/>
        <xdr:cNvSpPr/>
      </xdr:nvSpPr>
      <xdr:spPr>
        <a:xfrm>
          <a:off x="164592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56442</xdr:rowOff>
    </xdr:from>
    <xdr:ext cx="762000" cy="259045"/>
    <xdr:sp macro="" textlink="">
      <xdr:nvSpPr>
        <xdr:cNvPr id="271" name="その他該当値テキスト"/>
        <xdr:cNvSpPr txBox="1"/>
      </xdr:nvSpPr>
      <xdr:spPr>
        <a:xfrm>
          <a:off x="16598900" y="982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29935</xdr:rowOff>
    </xdr:from>
    <xdr:to>
      <xdr:col>78</xdr:col>
      <xdr:colOff>120650</xdr:colOff>
      <xdr:row>57</xdr:row>
      <xdr:rowOff>131535</xdr:rowOff>
    </xdr:to>
    <xdr:sp macro="" textlink="">
      <xdr:nvSpPr>
        <xdr:cNvPr id="272" name="楕円 271"/>
        <xdr:cNvSpPr/>
      </xdr:nvSpPr>
      <xdr:spPr>
        <a:xfrm>
          <a:off x="15621000" y="980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116312</xdr:rowOff>
    </xdr:from>
    <xdr:ext cx="736600" cy="259045"/>
    <xdr:sp macro="" textlink="">
      <xdr:nvSpPr>
        <xdr:cNvPr id="273" name="テキスト ボックス 272"/>
        <xdr:cNvSpPr txBox="1"/>
      </xdr:nvSpPr>
      <xdr:spPr>
        <a:xfrm>
          <a:off x="15290800" y="9888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29935</xdr:rowOff>
    </xdr:from>
    <xdr:to>
      <xdr:col>74</xdr:col>
      <xdr:colOff>31750</xdr:colOff>
      <xdr:row>57</xdr:row>
      <xdr:rowOff>131535</xdr:rowOff>
    </xdr:to>
    <xdr:sp macro="" textlink="">
      <xdr:nvSpPr>
        <xdr:cNvPr id="274" name="楕円 273"/>
        <xdr:cNvSpPr/>
      </xdr:nvSpPr>
      <xdr:spPr>
        <a:xfrm>
          <a:off x="14732000" y="980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116312</xdr:rowOff>
    </xdr:from>
    <xdr:ext cx="762000" cy="259045"/>
    <xdr:sp macro="" textlink="">
      <xdr:nvSpPr>
        <xdr:cNvPr id="275" name="テキスト ボックス 274"/>
        <xdr:cNvSpPr txBox="1"/>
      </xdr:nvSpPr>
      <xdr:spPr>
        <a:xfrm>
          <a:off x="14401800" y="9888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117022</xdr:rowOff>
    </xdr:from>
    <xdr:to>
      <xdr:col>69</xdr:col>
      <xdr:colOff>142875</xdr:colOff>
      <xdr:row>58</xdr:row>
      <xdr:rowOff>47172</xdr:rowOff>
    </xdr:to>
    <xdr:sp macro="" textlink="">
      <xdr:nvSpPr>
        <xdr:cNvPr id="276" name="楕円 275"/>
        <xdr:cNvSpPr/>
      </xdr:nvSpPr>
      <xdr:spPr>
        <a:xfrm>
          <a:off x="13843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31949</xdr:rowOff>
    </xdr:from>
    <xdr:ext cx="762000" cy="259045"/>
    <xdr:sp macro="" textlink="">
      <xdr:nvSpPr>
        <xdr:cNvPr id="277" name="テキスト ボックス 276"/>
        <xdr:cNvSpPr txBox="1"/>
      </xdr:nvSpPr>
      <xdr:spPr>
        <a:xfrm>
          <a:off x="13512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149678</xdr:rowOff>
    </xdr:from>
    <xdr:to>
      <xdr:col>65</xdr:col>
      <xdr:colOff>53975</xdr:colOff>
      <xdr:row>58</xdr:row>
      <xdr:rowOff>79828</xdr:rowOff>
    </xdr:to>
    <xdr:sp macro="" textlink="">
      <xdr:nvSpPr>
        <xdr:cNvPr id="278" name="楕円 277"/>
        <xdr:cNvSpPr/>
      </xdr:nvSpPr>
      <xdr:spPr>
        <a:xfrm>
          <a:off x="129540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64605</xdr:rowOff>
    </xdr:from>
    <xdr:ext cx="762000" cy="259045"/>
    <xdr:sp macro="" textlink="">
      <xdr:nvSpPr>
        <xdr:cNvPr id="279" name="テキスト ボックス 278"/>
        <xdr:cNvSpPr txBox="1"/>
      </xdr:nvSpPr>
      <xdr:spPr>
        <a:xfrm>
          <a:off x="12623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ほぼ横ばいに推移しているが、今年度は類似団体平均を</a:t>
          </a:r>
          <a:r>
            <a:rPr kumimoji="1" lang="en-US" altLang="ja-JP" sz="1100">
              <a:solidFill>
                <a:sysClr val="windowText" lastClr="000000"/>
              </a:solidFill>
              <a:effectLst/>
              <a:latin typeface="+mn-lt"/>
              <a:ea typeface="+mn-ea"/>
              <a:cs typeface="+mn-cs"/>
            </a:rPr>
            <a:t>1.0</a:t>
          </a:r>
          <a:r>
            <a:rPr kumimoji="1" lang="ja-JP" altLang="ja-JP" sz="1100">
              <a:solidFill>
                <a:sysClr val="windowText" lastClr="000000"/>
              </a:solidFill>
              <a:effectLst/>
              <a:latin typeface="+mn-lt"/>
              <a:ea typeface="+mn-ea"/>
              <a:cs typeface="+mn-cs"/>
            </a:rPr>
            <a:t>％上回り、昨年度から</a:t>
          </a:r>
          <a:r>
            <a:rPr kumimoji="1" lang="en-US" altLang="ja-JP" sz="1100">
              <a:solidFill>
                <a:sysClr val="windowText" lastClr="000000"/>
              </a:solidFill>
              <a:effectLst/>
              <a:latin typeface="+mn-lt"/>
              <a:ea typeface="+mn-ea"/>
              <a:cs typeface="+mn-cs"/>
            </a:rPr>
            <a:t>0.4%</a:t>
          </a:r>
          <a:r>
            <a:rPr kumimoji="1" lang="ja-JP" altLang="ja-JP" sz="1100">
              <a:solidFill>
                <a:sysClr val="windowText" lastClr="000000"/>
              </a:solidFill>
              <a:effectLst/>
              <a:latin typeface="+mn-lt"/>
              <a:ea typeface="+mn-ea"/>
              <a:cs typeface="+mn-cs"/>
            </a:rPr>
            <a:t>増加した。これは、</a:t>
          </a:r>
          <a:r>
            <a:rPr kumimoji="1" lang="ja-JP" altLang="en-US" sz="1100">
              <a:solidFill>
                <a:sysClr val="windowText" lastClr="000000"/>
              </a:solidFill>
              <a:effectLst/>
              <a:latin typeface="+mn-lt"/>
              <a:ea typeface="+mn-ea"/>
              <a:cs typeface="+mn-cs"/>
            </a:rPr>
            <a:t>消防事務委託費負担金が増えたことや、</a:t>
          </a:r>
          <a:r>
            <a:rPr lang="ja-JP" altLang="ja-JP" sz="1100">
              <a:solidFill>
                <a:sysClr val="windowText" lastClr="000000"/>
              </a:solidFill>
              <a:effectLst/>
              <a:latin typeface="+mn-lt"/>
              <a:ea typeface="+mn-ea"/>
              <a:cs typeface="+mn-cs"/>
            </a:rPr>
            <a:t>ふるさと納税が増えており、返礼品提供団体に交付する「ふるさと時津夢づくり農業振興奨励金」が増えたこと</a:t>
          </a:r>
          <a:r>
            <a:rPr kumimoji="1" lang="ja-JP" altLang="ja-JP" sz="1100">
              <a:solidFill>
                <a:sysClr val="windowText" lastClr="000000"/>
              </a:solidFill>
              <a:effectLst/>
              <a:latin typeface="+mn-lt"/>
              <a:ea typeface="+mn-ea"/>
              <a:cs typeface="+mn-cs"/>
            </a:rPr>
            <a:t>などによるものである。</a:t>
          </a:r>
          <a:endParaRPr lang="ja-JP" altLang="ja-JP" sz="1400">
            <a:solidFill>
              <a:sysClr val="windowText" lastClr="000000"/>
            </a:solidFill>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145288</xdr:rowOff>
    </xdr:from>
    <xdr:to>
      <xdr:col>82</xdr:col>
      <xdr:colOff>107950</xdr:colOff>
      <xdr:row>40</xdr:row>
      <xdr:rowOff>140716</xdr:rowOff>
    </xdr:to>
    <xdr:cxnSp macro="">
      <xdr:nvCxnSpPr>
        <xdr:cNvPr id="304" name="直線コネクタ 303"/>
        <xdr:cNvCxnSpPr/>
      </xdr:nvCxnSpPr>
      <xdr:spPr>
        <a:xfrm flipV="1">
          <a:off x="16510000" y="5974588"/>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112793</xdr:rowOff>
    </xdr:from>
    <xdr:ext cx="762000" cy="259045"/>
    <xdr:sp macro="" textlink="">
      <xdr:nvSpPr>
        <xdr:cNvPr id="305" name="補助費等最小値テキスト"/>
        <xdr:cNvSpPr txBox="1"/>
      </xdr:nvSpPr>
      <xdr:spPr>
        <a:xfrm>
          <a:off x="16598900" y="697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140716</xdr:rowOff>
    </xdr:from>
    <xdr:to>
      <xdr:col>82</xdr:col>
      <xdr:colOff>196850</xdr:colOff>
      <xdr:row>40</xdr:row>
      <xdr:rowOff>140716</xdr:rowOff>
    </xdr:to>
    <xdr:cxnSp macro="">
      <xdr:nvCxnSpPr>
        <xdr:cNvPr id="306" name="直線コネクタ 305"/>
        <xdr:cNvCxnSpPr/>
      </xdr:nvCxnSpPr>
      <xdr:spPr>
        <a:xfrm>
          <a:off x="16421100" y="699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60215</xdr:rowOff>
    </xdr:from>
    <xdr:ext cx="762000" cy="259045"/>
    <xdr:sp macro="" textlink="">
      <xdr:nvSpPr>
        <xdr:cNvPr id="307" name="補助費等最大値テキスト"/>
        <xdr:cNvSpPr txBox="1"/>
      </xdr:nvSpPr>
      <xdr:spPr>
        <a:xfrm>
          <a:off x="16598900" y="571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145288</xdr:rowOff>
    </xdr:from>
    <xdr:to>
      <xdr:col>82</xdr:col>
      <xdr:colOff>196850</xdr:colOff>
      <xdr:row>34</xdr:row>
      <xdr:rowOff>145288</xdr:rowOff>
    </xdr:to>
    <xdr:cxnSp macro="">
      <xdr:nvCxnSpPr>
        <xdr:cNvPr id="308" name="直線コネクタ 307"/>
        <xdr:cNvCxnSpPr/>
      </xdr:nvCxnSpPr>
      <xdr:spPr>
        <a:xfrm>
          <a:off x="16421100" y="597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60706</xdr:rowOff>
    </xdr:from>
    <xdr:to>
      <xdr:col>82</xdr:col>
      <xdr:colOff>107950</xdr:colOff>
      <xdr:row>37</xdr:row>
      <xdr:rowOff>78994</xdr:rowOff>
    </xdr:to>
    <xdr:cxnSp macro="">
      <xdr:nvCxnSpPr>
        <xdr:cNvPr id="309" name="直線コネクタ 308"/>
        <xdr:cNvCxnSpPr/>
      </xdr:nvCxnSpPr>
      <xdr:spPr>
        <a:xfrm>
          <a:off x="15671800" y="640435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170451</xdr:rowOff>
    </xdr:from>
    <xdr:ext cx="762000" cy="259045"/>
    <xdr:sp macro="" textlink="">
      <xdr:nvSpPr>
        <xdr:cNvPr id="310" name="補助費等平均値テキスト"/>
        <xdr:cNvSpPr txBox="1"/>
      </xdr:nvSpPr>
      <xdr:spPr>
        <a:xfrm>
          <a:off x="16598900" y="61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11" name="フローチャート: 判断 310"/>
        <xdr:cNvSpPr/>
      </xdr:nvSpPr>
      <xdr:spPr>
        <a:xfrm>
          <a:off x="16459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46990</xdr:rowOff>
    </xdr:from>
    <xdr:to>
      <xdr:col>78</xdr:col>
      <xdr:colOff>69850</xdr:colOff>
      <xdr:row>37</xdr:row>
      <xdr:rowOff>60706</xdr:rowOff>
    </xdr:to>
    <xdr:cxnSp macro="">
      <xdr:nvCxnSpPr>
        <xdr:cNvPr id="312" name="直線コネクタ 311"/>
        <xdr:cNvCxnSpPr/>
      </xdr:nvCxnSpPr>
      <xdr:spPr>
        <a:xfrm>
          <a:off x="14782800" y="639064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13" name="フローチャート: 判断 312"/>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71391</xdr:rowOff>
    </xdr:from>
    <xdr:ext cx="736600" cy="259045"/>
    <xdr:sp macro="" textlink="">
      <xdr:nvSpPr>
        <xdr:cNvPr id="314" name="テキスト ボックス 313"/>
        <xdr:cNvSpPr txBox="1"/>
      </xdr:nvSpPr>
      <xdr:spPr>
        <a:xfrm>
          <a:off x="15290800" y="6072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46990</xdr:rowOff>
    </xdr:from>
    <xdr:to>
      <xdr:col>73</xdr:col>
      <xdr:colOff>180975</xdr:colOff>
      <xdr:row>37</xdr:row>
      <xdr:rowOff>78994</xdr:rowOff>
    </xdr:to>
    <xdr:cxnSp macro="">
      <xdr:nvCxnSpPr>
        <xdr:cNvPr id="315" name="直線コネクタ 314"/>
        <xdr:cNvCxnSpPr/>
      </xdr:nvCxnSpPr>
      <xdr:spPr>
        <a:xfrm flipV="1">
          <a:off x="13893800" y="639064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108204</xdr:rowOff>
    </xdr:from>
    <xdr:to>
      <xdr:col>74</xdr:col>
      <xdr:colOff>31750</xdr:colOff>
      <xdr:row>37</xdr:row>
      <xdr:rowOff>38354</xdr:rowOff>
    </xdr:to>
    <xdr:sp macro="" textlink="">
      <xdr:nvSpPr>
        <xdr:cNvPr id="316" name="フローチャート: 判断 315"/>
        <xdr:cNvSpPr/>
      </xdr:nvSpPr>
      <xdr:spPr>
        <a:xfrm>
          <a:off x="14732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48531</xdr:rowOff>
    </xdr:from>
    <xdr:ext cx="762000" cy="259045"/>
    <xdr:sp macro="" textlink="">
      <xdr:nvSpPr>
        <xdr:cNvPr id="317" name="テキスト ボックス 316"/>
        <xdr:cNvSpPr txBox="1"/>
      </xdr:nvSpPr>
      <xdr:spPr>
        <a:xfrm>
          <a:off x="14401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78994</xdr:rowOff>
    </xdr:from>
    <xdr:to>
      <xdr:col>69</xdr:col>
      <xdr:colOff>92075</xdr:colOff>
      <xdr:row>37</xdr:row>
      <xdr:rowOff>97282</xdr:rowOff>
    </xdr:to>
    <xdr:cxnSp macro="">
      <xdr:nvCxnSpPr>
        <xdr:cNvPr id="318" name="直線コネクタ 317"/>
        <xdr:cNvCxnSpPr/>
      </xdr:nvCxnSpPr>
      <xdr:spPr>
        <a:xfrm flipV="1">
          <a:off x="13004800" y="642264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9" name="フローチャート: 判断 318"/>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85107</xdr:rowOff>
    </xdr:from>
    <xdr:ext cx="762000" cy="259045"/>
    <xdr:sp macro="" textlink="">
      <xdr:nvSpPr>
        <xdr:cNvPr id="320" name="テキスト ボックス 319"/>
        <xdr:cNvSpPr txBox="1"/>
      </xdr:nvSpPr>
      <xdr:spPr>
        <a:xfrm>
          <a:off x="13512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21" name="フローチャート: 判断 320"/>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85107</xdr:rowOff>
    </xdr:from>
    <xdr:ext cx="762000" cy="259045"/>
    <xdr:sp macro="" textlink="">
      <xdr:nvSpPr>
        <xdr:cNvPr id="322" name="テキスト ボックス 321"/>
        <xdr:cNvSpPr txBox="1"/>
      </xdr:nvSpPr>
      <xdr:spPr>
        <a:xfrm>
          <a:off x="12623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28194</xdr:rowOff>
    </xdr:from>
    <xdr:to>
      <xdr:col>82</xdr:col>
      <xdr:colOff>158750</xdr:colOff>
      <xdr:row>37</xdr:row>
      <xdr:rowOff>129794</xdr:rowOff>
    </xdr:to>
    <xdr:sp macro="" textlink="">
      <xdr:nvSpPr>
        <xdr:cNvPr id="328" name="楕円 327"/>
        <xdr:cNvSpPr/>
      </xdr:nvSpPr>
      <xdr:spPr>
        <a:xfrm>
          <a:off x="164592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271</xdr:rowOff>
    </xdr:from>
    <xdr:ext cx="762000" cy="259045"/>
    <xdr:sp macro="" textlink="">
      <xdr:nvSpPr>
        <xdr:cNvPr id="329" name="補助費等該当値テキスト"/>
        <xdr:cNvSpPr txBox="1"/>
      </xdr:nvSpPr>
      <xdr:spPr>
        <a:xfrm>
          <a:off x="165989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9906</xdr:rowOff>
    </xdr:from>
    <xdr:to>
      <xdr:col>78</xdr:col>
      <xdr:colOff>120650</xdr:colOff>
      <xdr:row>37</xdr:row>
      <xdr:rowOff>111506</xdr:rowOff>
    </xdr:to>
    <xdr:sp macro="" textlink="">
      <xdr:nvSpPr>
        <xdr:cNvPr id="330" name="楕円 329"/>
        <xdr:cNvSpPr/>
      </xdr:nvSpPr>
      <xdr:spPr>
        <a:xfrm>
          <a:off x="15621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96283</xdr:rowOff>
    </xdr:from>
    <xdr:ext cx="736600" cy="259045"/>
    <xdr:sp macro="" textlink="">
      <xdr:nvSpPr>
        <xdr:cNvPr id="331" name="テキスト ボックス 330"/>
        <xdr:cNvSpPr txBox="1"/>
      </xdr:nvSpPr>
      <xdr:spPr>
        <a:xfrm>
          <a:off x="15290800" y="6439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167640</xdr:rowOff>
    </xdr:from>
    <xdr:to>
      <xdr:col>74</xdr:col>
      <xdr:colOff>31750</xdr:colOff>
      <xdr:row>37</xdr:row>
      <xdr:rowOff>97790</xdr:rowOff>
    </xdr:to>
    <xdr:sp macro="" textlink="">
      <xdr:nvSpPr>
        <xdr:cNvPr id="332" name="楕円 331"/>
        <xdr:cNvSpPr/>
      </xdr:nvSpPr>
      <xdr:spPr>
        <a:xfrm>
          <a:off x="14732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82567</xdr:rowOff>
    </xdr:from>
    <xdr:ext cx="762000" cy="259045"/>
    <xdr:sp macro="" textlink="">
      <xdr:nvSpPr>
        <xdr:cNvPr id="333" name="テキスト ボックス 332"/>
        <xdr:cNvSpPr txBox="1"/>
      </xdr:nvSpPr>
      <xdr:spPr>
        <a:xfrm>
          <a:off x="14401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28194</xdr:rowOff>
    </xdr:from>
    <xdr:to>
      <xdr:col>69</xdr:col>
      <xdr:colOff>142875</xdr:colOff>
      <xdr:row>37</xdr:row>
      <xdr:rowOff>129794</xdr:rowOff>
    </xdr:to>
    <xdr:sp macro="" textlink="">
      <xdr:nvSpPr>
        <xdr:cNvPr id="334" name="楕円 333"/>
        <xdr:cNvSpPr/>
      </xdr:nvSpPr>
      <xdr:spPr>
        <a:xfrm>
          <a:off x="13843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114571</xdr:rowOff>
    </xdr:from>
    <xdr:ext cx="762000" cy="259045"/>
    <xdr:sp macro="" textlink="">
      <xdr:nvSpPr>
        <xdr:cNvPr id="335" name="テキスト ボックス 334"/>
        <xdr:cNvSpPr txBox="1"/>
      </xdr:nvSpPr>
      <xdr:spPr>
        <a:xfrm>
          <a:off x="13512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46482</xdr:rowOff>
    </xdr:from>
    <xdr:to>
      <xdr:col>65</xdr:col>
      <xdr:colOff>53975</xdr:colOff>
      <xdr:row>37</xdr:row>
      <xdr:rowOff>148082</xdr:rowOff>
    </xdr:to>
    <xdr:sp macro="" textlink="">
      <xdr:nvSpPr>
        <xdr:cNvPr id="336" name="楕円 335"/>
        <xdr:cNvSpPr/>
      </xdr:nvSpPr>
      <xdr:spPr>
        <a:xfrm>
          <a:off x="12954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132859</xdr:rowOff>
    </xdr:from>
    <xdr:ext cx="762000" cy="259045"/>
    <xdr:sp macro="" textlink="">
      <xdr:nvSpPr>
        <xdr:cNvPr id="337" name="テキスト ボックス 336"/>
        <xdr:cNvSpPr txBox="1"/>
      </xdr:nvSpPr>
      <xdr:spPr>
        <a:xfrm>
          <a:off x="12623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公債費にかかる経常収支比率は、平成</a:t>
          </a:r>
          <a:r>
            <a:rPr kumimoji="1" lang="en-US" altLang="ja-JP" sz="1100">
              <a:solidFill>
                <a:sysClr val="windowText" lastClr="000000"/>
              </a:solidFill>
              <a:effectLst/>
              <a:latin typeface="+mn-lt"/>
              <a:ea typeface="+mn-ea"/>
              <a:cs typeface="+mn-cs"/>
            </a:rPr>
            <a:t>29</a:t>
          </a:r>
          <a:r>
            <a:rPr kumimoji="1" lang="ja-JP" altLang="ja-JP" sz="1100">
              <a:solidFill>
                <a:sysClr val="windowText" lastClr="000000"/>
              </a:solidFill>
              <a:effectLst/>
              <a:latin typeface="+mn-lt"/>
              <a:ea typeface="+mn-ea"/>
              <a:cs typeface="+mn-cs"/>
            </a:rPr>
            <a:t>年度から類似団体を上回って</a:t>
          </a:r>
          <a:r>
            <a:rPr kumimoji="1" lang="ja-JP" altLang="en-US" sz="1100">
              <a:solidFill>
                <a:sysClr val="windowText" lastClr="000000"/>
              </a:solidFill>
              <a:effectLst/>
              <a:latin typeface="+mn-lt"/>
              <a:ea typeface="+mn-ea"/>
              <a:cs typeface="+mn-cs"/>
            </a:rPr>
            <a:t>おり、令和</a:t>
          </a:r>
          <a:r>
            <a:rPr kumimoji="1" lang="en-US" altLang="ja-JP" sz="1100">
              <a:solidFill>
                <a:sysClr val="windowText" lastClr="000000"/>
              </a:solidFill>
              <a:effectLst/>
              <a:latin typeface="+mn-lt"/>
              <a:ea typeface="+mn-ea"/>
              <a:cs typeface="+mn-cs"/>
            </a:rPr>
            <a:t>5</a:t>
          </a:r>
          <a:r>
            <a:rPr kumimoji="1" lang="ja-JP" altLang="en-US" sz="1100">
              <a:solidFill>
                <a:sysClr val="windowText" lastClr="000000"/>
              </a:solidFill>
              <a:effectLst/>
              <a:latin typeface="+mn-lt"/>
              <a:ea typeface="+mn-ea"/>
              <a:cs typeface="+mn-cs"/>
            </a:rPr>
            <a:t>年度も</a:t>
          </a:r>
          <a:r>
            <a:rPr kumimoji="1" lang="ja-JP" altLang="ja-JP" sz="1100">
              <a:solidFill>
                <a:sysClr val="windowText" lastClr="000000"/>
              </a:solidFill>
              <a:effectLst/>
              <a:latin typeface="+mn-lt"/>
              <a:ea typeface="+mn-ea"/>
              <a:cs typeface="+mn-cs"/>
            </a:rPr>
            <a:t>類似団体平均を</a:t>
          </a:r>
          <a:r>
            <a:rPr kumimoji="1" lang="en-US" altLang="ja-JP" sz="1100">
              <a:solidFill>
                <a:sysClr val="windowText" lastClr="000000"/>
              </a:solidFill>
              <a:effectLst/>
              <a:latin typeface="+mn-lt"/>
              <a:ea typeface="+mn-ea"/>
              <a:cs typeface="+mn-cs"/>
            </a:rPr>
            <a:t>0.5</a:t>
          </a:r>
          <a:r>
            <a:rPr kumimoji="1" lang="ja-JP" altLang="ja-JP" sz="1100">
              <a:solidFill>
                <a:sysClr val="windowText" lastClr="000000"/>
              </a:solidFill>
              <a:effectLst/>
              <a:latin typeface="+mn-lt"/>
              <a:ea typeface="+mn-ea"/>
              <a:cs typeface="+mn-cs"/>
            </a:rPr>
            <a:t>％とわずかに上回った。今年度は、償還終了等により公債費</a:t>
          </a:r>
          <a:r>
            <a:rPr kumimoji="1" lang="ja-JP" altLang="en-US" sz="1100">
              <a:solidFill>
                <a:sysClr val="windowText" lastClr="000000"/>
              </a:solidFill>
              <a:effectLst/>
              <a:latin typeface="+mn-lt"/>
              <a:ea typeface="+mn-ea"/>
              <a:cs typeface="+mn-cs"/>
            </a:rPr>
            <a:t>が</a:t>
          </a:r>
          <a:r>
            <a:rPr kumimoji="1" lang="ja-JP" altLang="ja-JP" sz="1100">
              <a:solidFill>
                <a:sysClr val="windowText" lastClr="000000"/>
              </a:solidFill>
              <a:effectLst/>
              <a:latin typeface="+mn-lt"/>
              <a:ea typeface="+mn-ea"/>
              <a:cs typeface="+mn-cs"/>
            </a:rPr>
            <a:t>減少したため、経常収支比率は前年度より</a:t>
          </a:r>
          <a:r>
            <a:rPr kumimoji="1" lang="en-US" altLang="ja-JP" sz="1100">
              <a:solidFill>
                <a:sysClr val="windowText" lastClr="000000"/>
              </a:solidFill>
              <a:effectLst/>
              <a:latin typeface="+mn-lt"/>
              <a:ea typeface="+mn-ea"/>
              <a:cs typeface="+mn-cs"/>
            </a:rPr>
            <a:t>0.6</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減少</a:t>
          </a:r>
          <a:r>
            <a:rPr kumimoji="1" lang="ja-JP" altLang="ja-JP" sz="1100">
              <a:solidFill>
                <a:sysClr val="windowText" lastClr="000000"/>
              </a:solidFill>
              <a:effectLst/>
              <a:latin typeface="+mn-lt"/>
              <a:ea typeface="+mn-ea"/>
              <a:cs typeface="+mn-cs"/>
            </a:rPr>
            <a:t>し</a:t>
          </a:r>
          <a:r>
            <a:rPr kumimoji="1" lang="ja-JP" altLang="en-US" sz="1100">
              <a:solidFill>
                <a:sysClr val="windowText" lastClr="000000"/>
              </a:solidFill>
              <a:effectLst/>
              <a:latin typeface="+mn-lt"/>
              <a:ea typeface="+mn-ea"/>
              <a:cs typeface="+mn-cs"/>
            </a:rPr>
            <a:t>ている。今</a:t>
          </a:r>
          <a:r>
            <a:rPr kumimoji="1" lang="ja-JP" altLang="ja-JP" sz="1100">
              <a:solidFill>
                <a:sysClr val="windowText" lastClr="000000"/>
              </a:solidFill>
              <a:effectLst/>
              <a:latin typeface="+mn-lt"/>
              <a:ea typeface="+mn-ea"/>
              <a:cs typeface="+mn-cs"/>
            </a:rPr>
            <a:t>後は、大型事業の償還が始まり、公債費の増加が見込まれるが、緊急度・住民ニーズを的確に把握した事業の選択により、地方債に大きく頼ることのない財政運営に努める。</a:t>
          </a:r>
          <a:endParaRPr lang="ja-JP" altLang="ja-JP" sz="1400">
            <a:solidFill>
              <a:sysClr val="windowText" lastClr="000000"/>
            </a:solidFill>
            <a:effectLst/>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170434</xdr:rowOff>
    </xdr:from>
    <xdr:to>
      <xdr:col>24</xdr:col>
      <xdr:colOff>25400</xdr:colOff>
      <xdr:row>80</xdr:row>
      <xdr:rowOff>85852</xdr:rowOff>
    </xdr:to>
    <xdr:cxnSp macro="">
      <xdr:nvCxnSpPr>
        <xdr:cNvPr id="362" name="直線コネクタ 361"/>
        <xdr:cNvCxnSpPr/>
      </xdr:nvCxnSpPr>
      <xdr:spPr>
        <a:xfrm flipV="1">
          <a:off x="4826000" y="12686284"/>
          <a:ext cx="0" cy="1115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57929</xdr:rowOff>
    </xdr:from>
    <xdr:ext cx="762000" cy="259045"/>
    <xdr:sp macro="" textlink="">
      <xdr:nvSpPr>
        <xdr:cNvPr id="363" name="公債費最小値テキスト"/>
        <xdr:cNvSpPr txBox="1"/>
      </xdr:nvSpPr>
      <xdr:spPr>
        <a:xfrm>
          <a:off x="4914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85852</xdr:rowOff>
    </xdr:from>
    <xdr:to>
      <xdr:col>24</xdr:col>
      <xdr:colOff>114300</xdr:colOff>
      <xdr:row>80</xdr:row>
      <xdr:rowOff>85852</xdr:rowOff>
    </xdr:to>
    <xdr:cxnSp macro="">
      <xdr:nvCxnSpPr>
        <xdr:cNvPr id="364" name="直線コネクタ 363"/>
        <xdr:cNvCxnSpPr/>
      </xdr:nvCxnSpPr>
      <xdr:spPr>
        <a:xfrm>
          <a:off x="4737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85361</xdr:rowOff>
    </xdr:from>
    <xdr:ext cx="762000" cy="259045"/>
    <xdr:sp macro="" textlink="">
      <xdr:nvSpPr>
        <xdr:cNvPr id="365" name="公債費最大値テキスト"/>
        <xdr:cNvSpPr txBox="1"/>
      </xdr:nvSpPr>
      <xdr:spPr>
        <a:xfrm>
          <a:off x="4914900" y="12429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170434</xdr:rowOff>
    </xdr:from>
    <xdr:to>
      <xdr:col>24</xdr:col>
      <xdr:colOff>114300</xdr:colOff>
      <xdr:row>73</xdr:row>
      <xdr:rowOff>170434</xdr:rowOff>
    </xdr:to>
    <xdr:cxnSp macro="">
      <xdr:nvCxnSpPr>
        <xdr:cNvPr id="366" name="直線コネクタ 365"/>
        <xdr:cNvCxnSpPr/>
      </xdr:nvCxnSpPr>
      <xdr:spPr>
        <a:xfrm>
          <a:off x="4737100" y="1268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5842</xdr:rowOff>
    </xdr:from>
    <xdr:to>
      <xdr:col>24</xdr:col>
      <xdr:colOff>25400</xdr:colOff>
      <xdr:row>77</xdr:row>
      <xdr:rowOff>33274</xdr:rowOff>
    </xdr:to>
    <xdr:cxnSp macro="">
      <xdr:nvCxnSpPr>
        <xdr:cNvPr id="367" name="直線コネクタ 366"/>
        <xdr:cNvCxnSpPr/>
      </xdr:nvCxnSpPr>
      <xdr:spPr>
        <a:xfrm flipV="1">
          <a:off x="3987800" y="13207492"/>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120159</xdr:rowOff>
    </xdr:from>
    <xdr:ext cx="762000" cy="259045"/>
    <xdr:sp macro="" textlink="">
      <xdr:nvSpPr>
        <xdr:cNvPr id="368" name="公債費平均値テキスト"/>
        <xdr:cNvSpPr txBox="1"/>
      </xdr:nvSpPr>
      <xdr:spPr>
        <a:xfrm>
          <a:off x="4914900" y="12978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103632</xdr:rowOff>
    </xdr:from>
    <xdr:to>
      <xdr:col>24</xdr:col>
      <xdr:colOff>76200</xdr:colOff>
      <xdr:row>77</xdr:row>
      <xdr:rowOff>33782</xdr:rowOff>
    </xdr:to>
    <xdr:sp macro="" textlink="">
      <xdr:nvSpPr>
        <xdr:cNvPr id="369" name="フローチャート: 判断 368"/>
        <xdr:cNvSpPr/>
      </xdr:nvSpPr>
      <xdr:spPr>
        <a:xfrm>
          <a:off x="47752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19558</xdr:rowOff>
    </xdr:from>
    <xdr:to>
      <xdr:col>19</xdr:col>
      <xdr:colOff>187325</xdr:colOff>
      <xdr:row>77</xdr:row>
      <xdr:rowOff>33274</xdr:rowOff>
    </xdr:to>
    <xdr:cxnSp macro="">
      <xdr:nvCxnSpPr>
        <xdr:cNvPr id="370" name="直線コネクタ 369"/>
        <xdr:cNvCxnSpPr/>
      </xdr:nvCxnSpPr>
      <xdr:spPr>
        <a:xfrm>
          <a:off x="3098800" y="1322120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108204</xdr:rowOff>
    </xdr:from>
    <xdr:to>
      <xdr:col>20</xdr:col>
      <xdr:colOff>38100</xdr:colOff>
      <xdr:row>77</xdr:row>
      <xdr:rowOff>38354</xdr:rowOff>
    </xdr:to>
    <xdr:sp macro="" textlink="">
      <xdr:nvSpPr>
        <xdr:cNvPr id="371" name="フローチャート: 判断 370"/>
        <xdr:cNvSpPr/>
      </xdr:nvSpPr>
      <xdr:spPr>
        <a:xfrm>
          <a:off x="3937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48531</xdr:rowOff>
    </xdr:from>
    <xdr:ext cx="736600" cy="259045"/>
    <xdr:sp macro="" textlink="">
      <xdr:nvSpPr>
        <xdr:cNvPr id="372" name="テキスト ボックス 371"/>
        <xdr:cNvSpPr txBox="1"/>
      </xdr:nvSpPr>
      <xdr:spPr>
        <a:xfrm>
          <a:off x="3606800" y="12907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19558</xdr:rowOff>
    </xdr:from>
    <xdr:to>
      <xdr:col>15</xdr:col>
      <xdr:colOff>98425</xdr:colOff>
      <xdr:row>77</xdr:row>
      <xdr:rowOff>65278</xdr:rowOff>
    </xdr:to>
    <xdr:cxnSp macro="">
      <xdr:nvCxnSpPr>
        <xdr:cNvPr id="373" name="直線コネクタ 372"/>
        <xdr:cNvCxnSpPr/>
      </xdr:nvCxnSpPr>
      <xdr:spPr>
        <a:xfrm flipV="1">
          <a:off x="2209800" y="1322120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80772</xdr:rowOff>
    </xdr:from>
    <xdr:to>
      <xdr:col>15</xdr:col>
      <xdr:colOff>149225</xdr:colOff>
      <xdr:row>77</xdr:row>
      <xdr:rowOff>10922</xdr:rowOff>
    </xdr:to>
    <xdr:sp macro="" textlink="">
      <xdr:nvSpPr>
        <xdr:cNvPr id="374" name="フローチャート: 判断 373"/>
        <xdr:cNvSpPr/>
      </xdr:nvSpPr>
      <xdr:spPr>
        <a:xfrm>
          <a:off x="3048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21099</xdr:rowOff>
    </xdr:from>
    <xdr:ext cx="762000" cy="259045"/>
    <xdr:sp macro="" textlink="">
      <xdr:nvSpPr>
        <xdr:cNvPr id="375" name="テキスト ボックス 374"/>
        <xdr:cNvSpPr txBox="1"/>
      </xdr:nvSpPr>
      <xdr:spPr>
        <a:xfrm>
          <a:off x="2717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33274</xdr:rowOff>
    </xdr:from>
    <xdr:to>
      <xdr:col>11</xdr:col>
      <xdr:colOff>9525</xdr:colOff>
      <xdr:row>77</xdr:row>
      <xdr:rowOff>65278</xdr:rowOff>
    </xdr:to>
    <xdr:cxnSp macro="">
      <xdr:nvCxnSpPr>
        <xdr:cNvPr id="376" name="直線コネクタ 375"/>
        <xdr:cNvCxnSpPr/>
      </xdr:nvCxnSpPr>
      <xdr:spPr>
        <a:xfrm>
          <a:off x="1320800" y="1323492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112776</xdr:rowOff>
    </xdr:from>
    <xdr:to>
      <xdr:col>11</xdr:col>
      <xdr:colOff>60325</xdr:colOff>
      <xdr:row>77</xdr:row>
      <xdr:rowOff>42926</xdr:rowOff>
    </xdr:to>
    <xdr:sp macro="" textlink="">
      <xdr:nvSpPr>
        <xdr:cNvPr id="377" name="フローチャート: 判断 376"/>
        <xdr:cNvSpPr/>
      </xdr:nvSpPr>
      <xdr:spPr>
        <a:xfrm>
          <a:off x="2159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53103</xdr:rowOff>
    </xdr:from>
    <xdr:ext cx="762000" cy="259045"/>
    <xdr:sp macro="" textlink="">
      <xdr:nvSpPr>
        <xdr:cNvPr id="378" name="テキスト ボックス 377"/>
        <xdr:cNvSpPr txBox="1"/>
      </xdr:nvSpPr>
      <xdr:spPr>
        <a:xfrm>
          <a:off x="1828800" y="129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121920</xdr:rowOff>
    </xdr:from>
    <xdr:to>
      <xdr:col>6</xdr:col>
      <xdr:colOff>171450</xdr:colOff>
      <xdr:row>77</xdr:row>
      <xdr:rowOff>52070</xdr:rowOff>
    </xdr:to>
    <xdr:sp macro="" textlink="">
      <xdr:nvSpPr>
        <xdr:cNvPr id="379" name="フローチャート: 判断 378"/>
        <xdr:cNvSpPr/>
      </xdr:nvSpPr>
      <xdr:spPr>
        <a:xfrm>
          <a:off x="1270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62247</xdr:rowOff>
    </xdr:from>
    <xdr:ext cx="762000" cy="259045"/>
    <xdr:sp macro="" textlink="">
      <xdr:nvSpPr>
        <xdr:cNvPr id="380" name="テキスト ボックス 379"/>
        <xdr:cNvSpPr txBox="1"/>
      </xdr:nvSpPr>
      <xdr:spPr>
        <a:xfrm>
          <a:off x="939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126492</xdr:rowOff>
    </xdr:from>
    <xdr:to>
      <xdr:col>24</xdr:col>
      <xdr:colOff>76200</xdr:colOff>
      <xdr:row>77</xdr:row>
      <xdr:rowOff>56642</xdr:rowOff>
    </xdr:to>
    <xdr:sp macro="" textlink="">
      <xdr:nvSpPr>
        <xdr:cNvPr id="386" name="楕円 385"/>
        <xdr:cNvSpPr/>
      </xdr:nvSpPr>
      <xdr:spPr>
        <a:xfrm>
          <a:off x="47752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98569</xdr:rowOff>
    </xdr:from>
    <xdr:ext cx="762000" cy="259045"/>
    <xdr:sp macro="" textlink="">
      <xdr:nvSpPr>
        <xdr:cNvPr id="387" name="公債費該当値テキスト"/>
        <xdr:cNvSpPr txBox="1"/>
      </xdr:nvSpPr>
      <xdr:spPr>
        <a:xfrm>
          <a:off x="4914900" y="1312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153924</xdr:rowOff>
    </xdr:from>
    <xdr:to>
      <xdr:col>20</xdr:col>
      <xdr:colOff>38100</xdr:colOff>
      <xdr:row>77</xdr:row>
      <xdr:rowOff>84074</xdr:rowOff>
    </xdr:to>
    <xdr:sp macro="" textlink="">
      <xdr:nvSpPr>
        <xdr:cNvPr id="388" name="楕円 387"/>
        <xdr:cNvSpPr/>
      </xdr:nvSpPr>
      <xdr:spPr>
        <a:xfrm>
          <a:off x="39370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68851</xdr:rowOff>
    </xdr:from>
    <xdr:ext cx="736600" cy="259045"/>
    <xdr:sp macro="" textlink="">
      <xdr:nvSpPr>
        <xdr:cNvPr id="389" name="テキスト ボックス 388"/>
        <xdr:cNvSpPr txBox="1"/>
      </xdr:nvSpPr>
      <xdr:spPr>
        <a:xfrm>
          <a:off x="3606800" y="13270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140208</xdr:rowOff>
    </xdr:from>
    <xdr:to>
      <xdr:col>15</xdr:col>
      <xdr:colOff>149225</xdr:colOff>
      <xdr:row>77</xdr:row>
      <xdr:rowOff>70358</xdr:rowOff>
    </xdr:to>
    <xdr:sp macro="" textlink="">
      <xdr:nvSpPr>
        <xdr:cNvPr id="390" name="楕円 389"/>
        <xdr:cNvSpPr/>
      </xdr:nvSpPr>
      <xdr:spPr>
        <a:xfrm>
          <a:off x="3048000" y="131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55135</xdr:rowOff>
    </xdr:from>
    <xdr:ext cx="762000" cy="259045"/>
    <xdr:sp macro="" textlink="">
      <xdr:nvSpPr>
        <xdr:cNvPr id="391" name="テキスト ボックス 390"/>
        <xdr:cNvSpPr txBox="1"/>
      </xdr:nvSpPr>
      <xdr:spPr>
        <a:xfrm>
          <a:off x="2717800" y="13256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14478</xdr:rowOff>
    </xdr:from>
    <xdr:to>
      <xdr:col>11</xdr:col>
      <xdr:colOff>60325</xdr:colOff>
      <xdr:row>77</xdr:row>
      <xdr:rowOff>116078</xdr:rowOff>
    </xdr:to>
    <xdr:sp macro="" textlink="">
      <xdr:nvSpPr>
        <xdr:cNvPr id="392" name="楕円 391"/>
        <xdr:cNvSpPr/>
      </xdr:nvSpPr>
      <xdr:spPr>
        <a:xfrm>
          <a:off x="2159000" y="132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100855</xdr:rowOff>
    </xdr:from>
    <xdr:ext cx="762000" cy="259045"/>
    <xdr:sp macro="" textlink="">
      <xdr:nvSpPr>
        <xdr:cNvPr id="393" name="テキスト ボックス 392"/>
        <xdr:cNvSpPr txBox="1"/>
      </xdr:nvSpPr>
      <xdr:spPr>
        <a:xfrm>
          <a:off x="1828800" y="1330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153924</xdr:rowOff>
    </xdr:from>
    <xdr:to>
      <xdr:col>6</xdr:col>
      <xdr:colOff>171450</xdr:colOff>
      <xdr:row>77</xdr:row>
      <xdr:rowOff>84074</xdr:rowOff>
    </xdr:to>
    <xdr:sp macro="" textlink="">
      <xdr:nvSpPr>
        <xdr:cNvPr id="394" name="楕円 393"/>
        <xdr:cNvSpPr/>
      </xdr:nvSpPr>
      <xdr:spPr>
        <a:xfrm>
          <a:off x="12700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68851</xdr:rowOff>
    </xdr:from>
    <xdr:ext cx="762000" cy="259045"/>
    <xdr:sp macro="" textlink="">
      <xdr:nvSpPr>
        <xdr:cNvPr id="395" name="テキスト ボックス 394"/>
        <xdr:cNvSpPr txBox="1"/>
      </xdr:nvSpPr>
      <xdr:spPr>
        <a:xfrm>
          <a:off x="939800" y="1327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昨年度と比べ、</a:t>
          </a:r>
          <a:r>
            <a:rPr kumimoji="1" lang="en-US" altLang="ja-JP" sz="1100">
              <a:solidFill>
                <a:sysClr val="windowText" lastClr="000000"/>
              </a:solidFill>
              <a:effectLst/>
              <a:latin typeface="+mn-lt"/>
              <a:ea typeface="+mn-ea"/>
              <a:cs typeface="+mn-cs"/>
            </a:rPr>
            <a:t>2.6</a:t>
          </a:r>
          <a:r>
            <a:rPr kumimoji="1" lang="ja-JP" altLang="ja-JP" sz="1100">
              <a:solidFill>
                <a:sysClr val="windowText" lastClr="000000"/>
              </a:solidFill>
              <a:effectLst/>
              <a:latin typeface="+mn-lt"/>
              <a:ea typeface="+mn-ea"/>
              <a:cs typeface="+mn-cs"/>
            </a:rPr>
            <a:t>％の増となった。これは、障害者自立支援給付費</a:t>
          </a:r>
          <a:r>
            <a:rPr kumimoji="1" lang="ja-JP" altLang="en-US" sz="1100">
              <a:solidFill>
                <a:sysClr val="windowText" lastClr="000000"/>
              </a:solidFill>
              <a:effectLst/>
              <a:latin typeface="+mn-lt"/>
              <a:ea typeface="+mn-ea"/>
              <a:cs typeface="+mn-cs"/>
            </a:rPr>
            <a:t>等の減少はあったものの、学校給食公社委託料や障害児通所給付費</a:t>
          </a:r>
          <a:r>
            <a:rPr kumimoji="1" lang="ja-JP" altLang="ja-JP" sz="1100">
              <a:solidFill>
                <a:sysClr val="windowText" lastClr="000000"/>
              </a:solidFill>
              <a:effectLst/>
              <a:latin typeface="+mn-lt"/>
              <a:ea typeface="+mn-ea"/>
              <a:cs typeface="+mn-cs"/>
            </a:rPr>
            <a:t>等が増加したことによるものである。類似団体平均と比較すると、今年度の経常収支比率は</a:t>
          </a:r>
          <a:r>
            <a:rPr kumimoji="1" lang="en-US" altLang="ja-JP" sz="1100">
              <a:solidFill>
                <a:sysClr val="windowText" lastClr="000000"/>
              </a:solidFill>
              <a:effectLst/>
              <a:latin typeface="+mn-lt"/>
              <a:ea typeface="+mn-ea"/>
              <a:cs typeface="+mn-cs"/>
            </a:rPr>
            <a:t>1.3</a:t>
          </a:r>
          <a:r>
            <a:rPr kumimoji="1" lang="ja-JP" altLang="ja-JP" sz="1100">
              <a:solidFill>
                <a:sysClr val="windowText" lastClr="000000"/>
              </a:solidFill>
              <a:effectLst/>
              <a:latin typeface="+mn-lt"/>
              <a:ea typeface="+mn-ea"/>
              <a:cs typeface="+mn-cs"/>
            </a:rPr>
            <a:t>％上回った。今後も、事業評価等による事務事業の見直しを進め、事務事業の優先度を厳しく点検し、優先度の低い事務事業については計画的に廃止・縮小するなど、経常経費の削減を図る。</a:t>
          </a:r>
          <a:endParaRPr lang="ja-JP" altLang="ja-JP" sz="1400">
            <a:solidFill>
              <a:sysClr val="windowText" lastClr="000000"/>
            </a:solidFill>
            <a:effectLst/>
          </a:endParaRPr>
        </a:p>
      </xdr:txBody>
    </xdr:sp>
    <xdr:clientData/>
  </xdr:twoCellAnchor>
  <xdr:oneCellAnchor>
    <xdr:from>
      <xdr:col>62</xdr:col>
      <xdr:colOff>6350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5842</xdr:rowOff>
    </xdr:from>
    <xdr:to>
      <xdr:col>82</xdr:col>
      <xdr:colOff>107950</xdr:colOff>
      <xdr:row>81</xdr:row>
      <xdr:rowOff>101854</xdr:rowOff>
    </xdr:to>
    <xdr:cxnSp macro="">
      <xdr:nvCxnSpPr>
        <xdr:cNvPr id="421" name="直線コネクタ 420"/>
        <xdr:cNvCxnSpPr/>
      </xdr:nvCxnSpPr>
      <xdr:spPr>
        <a:xfrm flipV="1">
          <a:off x="16510000" y="12521692"/>
          <a:ext cx="0" cy="1467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73931</xdr:rowOff>
    </xdr:from>
    <xdr:ext cx="762000" cy="259045"/>
    <xdr:sp macro="" textlink="">
      <xdr:nvSpPr>
        <xdr:cNvPr id="422" name="公債費以外最小値テキスト"/>
        <xdr:cNvSpPr txBox="1"/>
      </xdr:nvSpPr>
      <xdr:spPr>
        <a:xfrm>
          <a:off x="16598900" y="13961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101854</xdr:rowOff>
    </xdr:from>
    <xdr:to>
      <xdr:col>82</xdr:col>
      <xdr:colOff>196850</xdr:colOff>
      <xdr:row>81</xdr:row>
      <xdr:rowOff>101854</xdr:rowOff>
    </xdr:to>
    <xdr:cxnSp macro="">
      <xdr:nvCxnSpPr>
        <xdr:cNvPr id="423" name="直線コネクタ 422"/>
        <xdr:cNvCxnSpPr/>
      </xdr:nvCxnSpPr>
      <xdr:spPr>
        <a:xfrm>
          <a:off x="16421100" y="1398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92219</xdr:rowOff>
    </xdr:from>
    <xdr:ext cx="762000" cy="259045"/>
    <xdr:sp macro="" textlink="">
      <xdr:nvSpPr>
        <xdr:cNvPr id="424" name="公債費以外最大値テキスト"/>
        <xdr:cNvSpPr txBox="1"/>
      </xdr:nvSpPr>
      <xdr:spPr>
        <a:xfrm>
          <a:off x="16598900" y="12265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5842</xdr:rowOff>
    </xdr:from>
    <xdr:to>
      <xdr:col>82</xdr:col>
      <xdr:colOff>196850</xdr:colOff>
      <xdr:row>73</xdr:row>
      <xdr:rowOff>5842</xdr:rowOff>
    </xdr:to>
    <xdr:cxnSp macro="">
      <xdr:nvCxnSpPr>
        <xdr:cNvPr id="425" name="直線コネクタ 424"/>
        <xdr:cNvCxnSpPr/>
      </xdr:nvCxnSpPr>
      <xdr:spPr>
        <a:xfrm>
          <a:off x="16421100" y="12521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147574</xdr:rowOff>
    </xdr:from>
    <xdr:to>
      <xdr:col>82</xdr:col>
      <xdr:colOff>107950</xdr:colOff>
      <xdr:row>78</xdr:row>
      <xdr:rowOff>94996</xdr:rowOff>
    </xdr:to>
    <xdr:cxnSp macro="">
      <xdr:nvCxnSpPr>
        <xdr:cNvPr id="426" name="直線コネクタ 425"/>
        <xdr:cNvCxnSpPr/>
      </xdr:nvCxnSpPr>
      <xdr:spPr>
        <a:xfrm>
          <a:off x="15671800" y="13349224"/>
          <a:ext cx="8382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1288</xdr:rowOff>
    </xdr:from>
    <xdr:ext cx="762000" cy="259045"/>
    <xdr:sp macro="" textlink="">
      <xdr:nvSpPr>
        <xdr:cNvPr id="427" name="公債費以外平均値テキスト"/>
        <xdr:cNvSpPr txBox="1"/>
      </xdr:nvSpPr>
      <xdr:spPr>
        <a:xfrm>
          <a:off x="16598900" y="13202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156211</xdr:rowOff>
    </xdr:from>
    <xdr:to>
      <xdr:col>82</xdr:col>
      <xdr:colOff>158750</xdr:colOff>
      <xdr:row>78</xdr:row>
      <xdr:rowOff>86361</xdr:rowOff>
    </xdr:to>
    <xdr:sp macro="" textlink="">
      <xdr:nvSpPr>
        <xdr:cNvPr id="428" name="フローチャート: 判断 427"/>
        <xdr:cNvSpPr/>
      </xdr:nvSpPr>
      <xdr:spPr>
        <a:xfrm>
          <a:off x="164592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28702</xdr:rowOff>
    </xdr:from>
    <xdr:to>
      <xdr:col>78</xdr:col>
      <xdr:colOff>69850</xdr:colOff>
      <xdr:row>77</xdr:row>
      <xdr:rowOff>147574</xdr:rowOff>
    </xdr:to>
    <xdr:cxnSp macro="">
      <xdr:nvCxnSpPr>
        <xdr:cNvPr id="429" name="直線コネクタ 428"/>
        <xdr:cNvCxnSpPr/>
      </xdr:nvCxnSpPr>
      <xdr:spPr>
        <a:xfrm>
          <a:off x="14782800" y="13230352"/>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69342</xdr:rowOff>
    </xdr:from>
    <xdr:to>
      <xdr:col>78</xdr:col>
      <xdr:colOff>120650</xdr:colOff>
      <xdr:row>77</xdr:row>
      <xdr:rowOff>170942</xdr:rowOff>
    </xdr:to>
    <xdr:sp macro="" textlink="">
      <xdr:nvSpPr>
        <xdr:cNvPr id="430" name="フローチャート: 判断 429"/>
        <xdr:cNvSpPr/>
      </xdr:nvSpPr>
      <xdr:spPr>
        <a:xfrm>
          <a:off x="15621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9669</xdr:rowOff>
    </xdr:from>
    <xdr:ext cx="736600" cy="259045"/>
    <xdr:sp macro="" textlink="">
      <xdr:nvSpPr>
        <xdr:cNvPr id="431" name="テキスト ボックス 430"/>
        <xdr:cNvSpPr txBox="1"/>
      </xdr:nvSpPr>
      <xdr:spPr>
        <a:xfrm>
          <a:off x="15290800" y="13039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28702</xdr:rowOff>
    </xdr:from>
    <xdr:to>
      <xdr:col>73</xdr:col>
      <xdr:colOff>180975</xdr:colOff>
      <xdr:row>78</xdr:row>
      <xdr:rowOff>26415</xdr:rowOff>
    </xdr:to>
    <xdr:cxnSp macro="">
      <xdr:nvCxnSpPr>
        <xdr:cNvPr id="432" name="直線コネクタ 431"/>
        <xdr:cNvCxnSpPr/>
      </xdr:nvCxnSpPr>
      <xdr:spPr>
        <a:xfrm flipV="1">
          <a:off x="13893800" y="13230352"/>
          <a:ext cx="889000" cy="169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3" name="フローチャート: 判断 432"/>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25671</xdr:rowOff>
    </xdr:from>
    <xdr:ext cx="762000" cy="259045"/>
    <xdr:sp macro="" textlink="">
      <xdr:nvSpPr>
        <xdr:cNvPr id="434" name="テキスト ボックス 433"/>
        <xdr:cNvSpPr txBox="1"/>
      </xdr:nvSpPr>
      <xdr:spPr>
        <a:xfrm>
          <a:off x="14401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26415</xdr:rowOff>
    </xdr:from>
    <xdr:to>
      <xdr:col>69</xdr:col>
      <xdr:colOff>92075</xdr:colOff>
      <xdr:row>78</xdr:row>
      <xdr:rowOff>117856</xdr:rowOff>
    </xdr:to>
    <xdr:cxnSp macro="">
      <xdr:nvCxnSpPr>
        <xdr:cNvPr id="435" name="直線コネクタ 434"/>
        <xdr:cNvCxnSpPr/>
      </xdr:nvCxnSpPr>
      <xdr:spPr>
        <a:xfrm flipV="1">
          <a:off x="13004800" y="13399515"/>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124206</xdr:rowOff>
    </xdr:from>
    <xdr:to>
      <xdr:col>69</xdr:col>
      <xdr:colOff>142875</xdr:colOff>
      <xdr:row>78</xdr:row>
      <xdr:rowOff>54356</xdr:rowOff>
    </xdr:to>
    <xdr:sp macro="" textlink="">
      <xdr:nvSpPr>
        <xdr:cNvPr id="436" name="フローチャート: 判断 435"/>
        <xdr:cNvSpPr/>
      </xdr:nvSpPr>
      <xdr:spPr>
        <a:xfrm>
          <a:off x="13843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64533</xdr:rowOff>
    </xdr:from>
    <xdr:ext cx="762000" cy="259045"/>
    <xdr:sp macro="" textlink="">
      <xdr:nvSpPr>
        <xdr:cNvPr id="437" name="テキスト ボックス 436"/>
        <xdr:cNvSpPr txBox="1"/>
      </xdr:nvSpPr>
      <xdr:spPr>
        <a:xfrm>
          <a:off x="13512800" y="1309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156211</xdr:rowOff>
    </xdr:from>
    <xdr:to>
      <xdr:col>65</xdr:col>
      <xdr:colOff>53975</xdr:colOff>
      <xdr:row>78</xdr:row>
      <xdr:rowOff>86361</xdr:rowOff>
    </xdr:to>
    <xdr:sp macro="" textlink="">
      <xdr:nvSpPr>
        <xdr:cNvPr id="438" name="フローチャート: 判断 437"/>
        <xdr:cNvSpPr/>
      </xdr:nvSpPr>
      <xdr:spPr>
        <a:xfrm>
          <a:off x="12954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96538</xdr:rowOff>
    </xdr:from>
    <xdr:ext cx="762000" cy="259045"/>
    <xdr:sp macro="" textlink="">
      <xdr:nvSpPr>
        <xdr:cNvPr id="439" name="テキスト ボックス 438"/>
        <xdr:cNvSpPr txBox="1"/>
      </xdr:nvSpPr>
      <xdr:spPr>
        <a:xfrm>
          <a:off x="12623800" y="131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44196</xdr:rowOff>
    </xdr:from>
    <xdr:to>
      <xdr:col>82</xdr:col>
      <xdr:colOff>158750</xdr:colOff>
      <xdr:row>78</xdr:row>
      <xdr:rowOff>145796</xdr:rowOff>
    </xdr:to>
    <xdr:sp macro="" textlink="">
      <xdr:nvSpPr>
        <xdr:cNvPr id="445" name="楕円 444"/>
        <xdr:cNvSpPr/>
      </xdr:nvSpPr>
      <xdr:spPr>
        <a:xfrm>
          <a:off x="16459200" y="1341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16273</xdr:rowOff>
    </xdr:from>
    <xdr:ext cx="762000" cy="259045"/>
    <xdr:sp macro="" textlink="">
      <xdr:nvSpPr>
        <xdr:cNvPr id="446" name="公債費以外該当値テキスト"/>
        <xdr:cNvSpPr txBox="1"/>
      </xdr:nvSpPr>
      <xdr:spPr>
        <a:xfrm>
          <a:off x="16598900" y="1338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96774</xdr:rowOff>
    </xdr:from>
    <xdr:to>
      <xdr:col>78</xdr:col>
      <xdr:colOff>120650</xdr:colOff>
      <xdr:row>78</xdr:row>
      <xdr:rowOff>26924</xdr:rowOff>
    </xdr:to>
    <xdr:sp macro="" textlink="">
      <xdr:nvSpPr>
        <xdr:cNvPr id="447" name="楕円 446"/>
        <xdr:cNvSpPr/>
      </xdr:nvSpPr>
      <xdr:spPr>
        <a:xfrm>
          <a:off x="15621000" y="132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11701</xdr:rowOff>
    </xdr:from>
    <xdr:ext cx="736600" cy="259045"/>
    <xdr:sp macro="" textlink="">
      <xdr:nvSpPr>
        <xdr:cNvPr id="448" name="テキスト ボックス 447"/>
        <xdr:cNvSpPr txBox="1"/>
      </xdr:nvSpPr>
      <xdr:spPr>
        <a:xfrm>
          <a:off x="15290800" y="13384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149352</xdr:rowOff>
    </xdr:from>
    <xdr:to>
      <xdr:col>74</xdr:col>
      <xdr:colOff>31750</xdr:colOff>
      <xdr:row>77</xdr:row>
      <xdr:rowOff>79502</xdr:rowOff>
    </xdr:to>
    <xdr:sp macro="" textlink="">
      <xdr:nvSpPr>
        <xdr:cNvPr id="449" name="楕円 448"/>
        <xdr:cNvSpPr/>
      </xdr:nvSpPr>
      <xdr:spPr>
        <a:xfrm>
          <a:off x="14732000" y="131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64279</xdr:rowOff>
    </xdr:from>
    <xdr:ext cx="762000" cy="259045"/>
    <xdr:sp macro="" textlink="">
      <xdr:nvSpPr>
        <xdr:cNvPr id="450" name="テキスト ボックス 449"/>
        <xdr:cNvSpPr txBox="1"/>
      </xdr:nvSpPr>
      <xdr:spPr>
        <a:xfrm>
          <a:off x="14401800" y="13265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147065</xdr:rowOff>
    </xdr:from>
    <xdr:to>
      <xdr:col>69</xdr:col>
      <xdr:colOff>142875</xdr:colOff>
      <xdr:row>78</xdr:row>
      <xdr:rowOff>77215</xdr:rowOff>
    </xdr:to>
    <xdr:sp macro="" textlink="">
      <xdr:nvSpPr>
        <xdr:cNvPr id="451" name="楕円 450"/>
        <xdr:cNvSpPr/>
      </xdr:nvSpPr>
      <xdr:spPr>
        <a:xfrm>
          <a:off x="13843000" y="133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61992</xdr:rowOff>
    </xdr:from>
    <xdr:ext cx="762000" cy="259045"/>
    <xdr:sp macro="" textlink="">
      <xdr:nvSpPr>
        <xdr:cNvPr id="452" name="テキスト ボックス 451"/>
        <xdr:cNvSpPr txBox="1"/>
      </xdr:nvSpPr>
      <xdr:spPr>
        <a:xfrm>
          <a:off x="13512800" y="13435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67056</xdr:rowOff>
    </xdr:from>
    <xdr:to>
      <xdr:col>65</xdr:col>
      <xdr:colOff>53975</xdr:colOff>
      <xdr:row>78</xdr:row>
      <xdr:rowOff>168656</xdr:rowOff>
    </xdr:to>
    <xdr:sp macro="" textlink="">
      <xdr:nvSpPr>
        <xdr:cNvPr id="453" name="楕円 452"/>
        <xdr:cNvSpPr/>
      </xdr:nvSpPr>
      <xdr:spPr>
        <a:xfrm>
          <a:off x="12954000" y="1344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153433</xdr:rowOff>
    </xdr:from>
    <xdr:ext cx="762000" cy="259045"/>
    <xdr:sp macro="" textlink="">
      <xdr:nvSpPr>
        <xdr:cNvPr id="454" name="テキスト ボックス 453"/>
        <xdr:cNvSpPr txBox="1"/>
      </xdr:nvSpPr>
      <xdr:spPr>
        <a:xfrm>
          <a:off x="12623800" y="1352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長崎県時津町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152765</xdr:rowOff>
    </xdr:from>
    <xdr:to>
      <xdr:col>29</xdr:col>
      <xdr:colOff>127000</xdr:colOff>
      <xdr:row>20</xdr:row>
      <xdr:rowOff>13248</xdr:rowOff>
    </xdr:to>
    <xdr:cxnSp macro="">
      <xdr:nvCxnSpPr>
        <xdr:cNvPr id="49" name="直線コネクタ 48"/>
        <xdr:cNvCxnSpPr/>
      </xdr:nvCxnSpPr>
      <xdr:spPr bwMode="auto">
        <a:xfrm flipV="1">
          <a:off x="5651500" y="2086340"/>
          <a:ext cx="0" cy="140353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156775</xdr:rowOff>
    </xdr:from>
    <xdr:ext cx="762000" cy="259045"/>
    <xdr:sp macro="" textlink="">
      <xdr:nvSpPr>
        <xdr:cNvPr id="50" name="人口1人当たり決算額の推移最小値テキスト130"/>
        <xdr:cNvSpPr txBox="1"/>
      </xdr:nvSpPr>
      <xdr:spPr>
        <a:xfrm>
          <a:off x="5740400" y="3461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13248</xdr:rowOff>
    </xdr:from>
    <xdr:to>
      <xdr:col>30</xdr:col>
      <xdr:colOff>25400</xdr:colOff>
      <xdr:row>20</xdr:row>
      <xdr:rowOff>13248</xdr:rowOff>
    </xdr:to>
    <xdr:cxnSp macro="">
      <xdr:nvCxnSpPr>
        <xdr:cNvPr id="51" name="直線コネクタ 50"/>
        <xdr:cNvCxnSpPr/>
      </xdr:nvCxnSpPr>
      <xdr:spPr bwMode="auto">
        <a:xfrm>
          <a:off x="5562600" y="34898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67692</xdr:rowOff>
    </xdr:from>
    <xdr:ext cx="762000" cy="259045"/>
    <xdr:sp macro="" textlink="">
      <xdr:nvSpPr>
        <xdr:cNvPr id="52" name="人口1人当たり決算額の推移最大値テキスト130"/>
        <xdr:cNvSpPr txBox="1"/>
      </xdr:nvSpPr>
      <xdr:spPr>
        <a:xfrm>
          <a:off x="5740400" y="182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152765</xdr:rowOff>
    </xdr:from>
    <xdr:to>
      <xdr:col>30</xdr:col>
      <xdr:colOff>25400</xdr:colOff>
      <xdr:row>11</xdr:row>
      <xdr:rowOff>152765</xdr:rowOff>
    </xdr:to>
    <xdr:cxnSp macro="">
      <xdr:nvCxnSpPr>
        <xdr:cNvPr id="53" name="直線コネクタ 52"/>
        <xdr:cNvCxnSpPr/>
      </xdr:nvCxnSpPr>
      <xdr:spPr bwMode="auto">
        <a:xfrm>
          <a:off x="5562600" y="20863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93215</xdr:rowOff>
    </xdr:from>
    <xdr:to>
      <xdr:col>29</xdr:col>
      <xdr:colOff>127000</xdr:colOff>
      <xdr:row>19</xdr:row>
      <xdr:rowOff>122562</xdr:rowOff>
    </xdr:to>
    <xdr:cxnSp macro="">
      <xdr:nvCxnSpPr>
        <xdr:cNvPr id="54" name="直線コネクタ 53"/>
        <xdr:cNvCxnSpPr/>
      </xdr:nvCxnSpPr>
      <xdr:spPr bwMode="auto">
        <a:xfrm flipV="1">
          <a:off x="5003800" y="3398390"/>
          <a:ext cx="647700" cy="293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131551</xdr:rowOff>
    </xdr:from>
    <xdr:ext cx="762000" cy="259045"/>
    <xdr:sp macro="" textlink="">
      <xdr:nvSpPr>
        <xdr:cNvPr id="55" name="人口1人当たり決算額の推移平均値テキスト130"/>
        <xdr:cNvSpPr txBox="1"/>
      </xdr:nvSpPr>
      <xdr:spPr>
        <a:xfrm>
          <a:off x="5740400" y="29223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115024</xdr:rowOff>
    </xdr:from>
    <xdr:to>
      <xdr:col>29</xdr:col>
      <xdr:colOff>177800</xdr:colOff>
      <xdr:row>18</xdr:row>
      <xdr:rowOff>45174</xdr:rowOff>
    </xdr:to>
    <xdr:sp macro="" textlink="">
      <xdr:nvSpPr>
        <xdr:cNvPr id="56" name="フローチャート: 判断 55"/>
        <xdr:cNvSpPr/>
      </xdr:nvSpPr>
      <xdr:spPr bwMode="auto">
        <a:xfrm>
          <a:off x="5600700" y="3077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104788</xdr:rowOff>
    </xdr:from>
    <xdr:to>
      <xdr:col>26</xdr:col>
      <xdr:colOff>50800</xdr:colOff>
      <xdr:row>19</xdr:row>
      <xdr:rowOff>122562</xdr:rowOff>
    </xdr:to>
    <xdr:cxnSp macro="">
      <xdr:nvCxnSpPr>
        <xdr:cNvPr id="57" name="直線コネクタ 56"/>
        <xdr:cNvCxnSpPr/>
      </xdr:nvCxnSpPr>
      <xdr:spPr bwMode="auto">
        <a:xfrm>
          <a:off x="4305300" y="3409963"/>
          <a:ext cx="698500" cy="177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153129</xdr:rowOff>
    </xdr:from>
    <xdr:to>
      <xdr:col>26</xdr:col>
      <xdr:colOff>101600</xdr:colOff>
      <xdr:row>18</xdr:row>
      <xdr:rowOff>83279</xdr:rowOff>
    </xdr:to>
    <xdr:sp macro="" textlink="">
      <xdr:nvSpPr>
        <xdr:cNvPr id="58" name="フローチャート: 判断 57"/>
        <xdr:cNvSpPr/>
      </xdr:nvSpPr>
      <xdr:spPr bwMode="auto">
        <a:xfrm>
          <a:off x="4953000" y="31154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93456</xdr:rowOff>
    </xdr:from>
    <xdr:ext cx="736600" cy="259045"/>
    <xdr:sp macro="" textlink="">
      <xdr:nvSpPr>
        <xdr:cNvPr id="59" name="テキスト ボックス 58"/>
        <xdr:cNvSpPr txBox="1"/>
      </xdr:nvSpPr>
      <xdr:spPr>
        <a:xfrm>
          <a:off x="4622800" y="2884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104788</xdr:rowOff>
    </xdr:from>
    <xdr:to>
      <xdr:col>22</xdr:col>
      <xdr:colOff>114300</xdr:colOff>
      <xdr:row>19</xdr:row>
      <xdr:rowOff>126519</xdr:rowOff>
    </xdr:to>
    <xdr:cxnSp macro="">
      <xdr:nvCxnSpPr>
        <xdr:cNvPr id="60" name="直線コネクタ 59"/>
        <xdr:cNvCxnSpPr/>
      </xdr:nvCxnSpPr>
      <xdr:spPr bwMode="auto">
        <a:xfrm flipV="1">
          <a:off x="3606800" y="3409963"/>
          <a:ext cx="698500" cy="217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167087</xdr:rowOff>
    </xdr:from>
    <xdr:to>
      <xdr:col>22</xdr:col>
      <xdr:colOff>165100</xdr:colOff>
      <xdr:row>18</xdr:row>
      <xdr:rowOff>97237</xdr:rowOff>
    </xdr:to>
    <xdr:sp macro="" textlink="">
      <xdr:nvSpPr>
        <xdr:cNvPr id="61" name="フローチャート: 判断 60"/>
        <xdr:cNvSpPr/>
      </xdr:nvSpPr>
      <xdr:spPr bwMode="auto">
        <a:xfrm>
          <a:off x="4254500" y="3129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107414</xdr:rowOff>
    </xdr:from>
    <xdr:ext cx="762000" cy="259045"/>
    <xdr:sp macro="" textlink="">
      <xdr:nvSpPr>
        <xdr:cNvPr id="62" name="テキスト ボックス 61"/>
        <xdr:cNvSpPr txBox="1"/>
      </xdr:nvSpPr>
      <xdr:spPr>
        <a:xfrm>
          <a:off x="3924300" y="2898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126519</xdr:rowOff>
    </xdr:from>
    <xdr:to>
      <xdr:col>18</xdr:col>
      <xdr:colOff>177800</xdr:colOff>
      <xdr:row>19</xdr:row>
      <xdr:rowOff>170096</xdr:rowOff>
    </xdr:to>
    <xdr:cxnSp macro="">
      <xdr:nvCxnSpPr>
        <xdr:cNvPr id="63" name="直線コネクタ 62"/>
        <xdr:cNvCxnSpPr/>
      </xdr:nvCxnSpPr>
      <xdr:spPr bwMode="auto">
        <a:xfrm flipV="1">
          <a:off x="2908300" y="3431694"/>
          <a:ext cx="698500" cy="435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19426</xdr:rowOff>
    </xdr:from>
    <xdr:to>
      <xdr:col>19</xdr:col>
      <xdr:colOff>38100</xdr:colOff>
      <xdr:row>18</xdr:row>
      <xdr:rowOff>121026</xdr:rowOff>
    </xdr:to>
    <xdr:sp macro="" textlink="">
      <xdr:nvSpPr>
        <xdr:cNvPr id="64" name="フローチャート: 判断 63"/>
        <xdr:cNvSpPr/>
      </xdr:nvSpPr>
      <xdr:spPr bwMode="auto">
        <a:xfrm>
          <a:off x="3556000" y="31531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131203</xdr:rowOff>
    </xdr:from>
    <xdr:ext cx="762000" cy="259045"/>
    <xdr:sp macro="" textlink="">
      <xdr:nvSpPr>
        <xdr:cNvPr id="65" name="テキスト ボックス 64"/>
        <xdr:cNvSpPr txBox="1"/>
      </xdr:nvSpPr>
      <xdr:spPr>
        <a:xfrm>
          <a:off x="3225800" y="2922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33657</xdr:rowOff>
    </xdr:from>
    <xdr:to>
      <xdr:col>15</xdr:col>
      <xdr:colOff>101600</xdr:colOff>
      <xdr:row>18</xdr:row>
      <xdr:rowOff>135257</xdr:rowOff>
    </xdr:to>
    <xdr:sp macro="" textlink="">
      <xdr:nvSpPr>
        <xdr:cNvPr id="66" name="フローチャート: 判断 65"/>
        <xdr:cNvSpPr/>
      </xdr:nvSpPr>
      <xdr:spPr bwMode="auto">
        <a:xfrm>
          <a:off x="2857500" y="31673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145434</xdr:rowOff>
    </xdr:from>
    <xdr:ext cx="762000" cy="259045"/>
    <xdr:sp macro="" textlink="">
      <xdr:nvSpPr>
        <xdr:cNvPr id="67" name="テキスト ボックス 66"/>
        <xdr:cNvSpPr txBox="1"/>
      </xdr:nvSpPr>
      <xdr:spPr>
        <a:xfrm>
          <a:off x="2527300" y="2936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42415</xdr:rowOff>
    </xdr:from>
    <xdr:to>
      <xdr:col>29</xdr:col>
      <xdr:colOff>177800</xdr:colOff>
      <xdr:row>19</xdr:row>
      <xdr:rowOff>144015</xdr:rowOff>
    </xdr:to>
    <xdr:sp macro="" textlink="">
      <xdr:nvSpPr>
        <xdr:cNvPr id="73" name="楕円 72"/>
        <xdr:cNvSpPr/>
      </xdr:nvSpPr>
      <xdr:spPr bwMode="auto">
        <a:xfrm>
          <a:off x="5600700" y="33475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122442</xdr:rowOff>
    </xdr:from>
    <xdr:ext cx="762000" cy="259045"/>
    <xdr:sp macro="" textlink="">
      <xdr:nvSpPr>
        <xdr:cNvPr id="74" name="人口1人当たり決算額の推移該当値テキスト130"/>
        <xdr:cNvSpPr txBox="1"/>
      </xdr:nvSpPr>
      <xdr:spPr>
        <a:xfrm>
          <a:off x="5740400" y="3256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71762</xdr:rowOff>
    </xdr:from>
    <xdr:to>
      <xdr:col>26</xdr:col>
      <xdr:colOff>101600</xdr:colOff>
      <xdr:row>20</xdr:row>
      <xdr:rowOff>1912</xdr:rowOff>
    </xdr:to>
    <xdr:sp macro="" textlink="">
      <xdr:nvSpPr>
        <xdr:cNvPr id="75" name="楕円 74"/>
        <xdr:cNvSpPr/>
      </xdr:nvSpPr>
      <xdr:spPr bwMode="auto">
        <a:xfrm>
          <a:off x="4953000" y="33769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158139</xdr:rowOff>
    </xdr:from>
    <xdr:ext cx="736600" cy="259045"/>
    <xdr:sp macro="" textlink="">
      <xdr:nvSpPr>
        <xdr:cNvPr id="76" name="テキスト ボックス 75"/>
        <xdr:cNvSpPr txBox="1"/>
      </xdr:nvSpPr>
      <xdr:spPr>
        <a:xfrm>
          <a:off x="4622800" y="34633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53988</xdr:rowOff>
    </xdr:from>
    <xdr:to>
      <xdr:col>22</xdr:col>
      <xdr:colOff>165100</xdr:colOff>
      <xdr:row>19</xdr:row>
      <xdr:rowOff>155588</xdr:rowOff>
    </xdr:to>
    <xdr:sp macro="" textlink="">
      <xdr:nvSpPr>
        <xdr:cNvPr id="77" name="楕円 76"/>
        <xdr:cNvSpPr/>
      </xdr:nvSpPr>
      <xdr:spPr bwMode="auto">
        <a:xfrm>
          <a:off x="4254500" y="33591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140365</xdr:rowOff>
    </xdr:from>
    <xdr:ext cx="762000" cy="259045"/>
    <xdr:sp macro="" textlink="">
      <xdr:nvSpPr>
        <xdr:cNvPr id="78" name="テキスト ボックス 77"/>
        <xdr:cNvSpPr txBox="1"/>
      </xdr:nvSpPr>
      <xdr:spPr>
        <a:xfrm>
          <a:off x="3924300" y="3445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75719</xdr:rowOff>
    </xdr:from>
    <xdr:to>
      <xdr:col>19</xdr:col>
      <xdr:colOff>38100</xdr:colOff>
      <xdr:row>20</xdr:row>
      <xdr:rowOff>5869</xdr:rowOff>
    </xdr:to>
    <xdr:sp macro="" textlink="">
      <xdr:nvSpPr>
        <xdr:cNvPr id="79" name="楕円 78"/>
        <xdr:cNvSpPr/>
      </xdr:nvSpPr>
      <xdr:spPr bwMode="auto">
        <a:xfrm>
          <a:off x="3556000" y="33808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162096</xdr:rowOff>
    </xdr:from>
    <xdr:ext cx="762000" cy="259045"/>
    <xdr:sp macro="" textlink="">
      <xdr:nvSpPr>
        <xdr:cNvPr id="80" name="テキスト ボックス 79"/>
        <xdr:cNvSpPr txBox="1"/>
      </xdr:nvSpPr>
      <xdr:spPr>
        <a:xfrm>
          <a:off x="3225800" y="3467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119296</xdr:rowOff>
    </xdr:from>
    <xdr:to>
      <xdr:col>15</xdr:col>
      <xdr:colOff>101600</xdr:colOff>
      <xdr:row>20</xdr:row>
      <xdr:rowOff>49446</xdr:rowOff>
    </xdr:to>
    <xdr:sp macro="" textlink="">
      <xdr:nvSpPr>
        <xdr:cNvPr id="81" name="楕円 80"/>
        <xdr:cNvSpPr/>
      </xdr:nvSpPr>
      <xdr:spPr bwMode="auto">
        <a:xfrm>
          <a:off x="2857500" y="34244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34223</xdr:rowOff>
    </xdr:from>
    <xdr:ext cx="762000" cy="259045"/>
    <xdr:sp macro="" textlink="">
      <xdr:nvSpPr>
        <xdr:cNvPr id="82" name="テキスト ボックス 81"/>
        <xdr:cNvSpPr txBox="1"/>
      </xdr:nvSpPr>
      <xdr:spPr>
        <a:xfrm>
          <a:off x="2527300" y="3510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8" name="直線コネクタ 97"/>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9" name="直線コネクタ 98"/>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100" name="テキスト ボックス 99"/>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1" name="直線コネクタ 100"/>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2" name="テキスト ボックス 101"/>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3" name="直線コネクタ 102"/>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4" name="テキスト ボックス 103"/>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5" name="直線コネクタ 104"/>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6" name="テキスト ボックス 105"/>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172968</xdr:rowOff>
    </xdr:from>
    <xdr:to>
      <xdr:col>29</xdr:col>
      <xdr:colOff>127000</xdr:colOff>
      <xdr:row>37</xdr:row>
      <xdr:rowOff>151232</xdr:rowOff>
    </xdr:to>
    <xdr:cxnSp macro="">
      <xdr:nvCxnSpPr>
        <xdr:cNvPr id="110" name="直線コネクタ 109"/>
        <xdr:cNvCxnSpPr/>
      </xdr:nvCxnSpPr>
      <xdr:spPr bwMode="auto">
        <a:xfrm flipV="1">
          <a:off x="5651500" y="6097518"/>
          <a:ext cx="0" cy="117841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123309</xdr:rowOff>
    </xdr:from>
    <xdr:ext cx="762000" cy="259045"/>
    <xdr:sp macro="" textlink="">
      <xdr:nvSpPr>
        <xdr:cNvPr id="111" name="人口1人当たり決算額の推移最小値テキスト445"/>
        <xdr:cNvSpPr txBox="1"/>
      </xdr:nvSpPr>
      <xdr:spPr>
        <a:xfrm>
          <a:off x="5740400" y="7248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151232</xdr:rowOff>
    </xdr:from>
    <xdr:to>
      <xdr:col>30</xdr:col>
      <xdr:colOff>25400</xdr:colOff>
      <xdr:row>37</xdr:row>
      <xdr:rowOff>151232</xdr:rowOff>
    </xdr:to>
    <xdr:cxnSp macro="">
      <xdr:nvCxnSpPr>
        <xdr:cNvPr id="112" name="直線コネクタ 111"/>
        <xdr:cNvCxnSpPr/>
      </xdr:nvCxnSpPr>
      <xdr:spPr bwMode="auto">
        <a:xfrm>
          <a:off x="5562600" y="72759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87895</xdr:rowOff>
    </xdr:from>
    <xdr:ext cx="762000" cy="259045"/>
    <xdr:sp macro="" textlink="">
      <xdr:nvSpPr>
        <xdr:cNvPr id="113" name="人口1人当たり決算額の推移最大値テキスト445"/>
        <xdr:cNvSpPr txBox="1"/>
      </xdr:nvSpPr>
      <xdr:spPr>
        <a:xfrm>
          <a:off x="5740400" y="5840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172968</xdr:rowOff>
    </xdr:from>
    <xdr:to>
      <xdr:col>30</xdr:col>
      <xdr:colOff>25400</xdr:colOff>
      <xdr:row>33</xdr:row>
      <xdr:rowOff>172968</xdr:rowOff>
    </xdr:to>
    <xdr:cxnSp macro="">
      <xdr:nvCxnSpPr>
        <xdr:cNvPr id="114" name="直線コネクタ 113"/>
        <xdr:cNvCxnSpPr/>
      </xdr:nvCxnSpPr>
      <xdr:spPr bwMode="auto">
        <a:xfrm>
          <a:off x="5562600" y="60975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12853</xdr:rowOff>
    </xdr:from>
    <xdr:to>
      <xdr:col>29</xdr:col>
      <xdr:colOff>127000</xdr:colOff>
      <xdr:row>36</xdr:row>
      <xdr:rowOff>41294</xdr:rowOff>
    </xdr:to>
    <xdr:cxnSp macro="">
      <xdr:nvCxnSpPr>
        <xdr:cNvPr id="115" name="直線コネクタ 114"/>
        <xdr:cNvCxnSpPr/>
      </xdr:nvCxnSpPr>
      <xdr:spPr bwMode="auto">
        <a:xfrm>
          <a:off x="5003800" y="6966103"/>
          <a:ext cx="647700" cy="284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73391</xdr:rowOff>
    </xdr:from>
    <xdr:ext cx="762000" cy="259045"/>
    <xdr:sp macro="" textlink="">
      <xdr:nvSpPr>
        <xdr:cNvPr id="116" name="人口1人当たり決算額の推移平均値テキスト445"/>
        <xdr:cNvSpPr txBox="1"/>
      </xdr:nvSpPr>
      <xdr:spPr>
        <a:xfrm>
          <a:off x="5740400" y="66837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228314</xdr:rowOff>
    </xdr:from>
    <xdr:to>
      <xdr:col>29</xdr:col>
      <xdr:colOff>177800</xdr:colOff>
      <xdr:row>35</xdr:row>
      <xdr:rowOff>329914</xdr:rowOff>
    </xdr:to>
    <xdr:sp macro="" textlink="">
      <xdr:nvSpPr>
        <xdr:cNvPr id="117" name="フローチャート: 判断 116"/>
        <xdr:cNvSpPr/>
      </xdr:nvSpPr>
      <xdr:spPr bwMode="auto">
        <a:xfrm>
          <a:off x="5600700" y="68386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10128</xdr:rowOff>
    </xdr:from>
    <xdr:to>
      <xdr:col>26</xdr:col>
      <xdr:colOff>50800</xdr:colOff>
      <xdr:row>36</xdr:row>
      <xdr:rowOff>12853</xdr:rowOff>
    </xdr:to>
    <xdr:cxnSp macro="">
      <xdr:nvCxnSpPr>
        <xdr:cNvPr id="118" name="直線コネクタ 117"/>
        <xdr:cNvCxnSpPr/>
      </xdr:nvCxnSpPr>
      <xdr:spPr bwMode="auto">
        <a:xfrm>
          <a:off x="4305300" y="6963378"/>
          <a:ext cx="698500" cy="27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236544</xdr:rowOff>
    </xdr:from>
    <xdr:to>
      <xdr:col>26</xdr:col>
      <xdr:colOff>101600</xdr:colOff>
      <xdr:row>35</xdr:row>
      <xdr:rowOff>338144</xdr:rowOff>
    </xdr:to>
    <xdr:sp macro="" textlink="">
      <xdr:nvSpPr>
        <xdr:cNvPr id="119" name="フローチャート: 判断 118"/>
        <xdr:cNvSpPr/>
      </xdr:nvSpPr>
      <xdr:spPr bwMode="auto">
        <a:xfrm>
          <a:off x="4953000" y="68468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5421</xdr:rowOff>
    </xdr:from>
    <xdr:ext cx="736600" cy="259045"/>
    <xdr:sp macro="" textlink="">
      <xdr:nvSpPr>
        <xdr:cNvPr id="120" name="テキスト ボックス 119"/>
        <xdr:cNvSpPr txBox="1"/>
      </xdr:nvSpPr>
      <xdr:spPr>
        <a:xfrm>
          <a:off x="4622800" y="6615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10128</xdr:rowOff>
    </xdr:from>
    <xdr:to>
      <xdr:col>22</xdr:col>
      <xdr:colOff>114300</xdr:colOff>
      <xdr:row>36</xdr:row>
      <xdr:rowOff>38798</xdr:rowOff>
    </xdr:to>
    <xdr:cxnSp macro="">
      <xdr:nvCxnSpPr>
        <xdr:cNvPr id="121" name="直線コネクタ 120"/>
        <xdr:cNvCxnSpPr/>
      </xdr:nvCxnSpPr>
      <xdr:spPr bwMode="auto">
        <a:xfrm flipV="1">
          <a:off x="3606800" y="6963378"/>
          <a:ext cx="698500" cy="286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259670</xdr:rowOff>
    </xdr:from>
    <xdr:to>
      <xdr:col>22</xdr:col>
      <xdr:colOff>165100</xdr:colOff>
      <xdr:row>36</xdr:row>
      <xdr:rowOff>18370</xdr:rowOff>
    </xdr:to>
    <xdr:sp macro="" textlink="">
      <xdr:nvSpPr>
        <xdr:cNvPr id="122" name="フローチャート: 判断 121"/>
        <xdr:cNvSpPr/>
      </xdr:nvSpPr>
      <xdr:spPr bwMode="auto">
        <a:xfrm>
          <a:off x="4254500" y="6870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28547</xdr:rowOff>
    </xdr:from>
    <xdr:ext cx="762000" cy="259045"/>
    <xdr:sp macro="" textlink="">
      <xdr:nvSpPr>
        <xdr:cNvPr id="123" name="テキスト ボックス 122"/>
        <xdr:cNvSpPr txBox="1"/>
      </xdr:nvSpPr>
      <xdr:spPr>
        <a:xfrm>
          <a:off x="3924300" y="663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38798</xdr:rowOff>
    </xdr:from>
    <xdr:to>
      <xdr:col>18</xdr:col>
      <xdr:colOff>177800</xdr:colOff>
      <xdr:row>36</xdr:row>
      <xdr:rowOff>62382</xdr:rowOff>
    </xdr:to>
    <xdr:cxnSp macro="">
      <xdr:nvCxnSpPr>
        <xdr:cNvPr id="124" name="直線コネクタ 123"/>
        <xdr:cNvCxnSpPr/>
      </xdr:nvCxnSpPr>
      <xdr:spPr bwMode="auto">
        <a:xfrm flipV="1">
          <a:off x="2908300" y="6992048"/>
          <a:ext cx="698500" cy="235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272186</xdr:rowOff>
    </xdr:from>
    <xdr:to>
      <xdr:col>19</xdr:col>
      <xdr:colOff>38100</xdr:colOff>
      <xdr:row>36</xdr:row>
      <xdr:rowOff>30886</xdr:rowOff>
    </xdr:to>
    <xdr:sp macro="" textlink="">
      <xdr:nvSpPr>
        <xdr:cNvPr id="125" name="フローチャート: 判断 124"/>
        <xdr:cNvSpPr/>
      </xdr:nvSpPr>
      <xdr:spPr bwMode="auto">
        <a:xfrm>
          <a:off x="3556000" y="68825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41063</xdr:rowOff>
    </xdr:from>
    <xdr:ext cx="762000" cy="259045"/>
    <xdr:sp macro="" textlink="">
      <xdr:nvSpPr>
        <xdr:cNvPr id="126" name="テキスト ボックス 125"/>
        <xdr:cNvSpPr txBox="1"/>
      </xdr:nvSpPr>
      <xdr:spPr>
        <a:xfrm>
          <a:off x="3225800" y="665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270948</xdr:rowOff>
    </xdr:from>
    <xdr:to>
      <xdr:col>15</xdr:col>
      <xdr:colOff>101600</xdr:colOff>
      <xdr:row>36</xdr:row>
      <xdr:rowOff>29648</xdr:rowOff>
    </xdr:to>
    <xdr:sp macro="" textlink="">
      <xdr:nvSpPr>
        <xdr:cNvPr id="127" name="フローチャート: 判断 126"/>
        <xdr:cNvSpPr/>
      </xdr:nvSpPr>
      <xdr:spPr bwMode="auto">
        <a:xfrm>
          <a:off x="2857500" y="6881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39825</xdr:rowOff>
    </xdr:from>
    <xdr:ext cx="762000" cy="259045"/>
    <xdr:sp macro="" textlink="">
      <xdr:nvSpPr>
        <xdr:cNvPr id="128" name="テキスト ボックス 127"/>
        <xdr:cNvSpPr txBox="1"/>
      </xdr:nvSpPr>
      <xdr:spPr>
        <a:xfrm>
          <a:off x="2527300" y="6650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333394</xdr:rowOff>
    </xdr:from>
    <xdr:to>
      <xdr:col>29</xdr:col>
      <xdr:colOff>177800</xdr:colOff>
      <xdr:row>36</xdr:row>
      <xdr:rowOff>92094</xdr:rowOff>
    </xdr:to>
    <xdr:sp macro="" textlink="">
      <xdr:nvSpPr>
        <xdr:cNvPr id="134" name="楕円 133"/>
        <xdr:cNvSpPr/>
      </xdr:nvSpPr>
      <xdr:spPr bwMode="auto">
        <a:xfrm>
          <a:off x="5600700" y="69437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305471</xdr:rowOff>
    </xdr:from>
    <xdr:ext cx="762000" cy="259045"/>
    <xdr:sp macro="" textlink="">
      <xdr:nvSpPr>
        <xdr:cNvPr id="135" name="人口1人当たり決算額の推移該当値テキスト445"/>
        <xdr:cNvSpPr txBox="1"/>
      </xdr:nvSpPr>
      <xdr:spPr>
        <a:xfrm>
          <a:off x="5740400" y="6915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304953</xdr:rowOff>
    </xdr:from>
    <xdr:to>
      <xdr:col>26</xdr:col>
      <xdr:colOff>101600</xdr:colOff>
      <xdr:row>36</xdr:row>
      <xdr:rowOff>63653</xdr:rowOff>
    </xdr:to>
    <xdr:sp macro="" textlink="">
      <xdr:nvSpPr>
        <xdr:cNvPr id="136" name="楕円 135"/>
        <xdr:cNvSpPr/>
      </xdr:nvSpPr>
      <xdr:spPr bwMode="auto">
        <a:xfrm>
          <a:off x="4953000" y="69153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48430</xdr:rowOff>
    </xdr:from>
    <xdr:ext cx="736600" cy="259045"/>
    <xdr:sp macro="" textlink="">
      <xdr:nvSpPr>
        <xdr:cNvPr id="137" name="テキスト ボックス 136"/>
        <xdr:cNvSpPr txBox="1"/>
      </xdr:nvSpPr>
      <xdr:spPr>
        <a:xfrm>
          <a:off x="4622800" y="70016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302228</xdr:rowOff>
    </xdr:from>
    <xdr:to>
      <xdr:col>22</xdr:col>
      <xdr:colOff>165100</xdr:colOff>
      <xdr:row>36</xdr:row>
      <xdr:rowOff>60928</xdr:rowOff>
    </xdr:to>
    <xdr:sp macro="" textlink="">
      <xdr:nvSpPr>
        <xdr:cNvPr id="138" name="楕円 137"/>
        <xdr:cNvSpPr/>
      </xdr:nvSpPr>
      <xdr:spPr bwMode="auto">
        <a:xfrm>
          <a:off x="4254500" y="69125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45705</xdr:rowOff>
    </xdr:from>
    <xdr:ext cx="762000" cy="259045"/>
    <xdr:sp macro="" textlink="">
      <xdr:nvSpPr>
        <xdr:cNvPr id="139" name="テキスト ボックス 138"/>
        <xdr:cNvSpPr txBox="1"/>
      </xdr:nvSpPr>
      <xdr:spPr>
        <a:xfrm>
          <a:off x="3924300" y="6998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330898</xdr:rowOff>
    </xdr:from>
    <xdr:to>
      <xdr:col>19</xdr:col>
      <xdr:colOff>38100</xdr:colOff>
      <xdr:row>36</xdr:row>
      <xdr:rowOff>89598</xdr:rowOff>
    </xdr:to>
    <xdr:sp macro="" textlink="">
      <xdr:nvSpPr>
        <xdr:cNvPr id="140" name="楕円 139"/>
        <xdr:cNvSpPr/>
      </xdr:nvSpPr>
      <xdr:spPr bwMode="auto">
        <a:xfrm>
          <a:off x="3556000" y="69412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74375</xdr:rowOff>
    </xdr:from>
    <xdr:ext cx="762000" cy="259045"/>
    <xdr:sp macro="" textlink="">
      <xdr:nvSpPr>
        <xdr:cNvPr id="141" name="テキスト ボックス 140"/>
        <xdr:cNvSpPr txBox="1"/>
      </xdr:nvSpPr>
      <xdr:spPr>
        <a:xfrm>
          <a:off x="3225800" y="7027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11582</xdr:rowOff>
    </xdr:from>
    <xdr:to>
      <xdr:col>15</xdr:col>
      <xdr:colOff>101600</xdr:colOff>
      <xdr:row>36</xdr:row>
      <xdr:rowOff>113182</xdr:rowOff>
    </xdr:to>
    <xdr:sp macro="" textlink="">
      <xdr:nvSpPr>
        <xdr:cNvPr id="142" name="楕円 141"/>
        <xdr:cNvSpPr/>
      </xdr:nvSpPr>
      <xdr:spPr bwMode="auto">
        <a:xfrm>
          <a:off x="2857500" y="69648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97959</xdr:rowOff>
    </xdr:from>
    <xdr:ext cx="762000" cy="259045"/>
    <xdr:sp macro="" textlink="">
      <xdr:nvSpPr>
        <xdr:cNvPr id="143" name="テキスト ボックス 142"/>
        <xdr:cNvSpPr txBox="1"/>
      </xdr:nvSpPr>
      <xdr:spPr>
        <a:xfrm>
          <a:off x="2527300" y="7051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長崎県時津町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29,493
29,128
20.94
14,557,392
13,842,034
373,029
6,588,441
11,959,813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63201</xdr:rowOff>
    </xdr:from>
    <xdr:to>
      <xdr:col>24</xdr:col>
      <xdr:colOff>62865</xdr:colOff>
      <xdr:row>39</xdr:row>
      <xdr:rowOff>20600</xdr:rowOff>
    </xdr:to>
    <xdr:cxnSp macro="">
      <xdr:nvCxnSpPr>
        <xdr:cNvPr id="58" name="直線コネクタ 57"/>
        <xdr:cNvCxnSpPr/>
      </xdr:nvCxnSpPr>
      <xdr:spPr>
        <a:xfrm flipV="1">
          <a:off x="4633595" y="5378151"/>
          <a:ext cx="1270" cy="1328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24427</xdr:rowOff>
    </xdr:from>
    <xdr:ext cx="534377" cy="259045"/>
    <xdr:sp macro="" textlink="">
      <xdr:nvSpPr>
        <xdr:cNvPr id="59" name="人件費最小値テキスト"/>
        <xdr:cNvSpPr txBox="1"/>
      </xdr:nvSpPr>
      <xdr:spPr>
        <a:xfrm>
          <a:off x="4686300" y="671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20600</xdr:rowOff>
    </xdr:from>
    <xdr:to>
      <xdr:col>24</xdr:col>
      <xdr:colOff>152400</xdr:colOff>
      <xdr:row>39</xdr:row>
      <xdr:rowOff>20600</xdr:rowOff>
    </xdr:to>
    <xdr:cxnSp macro="">
      <xdr:nvCxnSpPr>
        <xdr:cNvPr id="60" name="直線コネクタ 59"/>
        <xdr:cNvCxnSpPr/>
      </xdr:nvCxnSpPr>
      <xdr:spPr>
        <a:xfrm>
          <a:off x="4546600" y="6707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9878</xdr:rowOff>
    </xdr:from>
    <xdr:ext cx="599010" cy="259045"/>
    <xdr:sp macro="" textlink="">
      <xdr:nvSpPr>
        <xdr:cNvPr id="61" name="人件費最大値テキスト"/>
        <xdr:cNvSpPr txBox="1"/>
      </xdr:nvSpPr>
      <xdr:spPr>
        <a:xfrm>
          <a:off x="4686300" y="5153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63201</xdr:rowOff>
    </xdr:from>
    <xdr:to>
      <xdr:col>24</xdr:col>
      <xdr:colOff>152400</xdr:colOff>
      <xdr:row>31</xdr:row>
      <xdr:rowOff>63201</xdr:rowOff>
    </xdr:to>
    <xdr:cxnSp macro="">
      <xdr:nvCxnSpPr>
        <xdr:cNvPr id="62" name="直線コネクタ 61"/>
        <xdr:cNvCxnSpPr/>
      </xdr:nvCxnSpPr>
      <xdr:spPr>
        <a:xfrm>
          <a:off x="4546600" y="5378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79104</xdr:rowOff>
    </xdr:from>
    <xdr:to>
      <xdr:col>24</xdr:col>
      <xdr:colOff>63500</xdr:colOff>
      <xdr:row>38</xdr:row>
      <xdr:rowOff>109786</xdr:rowOff>
    </xdr:to>
    <xdr:cxnSp macro="">
      <xdr:nvCxnSpPr>
        <xdr:cNvPr id="63" name="直線コネクタ 62"/>
        <xdr:cNvCxnSpPr/>
      </xdr:nvCxnSpPr>
      <xdr:spPr>
        <a:xfrm flipV="1">
          <a:off x="3797300" y="6594204"/>
          <a:ext cx="838200" cy="3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140385</xdr:rowOff>
    </xdr:from>
    <xdr:ext cx="534377" cy="259045"/>
    <xdr:sp macro="" textlink="">
      <xdr:nvSpPr>
        <xdr:cNvPr id="64" name="人件費平均値テキスト"/>
        <xdr:cNvSpPr txBox="1"/>
      </xdr:nvSpPr>
      <xdr:spPr>
        <a:xfrm>
          <a:off x="4686300" y="61411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117508</xdr:rowOff>
    </xdr:from>
    <xdr:to>
      <xdr:col>24</xdr:col>
      <xdr:colOff>114300</xdr:colOff>
      <xdr:row>37</xdr:row>
      <xdr:rowOff>47658</xdr:rowOff>
    </xdr:to>
    <xdr:sp macro="" textlink="">
      <xdr:nvSpPr>
        <xdr:cNvPr id="65" name="フローチャート: 判断 64"/>
        <xdr:cNvSpPr/>
      </xdr:nvSpPr>
      <xdr:spPr>
        <a:xfrm>
          <a:off x="4584700" y="628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85097</xdr:rowOff>
    </xdr:from>
    <xdr:to>
      <xdr:col>19</xdr:col>
      <xdr:colOff>177800</xdr:colOff>
      <xdr:row>38</xdr:row>
      <xdr:rowOff>109786</xdr:rowOff>
    </xdr:to>
    <xdr:cxnSp macro="">
      <xdr:nvCxnSpPr>
        <xdr:cNvPr id="66" name="直線コネクタ 65"/>
        <xdr:cNvCxnSpPr/>
      </xdr:nvCxnSpPr>
      <xdr:spPr>
        <a:xfrm>
          <a:off x="2908300" y="6600197"/>
          <a:ext cx="889000" cy="24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145185</xdr:rowOff>
    </xdr:from>
    <xdr:to>
      <xdr:col>20</xdr:col>
      <xdr:colOff>38100</xdr:colOff>
      <xdr:row>37</xdr:row>
      <xdr:rowOff>75335</xdr:rowOff>
    </xdr:to>
    <xdr:sp macro="" textlink="">
      <xdr:nvSpPr>
        <xdr:cNvPr id="67" name="フローチャート: 判断 66"/>
        <xdr:cNvSpPr/>
      </xdr:nvSpPr>
      <xdr:spPr>
        <a:xfrm>
          <a:off x="3746500" y="63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91862</xdr:rowOff>
    </xdr:from>
    <xdr:ext cx="534377" cy="259045"/>
    <xdr:sp macro="" textlink="">
      <xdr:nvSpPr>
        <xdr:cNvPr id="68" name="テキスト ボックス 67"/>
        <xdr:cNvSpPr txBox="1"/>
      </xdr:nvSpPr>
      <xdr:spPr>
        <a:xfrm>
          <a:off x="3530111" y="609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85097</xdr:rowOff>
    </xdr:from>
    <xdr:to>
      <xdr:col>15</xdr:col>
      <xdr:colOff>50800</xdr:colOff>
      <xdr:row>38</xdr:row>
      <xdr:rowOff>119191</xdr:rowOff>
    </xdr:to>
    <xdr:cxnSp macro="">
      <xdr:nvCxnSpPr>
        <xdr:cNvPr id="69" name="直線コネクタ 68"/>
        <xdr:cNvCxnSpPr/>
      </xdr:nvCxnSpPr>
      <xdr:spPr>
        <a:xfrm flipV="1">
          <a:off x="2019300" y="6600197"/>
          <a:ext cx="889000" cy="34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152989</xdr:rowOff>
    </xdr:from>
    <xdr:to>
      <xdr:col>15</xdr:col>
      <xdr:colOff>101600</xdr:colOff>
      <xdr:row>37</xdr:row>
      <xdr:rowOff>83139</xdr:rowOff>
    </xdr:to>
    <xdr:sp macro="" textlink="">
      <xdr:nvSpPr>
        <xdr:cNvPr id="70" name="フローチャート: 判断 69"/>
        <xdr:cNvSpPr/>
      </xdr:nvSpPr>
      <xdr:spPr>
        <a:xfrm>
          <a:off x="2857500" y="632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99666</xdr:rowOff>
    </xdr:from>
    <xdr:ext cx="534377" cy="259045"/>
    <xdr:sp macro="" textlink="">
      <xdr:nvSpPr>
        <xdr:cNvPr id="71" name="テキスト ボックス 70"/>
        <xdr:cNvSpPr txBox="1"/>
      </xdr:nvSpPr>
      <xdr:spPr>
        <a:xfrm>
          <a:off x="2641111" y="610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119191</xdr:rowOff>
    </xdr:from>
    <xdr:to>
      <xdr:col>10</xdr:col>
      <xdr:colOff>114300</xdr:colOff>
      <xdr:row>39</xdr:row>
      <xdr:rowOff>17480</xdr:rowOff>
    </xdr:to>
    <xdr:cxnSp macro="">
      <xdr:nvCxnSpPr>
        <xdr:cNvPr id="72" name="直線コネクタ 71"/>
        <xdr:cNvCxnSpPr/>
      </xdr:nvCxnSpPr>
      <xdr:spPr>
        <a:xfrm flipV="1">
          <a:off x="1130300" y="6634291"/>
          <a:ext cx="889000" cy="69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4302</xdr:rowOff>
    </xdr:from>
    <xdr:to>
      <xdr:col>10</xdr:col>
      <xdr:colOff>165100</xdr:colOff>
      <xdr:row>37</xdr:row>
      <xdr:rowOff>105902</xdr:rowOff>
    </xdr:to>
    <xdr:sp macro="" textlink="">
      <xdr:nvSpPr>
        <xdr:cNvPr id="73" name="フローチャート: 判断 72"/>
        <xdr:cNvSpPr/>
      </xdr:nvSpPr>
      <xdr:spPr>
        <a:xfrm>
          <a:off x="1968500" y="6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122429</xdr:rowOff>
    </xdr:from>
    <xdr:ext cx="534377" cy="259045"/>
    <xdr:sp macro="" textlink="">
      <xdr:nvSpPr>
        <xdr:cNvPr id="74" name="テキスト ボックス 73"/>
        <xdr:cNvSpPr txBox="1"/>
      </xdr:nvSpPr>
      <xdr:spPr>
        <a:xfrm>
          <a:off x="1752111" y="612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115924</xdr:rowOff>
    </xdr:from>
    <xdr:to>
      <xdr:col>6</xdr:col>
      <xdr:colOff>38100</xdr:colOff>
      <xdr:row>38</xdr:row>
      <xdr:rowOff>46074</xdr:rowOff>
    </xdr:to>
    <xdr:sp macro="" textlink="">
      <xdr:nvSpPr>
        <xdr:cNvPr id="75" name="フローチャート: 判断 74"/>
        <xdr:cNvSpPr/>
      </xdr:nvSpPr>
      <xdr:spPr>
        <a:xfrm>
          <a:off x="1079500" y="6459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62601</xdr:rowOff>
    </xdr:from>
    <xdr:ext cx="534377" cy="259045"/>
    <xdr:sp macro="" textlink="">
      <xdr:nvSpPr>
        <xdr:cNvPr id="76" name="テキスト ボックス 75"/>
        <xdr:cNvSpPr txBox="1"/>
      </xdr:nvSpPr>
      <xdr:spPr>
        <a:xfrm>
          <a:off x="863111" y="6234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28304</xdr:rowOff>
    </xdr:from>
    <xdr:to>
      <xdr:col>24</xdr:col>
      <xdr:colOff>114300</xdr:colOff>
      <xdr:row>38</xdr:row>
      <xdr:rowOff>129904</xdr:rowOff>
    </xdr:to>
    <xdr:sp macro="" textlink="">
      <xdr:nvSpPr>
        <xdr:cNvPr id="82" name="楕円 81"/>
        <xdr:cNvSpPr/>
      </xdr:nvSpPr>
      <xdr:spPr>
        <a:xfrm>
          <a:off x="4584700" y="6543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114682</xdr:rowOff>
    </xdr:from>
    <xdr:ext cx="534377" cy="259045"/>
    <xdr:sp macro="" textlink="">
      <xdr:nvSpPr>
        <xdr:cNvPr id="83" name="人件費該当値テキスト"/>
        <xdr:cNvSpPr txBox="1"/>
      </xdr:nvSpPr>
      <xdr:spPr>
        <a:xfrm>
          <a:off x="4686300" y="6458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58986</xdr:rowOff>
    </xdr:from>
    <xdr:to>
      <xdr:col>20</xdr:col>
      <xdr:colOff>38100</xdr:colOff>
      <xdr:row>38</xdr:row>
      <xdr:rowOff>160586</xdr:rowOff>
    </xdr:to>
    <xdr:sp macro="" textlink="">
      <xdr:nvSpPr>
        <xdr:cNvPr id="84" name="楕円 83"/>
        <xdr:cNvSpPr/>
      </xdr:nvSpPr>
      <xdr:spPr>
        <a:xfrm>
          <a:off x="3746500" y="6574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151713</xdr:rowOff>
    </xdr:from>
    <xdr:ext cx="534377" cy="259045"/>
    <xdr:sp macro="" textlink="">
      <xdr:nvSpPr>
        <xdr:cNvPr id="85" name="テキスト ボックス 84"/>
        <xdr:cNvSpPr txBox="1"/>
      </xdr:nvSpPr>
      <xdr:spPr>
        <a:xfrm>
          <a:off x="3530111" y="6666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34297</xdr:rowOff>
    </xdr:from>
    <xdr:to>
      <xdr:col>15</xdr:col>
      <xdr:colOff>101600</xdr:colOff>
      <xdr:row>38</xdr:row>
      <xdr:rowOff>135897</xdr:rowOff>
    </xdr:to>
    <xdr:sp macro="" textlink="">
      <xdr:nvSpPr>
        <xdr:cNvPr id="86" name="楕円 85"/>
        <xdr:cNvSpPr/>
      </xdr:nvSpPr>
      <xdr:spPr>
        <a:xfrm>
          <a:off x="2857500" y="6549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127024</xdr:rowOff>
    </xdr:from>
    <xdr:ext cx="534377" cy="259045"/>
    <xdr:sp macro="" textlink="">
      <xdr:nvSpPr>
        <xdr:cNvPr id="87" name="テキスト ボックス 86"/>
        <xdr:cNvSpPr txBox="1"/>
      </xdr:nvSpPr>
      <xdr:spPr>
        <a:xfrm>
          <a:off x="2641111" y="6642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68391</xdr:rowOff>
    </xdr:from>
    <xdr:to>
      <xdr:col>10</xdr:col>
      <xdr:colOff>165100</xdr:colOff>
      <xdr:row>38</xdr:row>
      <xdr:rowOff>169991</xdr:rowOff>
    </xdr:to>
    <xdr:sp macro="" textlink="">
      <xdr:nvSpPr>
        <xdr:cNvPr id="88" name="楕円 87"/>
        <xdr:cNvSpPr/>
      </xdr:nvSpPr>
      <xdr:spPr>
        <a:xfrm>
          <a:off x="1968500" y="6583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161118</xdr:rowOff>
    </xdr:from>
    <xdr:ext cx="534377" cy="259045"/>
    <xdr:sp macro="" textlink="">
      <xdr:nvSpPr>
        <xdr:cNvPr id="89" name="テキスト ボックス 88"/>
        <xdr:cNvSpPr txBox="1"/>
      </xdr:nvSpPr>
      <xdr:spPr>
        <a:xfrm>
          <a:off x="1752111" y="6676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138130</xdr:rowOff>
    </xdr:from>
    <xdr:to>
      <xdr:col>6</xdr:col>
      <xdr:colOff>38100</xdr:colOff>
      <xdr:row>39</xdr:row>
      <xdr:rowOff>68280</xdr:rowOff>
    </xdr:to>
    <xdr:sp macro="" textlink="">
      <xdr:nvSpPr>
        <xdr:cNvPr id="90" name="楕円 89"/>
        <xdr:cNvSpPr/>
      </xdr:nvSpPr>
      <xdr:spPr>
        <a:xfrm>
          <a:off x="1079500" y="6653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59407</xdr:rowOff>
    </xdr:from>
    <xdr:ext cx="534377" cy="259045"/>
    <xdr:sp macro="" textlink="">
      <xdr:nvSpPr>
        <xdr:cNvPr id="91" name="テキスト ボックス 90"/>
        <xdr:cNvSpPr txBox="1"/>
      </xdr:nvSpPr>
      <xdr:spPr>
        <a:xfrm>
          <a:off x="863111" y="6745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42412</xdr:rowOff>
    </xdr:from>
    <xdr:to>
      <xdr:col>24</xdr:col>
      <xdr:colOff>62865</xdr:colOff>
      <xdr:row>57</xdr:row>
      <xdr:rowOff>118097</xdr:rowOff>
    </xdr:to>
    <xdr:cxnSp macro="">
      <xdr:nvCxnSpPr>
        <xdr:cNvPr id="113" name="直線コネクタ 112"/>
        <xdr:cNvCxnSpPr/>
      </xdr:nvCxnSpPr>
      <xdr:spPr>
        <a:xfrm flipV="1">
          <a:off x="4633595" y="8957812"/>
          <a:ext cx="1270" cy="932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121924</xdr:rowOff>
    </xdr:from>
    <xdr:ext cx="534377" cy="259045"/>
    <xdr:sp macro="" textlink="">
      <xdr:nvSpPr>
        <xdr:cNvPr id="114" name="物件費最小値テキスト"/>
        <xdr:cNvSpPr txBox="1"/>
      </xdr:nvSpPr>
      <xdr:spPr>
        <a:xfrm>
          <a:off x="4686300" y="9894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118097</xdr:rowOff>
    </xdr:from>
    <xdr:to>
      <xdr:col>24</xdr:col>
      <xdr:colOff>152400</xdr:colOff>
      <xdr:row>57</xdr:row>
      <xdr:rowOff>118097</xdr:rowOff>
    </xdr:to>
    <xdr:cxnSp macro="">
      <xdr:nvCxnSpPr>
        <xdr:cNvPr id="115" name="直線コネクタ 114"/>
        <xdr:cNvCxnSpPr/>
      </xdr:nvCxnSpPr>
      <xdr:spPr>
        <a:xfrm>
          <a:off x="4546600" y="9890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160539</xdr:rowOff>
    </xdr:from>
    <xdr:ext cx="599010" cy="259045"/>
    <xdr:sp macro="" textlink="">
      <xdr:nvSpPr>
        <xdr:cNvPr id="116" name="物件費最大値テキスト"/>
        <xdr:cNvSpPr txBox="1"/>
      </xdr:nvSpPr>
      <xdr:spPr>
        <a:xfrm>
          <a:off x="4686300" y="8733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42412</xdr:rowOff>
    </xdr:from>
    <xdr:to>
      <xdr:col>24</xdr:col>
      <xdr:colOff>152400</xdr:colOff>
      <xdr:row>52</xdr:row>
      <xdr:rowOff>42412</xdr:rowOff>
    </xdr:to>
    <xdr:cxnSp macro="">
      <xdr:nvCxnSpPr>
        <xdr:cNvPr id="117" name="直線コネクタ 116"/>
        <xdr:cNvCxnSpPr/>
      </xdr:nvCxnSpPr>
      <xdr:spPr>
        <a:xfrm>
          <a:off x="4546600" y="8957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26241</xdr:rowOff>
    </xdr:from>
    <xdr:to>
      <xdr:col>24</xdr:col>
      <xdr:colOff>63500</xdr:colOff>
      <xdr:row>57</xdr:row>
      <xdr:rowOff>32057</xdr:rowOff>
    </xdr:to>
    <xdr:cxnSp macro="">
      <xdr:nvCxnSpPr>
        <xdr:cNvPr id="118" name="直線コネクタ 117"/>
        <xdr:cNvCxnSpPr/>
      </xdr:nvCxnSpPr>
      <xdr:spPr>
        <a:xfrm>
          <a:off x="3797300" y="9798891"/>
          <a:ext cx="838200" cy="5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127564</xdr:rowOff>
    </xdr:from>
    <xdr:ext cx="534377" cy="259045"/>
    <xdr:sp macro="" textlink="">
      <xdr:nvSpPr>
        <xdr:cNvPr id="119" name="物件費平均値テキスト"/>
        <xdr:cNvSpPr txBox="1"/>
      </xdr:nvSpPr>
      <xdr:spPr>
        <a:xfrm>
          <a:off x="4686300" y="95573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104687</xdr:rowOff>
    </xdr:from>
    <xdr:to>
      <xdr:col>24</xdr:col>
      <xdr:colOff>114300</xdr:colOff>
      <xdr:row>57</xdr:row>
      <xdr:rowOff>34837</xdr:rowOff>
    </xdr:to>
    <xdr:sp macro="" textlink="">
      <xdr:nvSpPr>
        <xdr:cNvPr id="120" name="フローチャート: 判断 119"/>
        <xdr:cNvSpPr/>
      </xdr:nvSpPr>
      <xdr:spPr>
        <a:xfrm>
          <a:off x="4584700" y="9705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26241</xdr:rowOff>
    </xdr:from>
    <xdr:to>
      <xdr:col>19</xdr:col>
      <xdr:colOff>177800</xdr:colOff>
      <xdr:row>57</xdr:row>
      <xdr:rowOff>50555</xdr:rowOff>
    </xdr:to>
    <xdr:cxnSp macro="">
      <xdr:nvCxnSpPr>
        <xdr:cNvPr id="121" name="直線コネクタ 120"/>
        <xdr:cNvCxnSpPr/>
      </xdr:nvCxnSpPr>
      <xdr:spPr>
        <a:xfrm flipV="1">
          <a:off x="2908300" y="9798891"/>
          <a:ext cx="889000" cy="24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94213</xdr:rowOff>
    </xdr:from>
    <xdr:to>
      <xdr:col>20</xdr:col>
      <xdr:colOff>38100</xdr:colOff>
      <xdr:row>57</xdr:row>
      <xdr:rowOff>24363</xdr:rowOff>
    </xdr:to>
    <xdr:sp macro="" textlink="">
      <xdr:nvSpPr>
        <xdr:cNvPr id="122" name="フローチャート: 判断 121"/>
        <xdr:cNvSpPr/>
      </xdr:nvSpPr>
      <xdr:spPr>
        <a:xfrm>
          <a:off x="3746500" y="969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40890</xdr:rowOff>
    </xdr:from>
    <xdr:ext cx="534377" cy="259045"/>
    <xdr:sp macro="" textlink="">
      <xdr:nvSpPr>
        <xdr:cNvPr id="123" name="テキスト ボックス 122"/>
        <xdr:cNvSpPr txBox="1"/>
      </xdr:nvSpPr>
      <xdr:spPr>
        <a:xfrm>
          <a:off x="3530111" y="947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50555</xdr:rowOff>
    </xdr:from>
    <xdr:to>
      <xdr:col>15</xdr:col>
      <xdr:colOff>50800</xdr:colOff>
      <xdr:row>57</xdr:row>
      <xdr:rowOff>57189</xdr:rowOff>
    </xdr:to>
    <xdr:cxnSp macro="">
      <xdr:nvCxnSpPr>
        <xdr:cNvPr id="124" name="直線コネクタ 123"/>
        <xdr:cNvCxnSpPr/>
      </xdr:nvCxnSpPr>
      <xdr:spPr>
        <a:xfrm flipV="1">
          <a:off x="2019300" y="9823205"/>
          <a:ext cx="889000" cy="6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115967</xdr:rowOff>
    </xdr:from>
    <xdr:to>
      <xdr:col>15</xdr:col>
      <xdr:colOff>101600</xdr:colOff>
      <xdr:row>57</xdr:row>
      <xdr:rowOff>46117</xdr:rowOff>
    </xdr:to>
    <xdr:sp macro="" textlink="">
      <xdr:nvSpPr>
        <xdr:cNvPr id="125" name="フローチャート: 判断 124"/>
        <xdr:cNvSpPr/>
      </xdr:nvSpPr>
      <xdr:spPr>
        <a:xfrm>
          <a:off x="2857500" y="971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62644</xdr:rowOff>
    </xdr:from>
    <xdr:ext cx="534377" cy="259045"/>
    <xdr:sp macro="" textlink="">
      <xdr:nvSpPr>
        <xdr:cNvPr id="126" name="テキスト ボックス 125"/>
        <xdr:cNvSpPr txBox="1"/>
      </xdr:nvSpPr>
      <xdr:spPr>
        <a:xfrm>
          <a:off x="2641111" y="949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57189</xdr:rowOff>
    </xdr:from>
    <xdr:to>
      <xdr:col>10</xdr:col>
      <xdr:colOff>114300</xdr:colOff>
      <xdr:row>57</xdr:row>
      <xdr:rowOff>69090</xdr:rowOff>
    </xdr:to>
    <xdr:cxnSp macro="">
      <xdr:nvCxnSpPr>
        <xdr:cNvPr id="127" name="直線コネクタ 126"/>
        <xdr:cNvCxnSpPr/>
      </xdr:nvCxnSpPr>
      <xdr:spPr>
        <a:xfrm flipV="1">
          <a:off x="1130300" y="9829839"/>
          <a:ext cx="889000" cy="11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141652</xdr:rowOff>
    </xdr:from>
    <xdr:to>
      <xdr:col>10</xdr:col>
      <xdr:colOff>165100</xdr:colOff>
      <xdr:row>57</xdr:row>
      <xdr:rowOff>71802</xdr:rowOff>
    </xdr:to>
    <xdr:sp macro="" textlink="">
      <xdr:nvSpPr>
        <xdr:cNvPr id="128" name="フローチャート: 判断 127"/>
        <xdr:cNvSpPr/>
      </xdr:nvSpPr>
      <xdr:spPr>
        <a:xfrm>
          <a:off x="1968500" y="974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88329</xdr:rowOff>
    </xdr:from>
    <xdr:ext cx="534377" cy="259045"/>
    <xdr:sp macro="" textlink="">
      <xdr:nvSpPr>
        <xdr:cNvPr id="129" name="テキスト ボックス 128"/>
        <xdr:cNvSpPr txBox="1"/>
      </xdr:nvSpPr>
      <xdr:spPr>
        <a:xfrm>
          <a:off x="1752111" y="9518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152917</xdr:rowOff>
    </xdr:from>
    <xdr:to>
      <xdr:col>6</xdr:col>
      <xdr:colOff>38100</xdr:colOff>
      <xdr:row>57</xdr:row>
      <xdr:rowOff>83067</xdr:rowOff>
    </xdr:to>
    <xdr:sp macro="" textlink="">
      <xdr:nvSpPr>
        <xdr:cNvPr id="130" name="フローチャート: 判断 129"/>
        <xdr:cNvSpPr/>
      </xdr:nvSpPr>
      <xdr:spPr>
        <a:xfrm>
          <a:off x="1079500" y="9754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99594</xdr:rowOff>
    </xdr:from>
    <xdr:ext cx="534377" cy="259045"/>
    <xdr:sp macro="" textlink="">
      <xdr:nvSpPr>
        <xdr:cNvPr id="131" name="テキスト ボックス 130"/>
        <xdr:cNvSpPr txBox="1"/>
      </xdr:nvSpPr>
      <xdr:spPr>
        <a:xfrm>
          <a:off x="863111" y="9529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152707</xdr:rowOff>
    </xdr:from>
    <xdr:to>
      <xdr:col>24</xdr:col>
      <xdr:colOff>114300</xdr:colOff>
      <xdr:row>57</xdr:row>
      <xdr:rowOff>82857</xdr:rowOff>
    </xdr:to>
    <xdr:sp macro="" textlink="">
      <xdr:nvSpPr>
        <xdr:cNvPr id="137" name="楕円 136"/>
        <xdr:cNvSpPr/>
      </xdr:nvSpPr>
      <xdr:spPr>
        <a:xfrm>
          <a:off x="4584700" y="9753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83114</xdr:rowOff>
    </xdr:from>
    <xdr:ext cx="534377" cy="259045"/>
    <xdr:sp macro="" textlink="">
      <xdr:nvSpPr>
        <xdr:cNvPr id="138" name="物件費該当値テキスト"/>
        <xdr:cNvSpPr txBox="1"/>
      </xdr:nvSpPr>
      <xdr:spPr>
        <a:xfrm>
          <a:off x="4686300" y="9684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146891</xdr:rowOff>
    </xdr:from>
    <xdr:to>
      <xdr:col>20</xdr:col>
      <xdr:colOff>38100</xdr:colOff>
      <xdr:row>57</xdr:row>
      <xdr:rowOff>77041</xdr:rowOff>
    </xdr:to>
    <xdr:sp macro="" textlink="">
      <xdr:nvSpPr>
        <xdr:cNvPr id="139" name="楕円 138"/>
        <xdr:cNvSpPr/>
      </xdr:nvSpPr>
      <xdr:spPr>
        <a:xfrm>
          <a:off x="3746500" y="9748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68168</xdr:rowOff>
    </xdr:from>
    <xdr:ext cx="534377" cy="259045"/>
    <xdr:sp macro="" textlink="">
      <xdr:nvSpPr>
        <xdr:cNvPr id="140" name="テキスト ボックス 139"/>
        <xdr:cNvSpPr txBox="1"/>
      </xdr:nvSpPr>
      <xdr:spPr>
        <a:xfrm>
          <a:off x="3530111" y="984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171205</xdr:rowOff>
    </xdr:from>
    <xdr:to>
      <xdr:col>15</xdr:col>
      <xdr:colOff>101600</xdr:colOff>
      <xdr:row>57</xdr:row>
      <xdr:rowOff>101355</xdr:rowOff>
    </xdr:to>
    <xdr:sp macro="" textlink="">
      <xdr:nvSpPr>
        <xdr:cNvPr id="141" name="楕円 140"/>
        <xdr:cNvSpPr/>
      </xdr:nvSpPr>
      <xdr:spPr>
        <a:xfrm>
          <a:off x="2857500" y="977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92482</xdr:rowOff>
    </xdr:from>
    <xdr:ext cx="534377" cy="259045"/>
    <xdr:sp macro="" textlink="">
      <xdr:nvSpPr>
        <xdr:cNvPr id="142" name="テキスト ボックス 141"/>
        <xdr:cNvSpPr txBox="1"/>
      </xdr:nvSpPr>
      <xdr:spPr>
        <a:xfrm>
          <a:off x="2641111" y="9865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6389</xdr:rowOff>
    </xdr:from>
    <xdr:to>
      <xdr:col>10</xdr:col>
      <xdr:colOff>165100</xdr:colOff>
      <xdr:row>57</xdr:row>
      <xdr:rowOff>107989</xdr:rowOff>
    </xdr:to>
    <xdr:sp macro="" textlink="">
      <xdr:nvSpPr>
        <xdr:cNvPr id="143" name="楕円 142"/>
        <xdr:cNvSpPr/>
      </xdr:nvSpPr>
      <xdr:spPr>
        <a:xfrm>
          <a:off x="1968500" y="977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99116</xdr:rowOff>
    </xdr:from>
    <xdr:ext cx="534377" cy="259045"/>
    <xdr:sp macro="" textlink="">
      <xdr:nvSpPr>
        <xdr:cNvPr id="144" name="テキスト ボックス 143"/>
        <xdr:cNvSpPr txBox="1"/>
      </xdr:nvSpPr>
      <xdr:spPr>
        <a:xfrm>
          <a:off x="1752111" y="9871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18290</xdr:rowOff>
    </xdr:from>
    <xdr:to>
      <xdr:col>6</xdr:col>
      <xdr:colOff>38100</xdr:colOff>
      <xdr:row>57</xdr:row>
      <xdr:rowOff>119890</xdr:rowOff>
    </xdr:to>
    <xdr:sp macro="" textlink="">
      <xdr:nvSpPr>
        <xdr:cNvPr id="145" name="楕円 144"/>
        <xdr:cNvSpPr/>
      </xdr:nvSpPr>
      <xdr:spPr>
        <a:xfrm>
          <a:off x="1079500" y="979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111017</xdr:rowOff>
    </xdr:from>
    <xdr:ext cx="534377" cy="259045"/>
    <xdr:sp macro="" textlink="">
      <xdr:nvSpPr>
        <xdr:cNvPr id="146" name="テキスト ボックス 145"/>
        <xdr:cNvSpPr txBox="1"/>
      </xdr:nvSpPr>
      <xdr:spPr>
        <a:xfrm>
          <a:off x="863111" y="9883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65908</xdr:rowOff>
    </xdr:from>
    <xdr:to>
      <xdr:col>24</xdr:col>
      <xdr:colOff>62865</xdr:colOff>
      <xdr:row>78</xdr:row>
      <xdr:rowOff>126304</xdr:rowOff>
    </xdr:to>
    <xdr:cxnSp macro="">
      <xdr:nvCxnSpPr>
        <xdr:cNvPr id="168" name="直線コネクタ 167"/>
        <xdr:cNvCxnSpPr/>
      </xdr:nvCxnSpPr>
      <xdr:spPr>
        <a:xfrm flipV="1">
          <a:off x="4633595" y="12410308"/>
          <a:ext cx="1270" cy="1089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130131</xdr:rowOff>
    </xdr:from>
    <xdr:ext cx="378565" cy="259045"/>
    <xdr:sp macro="" textlink="">
      <xdr:nvSpPr>
        <xdr:cNvPr id="169" name="維持補修費最小値テキスト"/>
        <xdr:cNvSpPr txBox="1"/>
      </xdr:nvSpPr>
      <xdr:spPr>
        <a:xfrm>
          <a:off x="4686300" y="13503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126304</xdr:rowOff>
    </xdr:from>
    <xdr:to>
      <xdr:col>24</xdr:col>
      <xdr:colOff>152400</xdr:colOff>
      <xdr:row>78</xdr:row>
      <xdr:rowOff>126304</xdr:rowOff>
    </xdr:to>
    <xdr:cxnSp macro="">
      <xdr:nvCxnSpPr>
        <xdr:cNvPr id="170" name="直線コネクタ 169"/>
        <xdr:cNvCxnSpPr/>
      </xdr:nvCxnSpPr>
      <xdr:spPr>
        <a:xfrm>
          <a:off x="4546600" y="13499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12585</xdr:rowOff>
    </xdr:from>
    <xdr:ext cx="534377" cy="259045"/>
    <xdr:sp macro="" textlink="">
      <xdr:nvSpPr>
        <xdr:cNvPr id="171" name="維持補修費最大値テキスト"/>
        <xdr:cNvSpPr txBox="1"/>
      </xdr:nvSpPr>
      <xdr:spPr>
        <a:xfrm>
          <a:off x="4686300" y="12185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65908</xdr:rowOff>
    </xdr:from>
    <xdr:to>
      <xdr:col>24</xdr:col>
      <xdr:colOff>152400</xdr:colOff>
      <xdr:row>72</xdr:row>
      <xdr:rowOff>65908</xdr:rowOff>
    </xdr:to>
    <xdr:cxnSp macro="">
      <xdr:nvCxnSpPr>
        <xdr:cNvPr id="172" name="直線コネクタ 171"/>
        <xdr:cNvCxnSpPr/>
      </xdr:nvCxnSpPr>
      <xdr:spPr>
        <a:xfrm>
          <a:off x="4546600" y="12410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42957</xdr:rowOff>
    </xdr:from>
    <xdr:to>
      <xdr:col>24</xdr:col>
      <xdr:colOff>63500</xdr:colOff>
      <xdr:row>78</xdr:row>
      <xdr:rowOff>44283</xdr:rowOff>
    </xdr:to>
    <xdr:cxnSp macro="">
      <xdr:nvCxnSpPr>
        <xdr:cNvPr id="173" name="直線コネクタ 172"/>
        <xdr:cNvCxnSpPr/>
      </xdr:nvCxnSpPr>
      <xdr:spPr>
        <a:xfrm flipV="1">
          <a:off x="3797300" y="13416057"/>
          <a:ext cx="838200" cy="1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88140</xdr:rowOff>
    </xdr:from>
    <xdr:ext cx="469744" cy="259045"/>
    <xdr:sp macro="" textlink="">
      <xdr:nvSpPr>
        <xdr:cNvPr id="174" name="維持補修費平均値テキスト"/>
        <xdr:cNvSpPr txBox="1"/>
      </xdr:nvSpPr>
      <xdr:spPr>
        <a:xfrm>
          <a:off x="4686300" y="131183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65263</xdr:rowOff>
    </xdr:from>
    <xdr:to>
      <xdr:col>24</xdr:col>
      <xdr:colOff>114300</xdr:colOff>
      <xdr:row>77</xdr:row>
      <xdr:rowOff>166863</xdr:rowOff>
    </xdr:to>
    <xdr:sp macro="" textlink="">
      <xdr:nvSpPr>
        <xdr:cNvPr id="175" name="フローチャート: 判断 174"/>
        <xdr:cNvSpPr/>
      </xdr:nvSpPr>
      <xdr:spPr>
        <a:xfrm>
          <a:off x="4584700" y="1326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30384</xdr:rowOff>
    </xdr:from>
    <xdr:to>
      <xdr:col>19</xdr:col>
      <xdr:colOff>177800</xdr:colOff>
      <xdr:row>78</xdr:row>
      <xdr:rowOff>44283</xdr:rowOff>
    </xdr:to>
    <xdr:cxnSp macro="">
      <xdr:nvCxnSpPr>
        <xdr:cNvPr id="176" name="直線コネクタ 175"/>
        <xdr:cNvCxnSpPr/>
      </xdr:nvCxnSpPr>
      <xdr:spPr>
        <a:xfrm>
          <a:off x="2908300" y="13403484"/>
          <a:ext cx="889000" cy="13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68692</xdr:rowOff>
    </xdr:from>
    <xdr:to>
      <xdr:col>20</xdr:col>
      <xdr:colOff>38100</xdr:colOff>
      <xdr:row>77</xdr:row>
      <xdr:rowOff>170292</xdr:rowOff>
    </xdr:to>
    <xdr:sp macro="" textlink="">
      <xdr:nvSpPr>
        <xdr:cNvPr id="177" name="フローチャート: 判断 176"/>
        <xdr:cNvSpPr/>
      </xdr:nvSpPr>
      <xdr:spPr>
        <a:xfrm>
          <a:off x="37465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15369</xdr:rowOff>
    </xdr:from>
    <xdr:ext cx="469744" cy="259045"/>
    <xdr:sp macro="" textlink="">
      <xdr:nvSpPr>
        <xdr:cNvPr id="178" name="テキスト ボックス 177"/>
        <xdr:cNvSpPr txBox="1"/>
      </xdr:nvSpPr>
      <xdr:spPr>
        <a:xfrm>
          <a:off x="3562428" y="1304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30384</xdr:rowOff>
    </xdr:from>
    <xdr:to>
      <xdr:col>15</xdr:col>
      <xdr:colOff>50800</xdr:colOff>
      <xdr:row>78</xdr:row>
      <xdr:rowOff>58730</xdr:rowOff>
    </xdr:to>
    <xdr:cxnSp macro="">
      <xdr:nvCxnSpPr>
        <xdr:cNvPr id="179" name="直線コネクタ 178"/>
        <xdr:cNvCxnSpPr/>
      </xdr:nvCxnSpPr>
      <xdr:spPr>
        <a:xfrm flipV="1">
          <a:off x="2019300" y="13403484"/>
          <a:ext cx="889000" cy="28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73492</xdr:rowOff>
    </xdr:from>
    <xdr:to>
      <xdr:col>15</xdr:col>
      <xdr:colOff>101600</xdr:colOff>
      <xdr:row>78</xdr:row>
      <xdr:rowOff>3642</xdr:rowOff>
    </xdr:to>
    <xdr:sp macro="" textlink="">
      <xdr:nvSpPr>
        <xdr:cNvPr id="180" name="フローチャート: 判断 179"/>
        <xdr:cNvSpPr/>
      </xdr:nvSpPr>
      <xdr:spPr>
        <a:xfrm>
          <a:off x="2857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20169</xdr:rowOff>
    </xdr:from>
    <xdr:ext cx="469744" cy="259045"/>
    <xdr:sp macro="" textlink="">
      <xdr:nvSpPr>
        <xdr:cNvPr id="181" name="テキスト ボックス 180"/>
        <xdr:cNvSpPr txBox="1"/>
      </xdr:nvSpPr>
      <xdr:spPr>
        <a:xfrm>
          <a:off x="2673428" y="1305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58730</xdr:rowOff>
    </xdr:from>
    <xdr:to>
      <xdr:col>10</xdr:col>
      <xdr:colOff>114300</xdr:colOff>
      <xdr:row>78</xdr:row>
      <xdr:rowOff>74275</xdr:rowOff>
    </xdr:to>
    <xdr:cxnSp macro="">
      <xdr:nvCxnSpPr>
        <xdr:cNvPr id="182" name="直線コネクタ 181"/>
        <xdr:cNvCxnSpPr/>
      </xdr:nvCxnSpPr>
      <xdr:spPr>
        <a:xfrm flipV="1">
          <a:off x="1130300" y="13431830"/>
          <a:ext cx="8890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74819</xdr:rowOff>
    </xdr:from>
    <xdr:to>
      <xdr:col>10</xdr:col>
      <xdr:colOff>165100</xdr:colOff>
      <xdr:row>78</xdr:row>
      <xdr:rowOff>4969</xdr:rowOff>
    </xdr:to>
    <xdr:sp macro="" textlink="">
      <xdr:nvSpPr>
        <xdr:cNvPr id="183" name="フローチャート: 判断 182"/>
        <xdr:cNvSpPr/>
      </xdr:nvSpPr>
      <xdr:spPr>
        <a:xfrm>
          <a:off x="1968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21496</xdr:rowOff>
    </xdr:from>
    <xdr:ext cx="469744" cy="259045"/>
    <xdr:sp macro="" textlink="">
      <xdr:nvSpPr>
        <xdr:cNvPr id="184" name="テキスト ボックス 183"/>
        <xdr:cNvSpPr txBox="1"/>
      </xdr:nvSpPr>
      <xdr:spPr>
        <a:xfrm>
          <a:off x="1784428" y="1305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95438</xdr:rowOff>
    </xdr:from>
    <xdr:to>
      <xdr:col>6</xdr:col>
      <xdr:colOff>38100</xdr:colOff>
      <xdr:row>78</xdr:row>
      <xdr:rowOff>25588</xdr:rowOff>
    </xdr:to>
    <xdr:sp macro="" textlink="">
      <xdr:nvSpPr>
        <xdr:cNvPr id="185" name="フローチャート: 判断 184"/>
        <xdr:cNvSpPr/>
      </xdr:nvSpPr>
      <xdr:spPr>
        <a:xfrm>
          <a:off x="1079500" y="13297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42115</xdr:rowOff>
    </xdr:from>
    <xdr:ext cx="469744" cy="259045"/>
    <xdr:sp macro="" textlink="">
      <xdr:nvSpPr>
        <xdr:cNvPr id="186" name="テキスト ボックス 185"/>
        <xdr:cNvSpPr txBox="1"/>
      </xdr:nvSpPr>
      <xdr:spPr>
        <a:xfrm>
          <a:off x="895428" y="13072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163607</xdr:rowOff>
    </xdr:from>
    <xdr:to>
      <xdr:col>24</xdr:col>
      <xdr:colOff>114300</xdr:colOff>
      <xdr:row>78</xdr:row>
      <xdr:rowOff>93757</xdr:rowOff>
    </xdr:to>
    <xdr:sp macro="" textlink="">
      <xdr:nvSpPr>
        <xdr:cNvPr id="192" name="楕円 191"/>
        <xdr:cNvSpPr/>
      </xdr:nvSpPr>
      <xdr:spPr>
        <a:xfrm>
          <a:off x="4584700" y="133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78534</xdr:rowOff>
    </xdr:from>
    <xdr:ext cx="469744" cy="259045"/>
    <xdr:sp macro="" textlink="">
      <xdr:nvSpPr>
        <xdr:cNvPr id="193" name="維持補修費該当値テキスト"/>
        <xdr:cNvSpPr txBox="1"/>
      </xdr:nvSpPr>
      <xdr:spPr>
        <a:xfrm>
          <a:off x="4686300" y="13280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164933</xdr:rowOff>
    </xdr:from>
    <xdr:to>
      <xdr:col>20</xdr:col>
      <xdr:colOff>38100</xdr:colOff>
      <xdr:row>78</xdr:row>
      <xdr:rowOff>95083</xdr:rowOff>
    </xdr:to>
    <xdr:sp macro="" textlink="">
      <xdr:nvSpPr>
        <xdr:cNvPr id="194" name="楕円 193"/>
        <xdr:cNvSpPr/>
      </xdr:nvSpPr>
      <xdr:spPr>
        <a:xfrm>
          <a:off x="3746500" y="1336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86210</xdr:rowOff>
    </xdr:from>
    <xdr:ext cx="469744" cy="259045"/>
    <xdr:sp macro="" textlink="">
      <xdr:nvSpPr>
        <xdr:cNvPr id="195" name="テキスト ボックス 194"/>
        <xdr:cNvSpPr txBox="1"/>
      </xdr:nvSpPr>
      <xdr:spPr>
        <a:xfrm>
          <a:off x="3562428" y="13459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151034</xdr:rowOff>
    </xdr:from>
    <xdr:to>
      <xdr:col>15</xdr:col>
      <xdr:colOff>101600</xdr:colOff>
      <xdr:row>78</xdr:row>
      <xdr:rowOff>81184</xdr:rowOff>
    </xdr:to>
    <xdr:sp macro="" textlink="">
      <xdr:nvSpPr>
        <xdr:cNvPr id="196" name="楕円 195"/>
        <xdr:cNvSpPr/>
      </xdr:nvSpPr>
      <xdr:spPr>
        <a:xfrm>
          <a:off x="2857500" y="1335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72311</xdr:rowOff>
    </xdr:from>
    <xdr:ext cx="469744" cy="259045"/>
    <xdr:sp macro="" textlink="">
      <xdr:nvSpPr>
        <xdr:cNvPr id="197" name="テキスト ボックス 196"/>
        <xdr:cNvSpPr txBox="1"/>
      </xdr:nvSpPr>
      <xdr:spPr>
        <a:xfrm>
          <a:off x="2673428" y="13445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7930</xdr:rowOff>
    </xdr:from>
    <xdr:to>
      <xdr:col>10</xdr:col>
      <xdr:colOff>165100</xdr:colOff>
      <xdr:row>78</xdr:row>
      <xdr:rowOff>109530</xdr:rowOff>
    </xdr:to>
    <xdr:sp macro="" textlink="">
      <xdr:nvSpPr>
        <xdr:cNvPr id="198" name="楕円 197"/>
        <xdr:cNvSpPr/>
      </xdr:nvSpPr>
      <xdr:spPr>
        <a:xfrm>
          <a:off x="1968500" y="1338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100657</xdr:rowOff>
    </xdr:from>
    <xdr:ext cx="469744" cy="259045"/>
    <xdr:sp macro="" textlink="">
      <xdr:nvSpPr>
        <xdr:cNvPr id="199" name="テキスト ボックス 198"/>
        <xdr:cNvSpPr txBox="1"/>
      </xdr:nvSpPr>
      <xdr:spPr>
        <a:xfrm>
          <a:off x="1784428" y="1347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23475</xdr:rowOff>
    </xdr:from>
    <xdr:to>
      <xdr:col>6</xdr:col>
      <xdr:colOff>38100</xdr:colOff>
      <xdr:row>78</xdr:row>
      <xdr:rowOff>125075</xdr:rowOff>
    </xdr:to>
    <xdr:sp macro="" textlink="">
      <xdr:nvSpPr>
        <xdr:cNvPr id="200" name="楕円 199"/>
        <xdr:cNvSpPr/>
      </xdr:nvSpPr>
      <xdr:spPr>
        <a:xfrm>
          <a:off x="1079500" y="13396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116202</xdr:rowOff>
    </xdr:from>
    <xdr:ext cx="469744" cy="259045"/>
    <xdr:sp macro="" textlink="">
      <xdr:nvSpPr>
        <xdr:cNvPr id="201" name="テキスト ボックス 200"/>
        <xdr:cNvSpPr txBox="1"/>
      </xdr:nvSpPr>
      <xdr:spPr>
        <a:xfrm>
          <a:off x="895428" y="13489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2" name="テキスト ボックス 211"/>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159804</xdr:rowOff>
    </xdr:from>
    <xdr:to>
      <xdr:col>24</xdr:col>
      <xdr:colOff>62865</xdr:colOff>
      <xdr:row>99</xdr:row>
      <xdr:rowOff>106414</xdr:rowOff>
    </xdr:to>
    <xdr:cxnSp macro="">
      <xdr:nvCxnSpPr>
        <xdr:cNvPr id="226" name="直線コネクタ 225"/>
        <xdr:cNvCxnSpPr/>
      </xdr:nvCxnSpPr>
      <xdr:spPr>
        <a:xfrm flipV="1">
          <a:off x="4633595" y="15590304"/>
          <a:ext cx="1270" cy="14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110241</xdr:rowOff>
    </xdr:from>
    <xdr:ext cx="534377" cy="259045"/>
    <xdr:sp macro="" textlink="">
      <xdr:nvSpPr>
        <xdr:cNvPr id="227" name="扶助費最小値テキスト"/>
        <xdr:cNvSpPr txBox="1"/>
      </xdr:nvSpPr>
      <xdr:spPr>
        <a:xfrm>
          <a:off x="4686300" y="17083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106414</xdr:rowOff>
    </xdr:from>
    <xdr:to>
      <xdr:col>24</xdr:col>
      <xdr:colOff>152400</xdr:colOff>
      <xdr:row>99</xdr:row>
      <xdr:rowOff>106414</xdr:rowOff>
    </xdr:to>
    <xdr:cxnSp macro="">
      <xdr:nvCxnSpPr>
        <xdr:cNvPr id="228" name="直線コネクタ 227"/>
        <xdr:cNvCxnSpPr/>
      </xdr:nvCxnSpPr>
      <xdr:spPr>
        <a:xfrm>
          <a:off x="4546600" y="1707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106481</xdr:rowOff>
    </xdr:from>
    <xdr:ext cx="599010" cy="259045"/>
    <xdr:sp macro="" textlink="">
      <xdr:nvSpPr>
        <xdr:cNvPr id="229" name="扶助費最大値テキスト"/>
        <xdr:cNvSpPr txBox="1"/>
      </xdr:nvSpPr>
      <xdr:spPr>
        <a:xfrm>
          <a:off x="4686300" y="15365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159804</xdr:rowOff>
    </xdr:from>
    <xdr:to>
      <xdr:col>24</xdr:col>
      <xdr:colOff>152400</xdr:colOff>
      <xdr:row>90</xdr:row>
      <xdr:rowOff>159804</xdr:rowOff>
    </xdr:to>
    <xdr:cxnSp macro="">
      <xdr:nvCxnSpPr>
        <xdr:cNvPr id="230" name="直線コネクタ 229"/>
        <xdr:cNvCxnSpPr/>
      </xdr:nvCxnSpPr>
      <xdr:spPr>
        <a:xfrm>
          <a:off x="4546600" y="15590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158750</xdr:rowOff>
    </xdr:from>
    <xdr:to>
      <xdr:col>24</xdr:col>
      <xdr:colOff>63500</xdr:colOff>
      <xdr:row>95</xdr:row>
      <xdr:rowOff>158001</xdr:rowOff>
    </xdr:to>
    <xdr:cxnSp macro="">
      <xdr:nvCxnSpPr>
        <xdr:cNvPr id="231" name="直線コネクタ 230"/>
        <xdr:cNvCxnSpPr/>
      </xdr:nvCxnSpPr>
      <xdr:spPr>
        <a:xfrm flipV="1">
          <a:off x="3797300" y="16275050"/>
          <a:ext cx="838200" cy="170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11192</xdr:rowOff>
    </xdr:from>
    <xdr:ext cx="534377" cy="259045"/>
    <xdr:sp macro="" textlink="">
      <xdr:nvSpPr>
        <xdr:cNvPr id="232" name="扶助費平均値テキスト"/>
        <xdr:cNvSpPr txBox="1"/>
      </xdr:nvSpPr>
      <xdr:spPr>
        <a:xfrm>
          <a:off x="4686300" y="164703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32765</xdr:rowOff>
    </xdr:from>
    <xdr:to>
      <xdr:col>24</xdr:col>
      <xdr:colOff>114300</xdr:colOff>
      <xdr:row>96</xdr:row>
      <xdr:rowOff>134365</xdr:rowOff>
    </xdr:to>
    <xdr:sp macro="" textlink="">
      <xdr:nvSpPr>
        <xdr:cNvPr id="233" name="フローチャート: 判断 232"/>
        <xdr:cNvSpPr/>
      </xdr:nvSpPr>
      <xdr:spPr>
        <a:xfrm>
          <a:off x="4584700" y="1649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128778</xdr:rowOff>
    </xdr:from>
    <xdr:to>
      <xdr:col>19</xdr:col>
      <xdr:colOff>177800</xdr:colOff>
      <xdr:row>95</xdr:row>
      <xdr:rowOff>158001</xdr:rowOff>
    </xdr:to>
    <xdr:cxnSp macro="">
      <xdr:nvCxnSpPr>
        <xdr:cNvPr id="234" name="直線コネクタ 233"/>
        <xdr:cNvCxnSpPr/>
      </xdr:nvCxnSpPr>
      <xdr:spPr>
        <a:xfrm>
          <a:off x="2908300" y="16245078"/>
          <a:ext cx="889000" cy="200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143320</xdr:rowOff>
    </xdr:from>
    <xdr:to>
      <xdr:col>20</xdr:col>
      <xdr:colOff>38100</xdr:colOff>
      <xdr:row>97</xdr:row>
      <xdr:rowOff>73470</xdr:rowOff>
    </xdr:to>
    <xdr:sp macro="" textlink="">
      <xdr:nvSpPr>
        <xdr:cNvPr id="235" name="フローチャート: 判断 234"/>
        <xdr:cNvSpPr/>
      </xdr:nvSpPr>
      <xdr:spPr>
        <a:xfrm>
          <a:off x="3746500" y="166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64597</xdr:rowOff>
    </xdr:from>
    <xdr:ext cx="534377" cy="259045"/>
    <xdr:sp macro="" textlink="">
      <xdr:nvSpPr>
        <xdr:cNvPr id="236" name="テキスト ボックス 235"/>
        <xdr:cNvSpPr txBox="1"/>
      </xdr:nvSpPr>
      <xdr:spPr>
        <a:xfrm>
          <a:off x="3530111" y="16695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128778</xdr:rowOff>
    </xdr:from>
    <xdr:to>
      <xdr:col>15</xdr:col>
      <xdr:colOff>50800</xdr:colOff>
      <xdr:row>96</xdr:row>
      <xdr:rowOff>109156</xdr:rowOff>
    </xdr:to>
    <xdr:cxnSp macro="">
      <xdr:nvCxnSpPr>
        <xdr:cNvPr id="237" name="直線コネクタ 236"/>
        <xdr:cNvCxnSpPr/>
      </xdr:nvCxnSpPr>
      <xdr:spPr>
        <a:xfrm flipV="1">
          <a:off x="2019300" y="16245078"/>
          <a:ext cx="889000" cy="323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160820</xdr:rowOff>
    </xdr:from>
    <xdr:to>
      <xdr:col>15</xdr:col>
      <xdr:colOff>101600</xdr:colOff>
      <xdr:row>96</xdr:row>
      <xdr:rowOff>90970</xdr:rowOff>
    </xdr:to>
    <xdr:sp macro="" textlink="">
      <xdr:nvSpPr>
        <xdr:cNvPr id="238" name="フローチャート: 判断 237"/>
        <xdr:cNvSpPr/>
      </xdr:nvSpPr>
      <xdr:spPr>
        <a:xfrm>
          <a:off x="2857500" y="1644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82097</xdr:rowOff>
    </xdr:from>
    <xdr:ext cx="599010" cy="259045"/>
    <xdr:sp macro="" textlink="">
      <xdr:nvSpPr>
        <xdr:cNvPr id="239" name="テキスト ボックス 238"/>
        <xdr:cNvSpPr txBox="1"/>
      </xdr:nvSpPr>
      <xdr:spPr>
        <a:xfrm>
          <a:off x="2608795" y="16541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109156</xdr:rowOff>
    </xdr:from>
    <xdr:to>
      <xdr:col>10</xdr:col>
      <xdr:colOff>114300</xdr:colOff>
      <xdr:row>97</xdr:row>
      <xdr:rowOff>22276</xdr:rowOff>
    </xdr:to>
    <xdr:cxnSp macro="">
      <xdr:nvCxnSpPr>
        <xdr:cNvPr id="240" name="直線コネクタ 239"/>
        <xdr:cNvCxnSpPr/>
      </xdr:nvCxnSpPr>
      <xdr:spPr>
        <a:xfrm flipV="1">
          <a:off x="1130300" y="16568356"/>
          <a:ext cx="889000" cy="84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134734</xdr:rowOff>
    </xdr:from>
    <xdr:to>
      <xdr:col>10</xdr:col>
      <xdr:colOff>165100</xdr:colOff>
      <xdr:row>98</xdr:row>
      <xdr:rowOff>64884</xdr:rowOff>
    </xdr:to>
    <xdr:sp macro="" textlink="">
      <xdr:nvSpPr>
        <xdr:cNvPr id="241" name="フローチャート: 判断 240"/>
        <xdr:cNvSpPr/>
      </xdr:nvSpPr>
      <xdr:spPr>
        <a:xfrm>
          <a:off x="1968500" y="1676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56011</xdr:rowOff>
    </xdr:from>
    <xdr:ext cx="534377" cy="259045"/>
    <xdr:sp macro="" textlink="">
      <xdr:nvSpPr>
        <xdr:cNvPr id="242" name="テキスト ボックス 241"/>
        <xdr:cNvSpPr txBox="1"/>
      </xdr:nvSpPr>
      <xdr:spPr>
        <a:xfrm>
          <a:off x="1752111" y="16858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18593</xdr:rowOff>
    </xdr:from>
    <xdr:to>
      <xdr:col>6</xdr:col>
      <xdr:colOff>38100</xdr:colOff>
      <xdr:row>98</xdr:row>
      <xdr:rowOff>120193</xdr:rowOff>
    </xdr:to>
    <xdr:sp macro="" textlink="">
      <xdr:nvSpPr>
        <xdr:cNvPr id="243" name="フローチャート: 判断 242"/>
        <xdr:cNvSpPr/>
      </xdr:nvSpPr>
      <xdr:spPr>
        <a:xfrm>
          <a:off x="1079500" y="1682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111320</xdr:rowOff>
    </xdr:from>
    <xdr:ext cx="534377" cy="259045"/>
    <xdr:sp macro="" textlink="">
      <xdr:nvSpPr>
        <xdr:cNvPr id="244" name="テキスト ボックス 243"/>
        <xdr:cNvSpPr txBox="1"/>
      </xdr:nvSpPr>
      <xdr:spPr>
        <a:xfrm>
          <a:off x="863111" y="1691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107950</xdr:rowOff>
    </xdr:from>
    <xdr:to>
      <xdr:col>24</xdr:col>
      <xdr:colOff>114300</xdr:colOff>
      <xdr:row>95</xdr:row>
      <xdr:rowOff>38100</xdr:rowOff>
    </xdr:to>
    <xdr:sp macro="" textlink="">
      <xdr:nvSpPr>
        <xdr:cNvPr id="250" name="楕円 249"/>
        <xdr:cNvSpPr/>
      </xdr:nvSpPr>
      <xdr:spPr>
        <a:xfrm>
          <a:off x="4584700" y="1622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130827</xdr:rowOff>
    </xdr:from>
    <xdr:ext cx="599010" cy="259045"/>
    <xdr:sp macro="" textlink="">
      <xdr:nvSpPr>
        <xdr:cNvPr id="251" name="扶助費該当値テキスト"/>
        <xdr:cNvSpPr txBox="1"/>
      </xdr:nvSpPr>
      <xdr:spPr>
        <a:xfrm>
          <a:off x="4686300" y="16075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107201</xdr:rowOff>
    </xdr:from>
    <xdr:to>
      <xdr:col>20</xdr:col>
      <xdr:colOff>38100</xdr:colOff>
      <xdr:row>96</xdr:row>
      <xdr:rowOff>37351</xdr:rowOff>
    </xdr:to>
    <xdr:sp macro="" textlink="">
      <xdr:nvSpPr>
        <xdr:cNvPr id="252" name="楕円 251"/>
        <xdr:cNvSpPr/>
      </xdr:nvSpPr>
      <xdr:spPr>
        <a:xfrm>
          <a:off x="3746500" y="16394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53878</xdr:rowOff>
    </xdr:from>
    <xdr:ext cx="599010" cy="259045"/>
    <xdr:sp macro="" textlink="">
      <xdr:nvSpPr>
        <xdr:cNvPr id="253" name="テキスト ボックス 252"/>
        <xdr:cNvSpPr txBox="1"/>
      </xdr:nvSpPr>
      <xdr:spPr>
        <a:xfrm>
          <a:off x="3497795" y="16170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77978</xdr:rowOff>
    </xdr:from>
    <xdr:to>
      <xdr:col>15</xdr:col>
      <xdr:colOff>101600</xdr:colOff>
      <xdr:row>95</xdr:row>
      <xdr:rowOff>8128</xdr:rowOff>
    </xdr:to>
    <xdr:sp macro="" textlink="">
      <xdr:nvSpPr>
        <xdr:cNvPr id="254" name="楕円 253"/>
        <xdr:cNvSpPr/>
      </xdr:nvSpPr>
      <xdr:spPr>
        <a:xfrm>
          <a:off x="2857500" y="16194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24655</xdr:rowOff>
    </xdr:from>
    <xdr:ext cx="599010" cy="259045"/>
    <xdr:sp macro="" textlink="">
      <xdr:nvSpPr>
        <xdr:cNvPr id="255" name="テキスト ボックス 254"/>
        <xdr:cNvSpPr txBox="1"/>
      </xdr:nvSpPr>
      <xdr:spPr>
        <a:xfrm>
          <a:off x="2608795" y="15969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58356</xdr:rowOff>
    </xdr:from>
    <xdr:to>
      <xdr:col>10</xdr:col>
      <xdr:colOff>165100</xdr:colOff>
      <xdr:row>96</xdr:row>
      <xdr:rowOff>159956</xdr:rowOff>
    </xdr:to>
    <xdr:sp macro="" textlink="">
      <xdr:nvSpPr>
        <xdr:cNvPr id="256" name="楕円 255"/>
        <xdr:cNvSpPr/>
      </xdr:nvSpPr>
      <xdr:spPr>
        <a:xfrm>
          <a:off x="1968500" y="16517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5033</xdr:rowOff>
    </xdr:from>
    <xdr:ext cx="534377" cy="259045"/>
    <xdr:sp macro="" textlink="">
      <xdr:nvSpPr>
        <xdr:cNvPr id="257" name="テキスト ボックス 256"/>
        <xdr:cNvSpPr txBox="1"/>
      </xdr:nvSpPr>
      <xdr:spPr>
        <a:xfrm>
          <a:off x="1752111" y="1629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142926</xdr:rowOff>
    </xdr:from>
    <xdr:to>
      <xdr:col>6</xdr:col>
      <xdr:colOff>38100</xdr:colOff>
      <xdr:row>97</xdr:row>
      <xdr:rowOff>73076</xdr:rowOff>
    </xdr:to>
    <xdr:sp macro="" textlink="">
      <xdr:nvSpPr>
        <xdr:cNvPr id="258" name="楕円 257"/>
        <xdr:cNvSpPr/>
      </xdr:nvSpPr>
      <xdr:spPr>
        <a:xfrm>
          <a:off x="1079500" y="16602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89603</xdr:rowOff>
    </xdr:from>
    <xdr:ext cx="534377" cy="259045"/>
    <xdr:sp macro="" textlink="">
      <xdr:nvSpPr>
        <xdr:cNvPr id="259" name="テキスト ボックス 258"/>
        <xdr:cNvSpPr txBox="1"/>
      </xdr:nvSpPr>
      <xdr:spPr>
        <a:xfrm>
          <a:off x="863111" y="16377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0" name="テキスト ボックス 269"/>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2" name="テキスト ボックス 271"/>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4" name="テキスト ボックス 273"/>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6" name="テキスト ボックス 275"/>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8" name="テキスト ボックス 277"/>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38942</xdr:rowOff>
    </xdr:from>
    <xdr:to>
      <xdr:col>54</xdr:col>
      <xdr:colOff>189865</xdr:colOff>
      <xdr:row>39</xdr:row>
      <xdr:rowOff>51646</xdr:rowOff>
    </xdr:to>
    <xdr:cxnSp macro="">
      <xdr:nvCxnSpPr>
        <xdr:cNvPr id="286" name="直線コネクタ 285"/>
        <xdr:cNvCxnSpPr/>
      </xdr:nvCxnSpPr>
      <xdr:spPr>
        <a:xfrm flipV="1">
          <a:off x="10475595" y="5353892"/>
          <a:ext cx="1270" cy="1384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55473</xdr:rowOff>
    </xdr:from>
    <xdr:ext cx="534377" cy="259045"/>
    <xdr:sp macro="" textlink="">
      <xdr:nvSpPr>
        <xdr:cNvPr id="287" name="補助費等最小値テキスト"/>
        <xdr:cNvSpPr txBox="1"/>
      </xdr:nvSpPr>
      <xdr:spPr>
        <a:xfrm>
          <a:off x="10528300" y="6742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51646</xdr:rowOff>
    </xdr:from>
    <xdr:to>
      <xdr:col>55</xdr:col>
      <xdr:colOff>88900</xdr:colOff>
      <xdr:row>39</xdr:row>
      <xdr:rowOff>51646</xdr:rowOff>
    </xdr:to>
    <xdr:cxnSp macro="">
      <xdr:nvCxnSpPr>
        <xdr:cNvPr id="288" name="直線コネクタ 287"/>
        <xdr:cNvCxnSpPr/>
      </xdr:nvCxnSpPr>
      <xdr:spPr>
        <a:xfrm>
          <a:off x="10388600" y="6738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157069</xdr:rowOff>
    </xdr:from>
    <xdr:ext cx="599010" cy="259045"/>
    <xdr:sp macro="" textlink="">
      <xdr:nvSpPr>
        <xdr:cNvPr id="289" name="補助費等最大値テキスト"/>
        <xdr:cNvSpPr txBox="1"/>
      </xdr:nvSpPr>
      <xdr:spPr>
        <a:xfrm>
          <a:off x="10528300" y="5129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38942</xdr:rowOff>
    </xdr:from>
    <xdr:to>
      <xdr:col>55</xdr:col>
      <xdr:colOff>88900</xdr:colOff>
      <xdr:row>31</xdr:row>
      <xdr:rowOff>38942</xdr:rowOff>
    </xdr:to>
    <xdr:cxnSp macro="">
      <xdr:nvCxnSpPr>
        <xdr:cNvPr id="290" name="直線コネクタ 289"/>
        <xdr:cNvCxnSpPr/>
      </xdr:nvCxnSpPr>
      <xdr:spPr>
        <a:xfrm>
          <a:off x="10388600" y="5353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63446</xdr:rowOff>
    </xdr:from>
    <xdr:to>
      <xdr:col>55</xdr:col>
      <xdr:colOff>0</xdr:colOff>
      <xdr:row>37</xdr:row>
      <xdr:rowOff>169527</xdr:rowOff>
    </xdr:to>
    <xdr:cxnSp macro="">
      <xdr:nvCxnSpPr>
        <xdr:cNvPr id="291" name="直線コネクタ 290"/>
        <xdr:cNvCxnSpPr/>
      </xdr:nvCxnSpPr>
      <xdr:spPr>
        <a:xfrm>
          <a:off x="9639300" y="6407096"/>
          <a:ext cx="838200" cy="106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104407</xdr:rowOff>
    </xdr:from>
    <xdr:ext cx="534377" cy="259045"/>
    <xdr:sp macro="" textlink="">
      <xdr:nvSpPr>
        <xdr:cNvPr id="292" name="補助費等平均値テキスト"/>
        <xdr:cNvSpPr txBox="1"/>
      </xdr:nvSpPr>
      <xdr:spPr>
        <a:xfrm>
          <a:off x="10528300" y="62766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81530</xdr:rowOff>
    </xdr:from>
    <xdr:to>
      <xdr:col>55</xdr:col>
      <xdr:colOff>50800</xdr:colOff>
      <xdr:row>38</xdr:row>
      <xdr:rowOff>11680</xdr:rowOff>
    </xdr:to>
    <xdr:sp macro="" textlink="">
      <xdr:nvSpPr>
        <xdr:cNvPr id="293" name="フローチャート: 判断 292"/>
        <xdr:cNvSpPr/>
      </xdr:nvSpPr>
      <xdr:spPr>
        <a:xfrm>
          <a:off x="10426700" y="642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63446</xdr:rowOff>
    </xdr:from>
    <xdr:to>
      <xdr:col>50</xdr:col>
      <xdr:colOff>114300</xdr:colOff>
      <xdr:row>37</xdr:row>
      <xdr:rowOff>79828</xdr:rowOff>
    </xdr:to>
    <xdr:cxnSp macro="">
      <xdr:nvCxnSpPr>
        <xdr:cNvPr id="294" name="直線コネクタ 293"/>
        <xdr:cNvCxnSpPr/>
      </xdr:nvCxnSpPr>
      <xdr:spPr>
        <a:xfrm flipV="1">
          <a:off x="8750300" y="6407096"/>
          <a:ext cx="889000" cy="16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82097</xdr:rowOff>
    </xdr:from>
    <xdr:to>
      <xdr:col>50</xdr:col>
      <xdr:colOff>165100</xdr:colOff>
      <xdr:row>38</xdr:row>
      <xdr:rowOff>12247</xdr:rowOff>
    </xdr:to>
    <xdr:sp macro="" textlink="">
      <xdr:nvSpPr>
        <xdr:cNvPr id="295" name="フローチャート: 判断 294"/>
        <xdr:cNvSpPr/>
      </xdr:nvSpPr>
      <xdr:spPr>
        <a:xfrm>
          <a:off x="9588500" y="6425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3374</xdr:rowOff>
    </xdr:from>
    <xdr:ext cx="534377" cy="259045"/>
    <xdr:sp macro="" textlink="">
      <xdr:nvSpPr>
        <xdr:cNvPr id="296" name="テキスト ボックス 295"/>
        <xdr:cNvSpPr txBox="1"/>
      </xdr:nvSpPr>
      <xdr:spPr>
        <a:xfrm>
          <a:off x="9372111" y="6518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118266</xdr:rowOff>
    </xdr:from>
    <xdr:to>
      <xdr:col>45</xdr:col>
      <xdr:colOff>177800</xdr:colOff>
      <xdr:row>37</xdr:row>
      <xdr:rowOff>79828</xdr:rowOff>
    </xdr:to>
    <xdr:cxnSp macro="">
      <xdr:nvCxnSpPr>
        <xdr:cNvPr id="297" name="直線コネクタ 296"/>
        <xdr:cNvCxnSpPr/>
      </xdr:nvCxnSpPr>
      <xdr:spPr>
        <a:xfrm>
          <a:off x="7861300" y="5433216"/>
          <a:ext cx="889000" cy="990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124235</xdr:rowOff>
    </xdr:from>
    <xdr:to>
      <xdr:col>46</xdr:col>
      <xdr:colOff>38100</xdr:colOff>
      <xdr:row>38</xdr:row>
      <xdr:rowOff>54385</xdr:rowOff>
    </xdr:to>
    <xdr:sp macro="" textlink="">
      <xdr:nvSpPr>
        <xdr:cNvPr id="298" name="フローチャート: 判断 297"/>
        <xdr:cNvSpPr/>
      </xdr:nvSpPr>
      <xdr:spPr>
        <a:xfrm>
          <a:off x="8699500" y="646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45512</xdr:rowOff>
    </xdr:from>
    <xdr:ext cx="534377" cy="259045"/>
    <xdr:sp macro="" textlink="">
      <xdr:nvSpPr>
        <xdr:cNvPr id="299" name="テキスト ボックス 298"/>
        <xdr:cNvSpPr txBox="1"/>
      </xdr:nvSpPr>
      <xdr:spPr>
        <a:xfrm>
          <a:off x="8483111" y="6560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118266</xdr:rowOff>
    </xdr:from>
    <xdr:to>
      <xdr:col>41</xdr:col>
      <xdr:colOff>50800</xdr:colOff>
      <xdr:row>38</xdr:row>
      <xdr:rowOff>155974</xdr:rowOff>
    </xdr:to>
    <xdr:cxnSp macro="">
      <xdr:nvCxnSpPr>
        <xdr:cNvPr id="300" name="直線コネクタ 299"/>
        <xdr:cNvCxnSpPr/>
      </xdr:nvCxnSpPr>
      <xdr:spPr>
        <a:xfrm flipV="1">
          <a:off x="6972300" y="5433216"/>
          <a:ext cx="889000" cy="1237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31</xdr:row>
      <xdr:rowOff>66443</xdr:rowOff>
    </xdr:from>
    <xdr:to>
      <xdr:col>41</xdr:col>
      <xdr:colOff>101600</xdr:colOff>
      <xdr:row>31</xdr:row>
      <xdr:rowOff>168043</xdr:rowOff>
    </xdr:to>
    <xdr:sp macro="" textlink="">
      <xdr:nvSpPr>
        <xdr:cNvPr id="301" name="フローチャート: 判断 300"/>
        <xdr:cNvSpPr/>
      </xdr:nvSpPr>
      <xdr:spPr>
        <a:xfrm>
          <a:off x="7810500" y="538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13120</xdr:rowOff>
    </xdr:from>
    <xdr:ext cx="599010" cy="259045"/>
    <xdr:sp macro="" textlink="">
      <xdr:nvSpPr>
        <xdr:cNvPr id="302" name="テキスト ボックス 301"/>
        <xdr:cNvSpPr txBox="1"/>
      </xdr:nvSpPr>
      <xdr:spPr>
        <a:xfrm>
          <a:off x="7561795" y="5156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50528</xdr:rowOff>
    </xdr:from>
    <xdr:to>
      <xdr:col>36</xdr:col>
      <xdr:colOff>165100</xdr:colOff>
      <xdr:row>38</xdr:row>
      <xdr:rowOff>152128</xdr:rowOff>
    </xdr:to>
    <xdr:sp macro="" textlink="">
      <xdr:nvSpPr>
        <xdr:cNvPr id="303" name="フローチャート: 判断 302"/>
        <xdr:cNvSpPr/>
      </xdr:nvSpPr>
      <xdr:spPr>
        <a:xfrm>
          <a:off x="6921500" y="656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168655</xdr:rowOff>
    </xdr:from>
    <xdr:ext cx="534377" cy="259045"/>
    <xdr:sp macro="" textlink="">
      <xdr:nvSpPr>
        <xdr:cNvPr id="304" name="テキスト ボックス 303"/>
        <xdr:cNvSpPr txBox="1"/>
      </xdr:nvSpPr>
      <xdr:spPr>
        <a:xfrm>
          <a:off x="6705111" y="6340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118727</xdr:rowOff>
    </xdr:from>
    <xdr:to>
      <xdr:col>55</xdr:col>
      <xdr:colOff>50800</xdr:colOff>
      <xdr:row>38</xdr:row>
      <xdr:rowOff>48877</xdr:rowOff>
    </xdr:to>
    <xdr:sp macro="" textlink="">
      <xdr:nvSpPr>
        <xdr:cNvPr id="310" name="楕円 309"/>
        <xdr:cNvSpPr/>
      </xdr:nvSpPr>
      <xdr:spPr>
        <a:xfrm>
          <a:off x="10426700" y="6462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97154</xdr:rowOff>
    </xdr:from>
    <xdr:ext cx="534377" cy="259045"/>
    <xdr:sp macro="" textlink="">
      <xdr:nvSpPr>
        <xdr:cNvPr id="311" name="補助費等該当値テキスト"/>
        <xdr:cNvSpPr txBox="1"/>
      </xdr:nvSpPr>
      <xdr:spPr>
        <a:xfrm>
          <a:off x="10528300" y="6440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12646</xdr:rowOff>
    </xdr:from>
    <xdr:to>
      <xdr:col>50</xdr:col>
      <xdr:colOff>165100</xdr:colOff>
      <xdr:row>37</xdr:row>
      <xdr:rowOff>114246</xdr:rowOff>
    </xdr:to>
    <xdr:sp macro="" textlink="">
      <xdr:nvSpPr>
        <xdr:cNvPr id="312" name="楕円 311"/>
        <xdr:cNvSpPr/>
      </xdr:nvSpPr>
      <xdr:spPr>
        <a:xfrm>
          <a:off x="9588500" y="6356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130773</xdr:rowOff>
    </xdr:from>
    <xdr:ext cx="534377" cy="259045"/>
    <xdr:sp macro="" textlink="">
      <xdr:nvSpPr>
        <xdr:cNvPr id="313" name="テキスト ボックス 312"/>
        <xdr:cNvSpPr txBox="1"/>
      </xdr:nvSpPr>
      <xdr:spPr>
        <a:xfrm>
          <a:off x="9372111" y="6131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29028</xdr:rowOff>
    </xdr:from>
    <xdr:to>
      <xdr:col>46</xdr:col>
      <xdr:colOff>38100</xdr:colOff>
      <xdr:row>37</xdr:row>
      <xdr:rowOff>130628</xdr:rowOff>
    </xdr:to>
    <xdr:sp macro="" textlink="">
      <xdr:nvSpPr>
        <xdr:cNvPr id="314" name="楕円 313"/>
        <xdr:cNvSpPr/>
      </xdr:nvSpPr>
      <xdr:spPr>
        <a:xfrm>
          <a:off x="8699500" y="6372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147155</xdr:rowOff>
    </xdr:from>
    <xdr:ext cx="534377" cy="259045"/>
    <xdr:sp macro="" textlink="">
      <xdr:nvSpPr>
        <xdr:cNvPr id="315" name="テキスト ボックス 314"/>
        <xdr:cNvSpPr txBox="1"/>
      </xdr:nvSpPr>
      <xdr:spPr>
        <a:xfrm>
          <a:off x="8483111" y="614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67466</xdr:rowOff>
    </xdr:from>
    <xdr:to>
      <xdr:col>41</xdr:col>
      <xdr:colOff>101600</xdr:colOff>
      <xdr:row>31</xdr:row>
      <xdr:rowOff>169066</xdr:rowOff>
    </xdr:to>
    <xdr:sp macro="" textlink="">
      <xdr:nvSpPr>
        <xdr:cNvPr id="316" name="楕円 315"/>
        <xdr:cNvSpPr/>
      </xdr:nvSpPr>
      <xdr:spPr>
        <a:xfrm>
          <a:off x="7810500" y="5382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160193</xdr:rowOff>
    </xdr:from>
    <xdr:ext cx="599010" cy="259045"/>
    <xdr:sp macro="" textlink="">
      <xdr:nvSpPr>
        <xdr:cNvPr id="317" name="テキスト ボックス 316"/>
        <xdr:cNvSpPr txBox="1"/>
      </xdr:nvSpPr>
      <xdr:spPr>
        <a:xfrm>
          <a:off x="7561795" y="5475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105174</xdr:rowOff>
    </xdr:from>
    <xdr:to>
      <xdr:col>36</xdr:col>
      <xdr:colOff>165100</xdr:colOff>
      <xdr:row>39</xdr:row>
      <xdr:rowOff>35324</xdr:rowOff>
    </xdr:to>
    <xdr:sp macro="" textlink="">
      <xdr:nvSpPr>
        <xdr:cNvPr id="318" name="楕円 317"/>
        <xdr:cNvSpPr/>
      </xdr:nvSpPr>
      <xdr:spPr>
        <a:xfrm>
          <a:off x="6921500" y="6620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26451</xdr:rowOff>
    </xdr:from>
    <xdr:ext cx="534377" cy="259045"/>
    <xdr:sp macro="" textlink="">
      <xdr:nvSpPr>
        <xdr:cNvPr id="319" name="テキスト ボックス 318"/>
        <xdr:cNvSpPr txBox="1"/>
      </xdr:nvSpPr>
      <xdr:spPr>
        <a:xfrm>
          <a:off x="6705111" y="6713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143883</xdr:rowOff>
    </xdr:from>
    <xdr:to>
      <xdr:col>54</xdr:col>
      <xdr:colOff>189865</xdr:colOff>
      <xdr:row>58</xdr:row>
      <xdr:rowOff>114698</xdr:rowOff>
    </xdr:to>
    <xdr:cxnSp macro="">
      <xdr:nvCxnSpPr>
        <xdr:cNvPr id="343" name="直線コネクタ 342"/>
        <xdr:cNvCxnSpPr/>
      </xdr:nvCxnSpPr>
      <xdr:spPr>
        <a:xfrm flipV="1">
          <a:off x="10475595" y="8716383"/>
          <a:ext cx="1270" cy="1342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118525</xdr:rowOff>
    </xdr:from>
    <xdr:ext cx="534377" cy="259045"/>
    <xdr:sp macro="" textlink="">
      <xdr:nvSpPr>
        <xdr:cNvPr id="344" name="普通建設事業費最小値テキスト"/>
        <xdr:cNvSpPr txBox="1"/>
      </xdr:nvSpPr>
      <xdr:spPr>
        <a:xfrm>
          <a:off x="10528300" y="10062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114698</xdr:rowOff>
    </xdr:from>
    <xdr:to>
      <xdr:col>55</xdr:col>
      <xdr:colOff>88900</xdr:colOff>
      <xdr:row>58</xdr:row>
      <xdr:rowOff>114698</xdr:rowOff>
    </xdr:to>
    <xdr:cxnSp macro="">
      <xdr:nvCxnSpPr>
        <xdr:cNvPr id="345" name="直線コネクタ 344"/>
        <xdr:cNvCxnSpPr/>
      </xdr:nvCxnSpPr>
      <xdr:spPr>
        <a:xfrm>
          <a:off x="10388600" y="10058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90560</xdr:rowOff>
    </xdr:from>
    <xdr:ext cx="599010" cy="259045"/>
    <xdr:sp macro="" textlink="">
      <xdr:nvSpPr>
        <xdr:cNvPr id="346" name="普通建設事業費最大値テキスト"/>
        <xdr:cNvSpPr txBox="1"/>
      </xdr:nvSpPr>
      <xdr:spPr>
        <a:xfrm>
          <a:off x="10528300" y="8491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143883</xdr:rowOff>
    </xdr:from>
    <xdr:to>
      <xdr:col>55</xdr:col>
      <xdr:colOff>88900</xdr:colOff>
      <xdr:row>50</xdr:row>
      <xdr:rowOff>143883</xdr:rowOff>
    </xdr:to>
    <xdr:cxnSp macro="">
      <xdr:nvCxnSpPr>
        <xdr:cNvPr id="347" name="直線コネクタ 346"/>
        <xdr:cNvCxnSpPr/>
      </xdr:nvCxnSpPr>
      <xdr:spPr>
        <a:xfrm>
          <a:off x="10388600" y="8716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45067</xdr:rowOff>
    </xdr:from>
    <xdr:to>
      <xdr:col>55</xdr:col>
      <xdr:colOff>0</xdr:colOff>
      <xdr:row>55</xdr:row>
      <xdr:rowOff>16004</xdr:rowOff>
    </xdr:to>
    <xdr:cxnSp macro="">
      <xdr:nvCxnSpPr>
        <xdr:cNvPr id="348" name="直線コネクタ 347"/>
        <xdr:cNvCxnSpPr/>
      </xdr:nvCxnSpPr>
      <xdr:spPr>
        <a:xfrm>
          <a:off x="9639300" y="9303367"/>
          <a:ext cx="838200" cy="142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141508</xdr:rowOff>
    </xdr:from>
    <xdr:ext cx="534377" cy="259045"/>
    <xdr:sp macro="" textlink="">
      <xdr:nvSpPr>
        <xdr:cNvPr id="349" name="普通建設事業費平均値テキスト"/>
        <xdr:cNvSpPr txBox="1"/>
      </xdr:nvSpPr>
      <xdr:spPr>
        <a:xfrm>
          <a:off x="10528300" y="9742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163081</xdr:rowOff>
    </xdr:from>
    <xdr:to>
      <xdr:col>55</xdr:col>
      <xdr:colOff>50800</xdr:colOff>
      <xdr:row>57</xdr:row>
      <xdr:rowOff>93231</xdr:rowOff>
    </xdr:to>
    <xdr:sp macro="" textlink="">
      <xdr:nvSpPr>
        <xdr:cNvPr id="350" name="フローチャート: 判断 349"/>
        <xdr:cNvSpPr/>
      </xdr:nvSpPr>
      <xdr:spPr>
        <a:xfrm>
          <a:off x="10426700" y="976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45067</xdr:rowOff>
    </xdr:from>
    <xdr:to>
      <xdr:col>50</xdr:col>
      <xdr:colOff>114300</xdr:colOff>
      <xdr:row>54</xdr:row>
      <xdr:rowOff>132835</xdr:rowOff>
    </xdr:to>
    <xdr:cxnSp macro="">
      <xdr:nvCxnSpPr>
        <xdr:cNvPr id="351" name="直線コネクタ 350"/>
        <xdr:cNvCxnSpPr/>
      </xdr:nvCxnSpPr>
      <xdr:spPr>
        <a:xfrm flipV="1">
          <a:off x="8750300" y="9303367"/>
          <a:ext cx="889000" cy="87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5667</xdr:rowOff>
    </xdr:from>
    <xdr:to>
      <xdr:col>50</xdr:col>
      <xdr:colOff>165100</xdr:colOff>
      <xdr:row>57</xdr:row>
      <xdr:rowOff>107267</xdr:rowOff>
    </xdr:to>
    <xdr:sp macro="" textlink="">
      <xdr:nvSpPr>
        <xdr:cNvPr id="352" name="フローチャート: 判断 351"/>
        <xdr:cNvSpPr/>
      </xdr:nvSpPr>
      <xdr:spPr>
        <a:xfrm>
          <a:off x="9588500" y="977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98394</xdr:rowOff>
    </xdr:from>
    <xdr:ext cx="534377" cy="259045"/>
    <xdr:sp macro="" textlink="">
      <xdr:nvSpPr>
        <xdr:cNvPr id="353" name="テキスト ボックス 352"/>
        <xdr:cNvSpPr txBox="1"/>
      </xdr:nvSpPr>
      <xdr:spPr>
        <a:xfrm>
          <a:off x="9372111" y="9871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5923</xdr:rowOff>
    </xdr:from>
    <xdr:to>
      <xdr:col>45</xdr:col>
      <xdr:colOff>177800</xdr:colOff>
      <xdr:row>54</xdr:row>
      <xdr:rowOff>132835</xdr:rowOff>
    </xdr:to>
    <xdr:cxnSp macro="">
      <xdr:nvCxnSpPr>
        <xdr:cNvPr id="354" name="直線コネクタ 353"/>
        <xdr:cNvCxnSpPr/>
      </xdr:nvCxnSpPr>
      <xdr:spPr>
        <a:xfrm>
          <a:off x="7861300" y="9092773"/>
          <a:ext cx="889000" cy="298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148634</xdr:rowOff>
    </xdr:from>
    <xdr:to>
      <xdr:col>46</xdr:col>
      <xdr:colOff>38100</xdr:colOff>
      <xdr:row>57</xdr:row>
      <xdr:rowOff>78784</xdr:rowOff>
    </xdr:to>
    <xdr:sp macro="" textlink="">
      <xdr:nvSpPr>
        <xdr:cNvPr id="355" name="フローチャート: 判断 354"/>
        <xdr:cNvSpPr/>
      </xdr:nvSpPr>
      <xdr:spPr>
        <a:xfrm>
          <a:off x="8699500" y="974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69911</xdr:rowOff>
    </xdr:from>
    <xdr:ext cx="534377" cy="259045"/>
    <xdr:sp macro="" textlink="">
      <xdr:nvSpPr>
        <xdr:cNvPr id="356" name="テキスト ボックス 355"/>
        <xdr:cNvSpPr txBox="1"/>
      </xdr:nvSpPr>
      <xdr:spPr>
        <a:xfrm>
          <a:off x="8483111" y="9842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5923</xdr:rowOff>
    </xdr:from>
    <xdr:to>
      <xdr:col>41</xdr:col>
      <xdr:colOff>50800</xdr:colOff>
      <xdr:row>55</xdr:row>
      <xdr:rowOff>3142</xdr:rowOff>
    </xdr:to>
    <xdr:cxnSp macro="">
      <xdr:nvCxnSpPr>
        <xdr:cNvPr id="357" name="直線コネクタ 356"/>
        <xdr:cNvCxnSpPr/>
      </xdr:nvCxnSpPr>
      <xdr:spPr>
        <a:xfrm flipV="1">
          <a:off x="6972300" y="9092773"/>
          <a:ext cx="889000" cy="340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111242</xdr:rowOff>
    </xdr:from>
    <xdr:to>
      <xdr:col>41</xdr:col>
      <xdr:colOff>101600</xdr:colOff>
      <xdr:row>57</xdr:row>
      <xdr:rowOff>41392</xdr:rowOff>
    </xdr:to>
    <xdr:sp macro="" textlink="">
      <xdr:nvSpPr>
        <xdr:cNvPr id="358" name="フローチャート: 判断 357"/>
        <xdr:cNvSpPr/>
      </xdr:nvSpPr>
      <xdr:spPr>
        <a:xfrm>
          <a:off x="7810500" y="971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32519</xdr:rowOff>
    </xdr:from>
    <xdr:ext cx="534377" cy="259045"/>
    <xdr:sp macro="" textlink="">
      <xdr:nvSpPr>
        <xdr:cNvPr id="359" name="テキスト ボックス 358"/>
        <xdr:cNvSpPr txBox="1"/>
      </xdr:nvSpPr>
      <xdr:spPr>
        <a:xfrm>
          <a:off x="7594111" y="9805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117368</xdr:rowOff>
    </xdr:from>
    <xdr:to>
      <xdr:col>36</xdr:col>
      <xdr:colOff>165100</xdr:colOff>
      <xdr:row>57</xdr:row>
      <xdr:rowOff>47518</xdr:rowOff>
    </xdr:to>
    <xdr:sp macro="" textlink="">
      <xdr:nvSpPr>
        <xdr:cNvPr id="360" name="フローチャート: 判断 359"/>
        <xdr:cNvSpPr/>
      </xdr:nvSpPr>
      <xdr:spPr>
        <a:xfrm>
          <a:off x="6921500" y="971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38645</xdr:rowOff>
    </xdr:from>
    <xdr:ext cx="534377" cy="259045"/>
    <xdr:sp macro="" textlink="">
      <xdr:nvSpPr>
        <xdr:cNvPr id="361" name="テキスト ボックス 360"/>
        <xdr:cNvSpPr txBox="1"/>
      </xdr:nvSpPr>
      <xdr:spPr>
        <a:xfrm>
          <a:off x="6705111" y="9811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136654</xdr:rowOff>
    </xdr:from>
    <xdr:to>
      <xdr:col>55</xdr:col>
      <xdr:colOff>50800</xdr:colOff>
      <xdr:row>55</xdr:row>
      <xdr:rowOff>66804</xdr:rowOff>
    </xdr:to>
    <xdr:sp macro="" textlink="">
      <xdr:nvSpPr>
        <xdr:cNvPr id="367" name="楕円 366"/>
        <xdr:cNvSpPr/>
      </xdr:nvSpPr>
      <xdr:spPr>
        <a:xfrm>
          <a:off x="10426700" y="9394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159531</xdr:rowOff>
    </xdr:from>
    <xdr:ext cx="534377" cy="259045"/>
    <xdr:sp macro="" textlink="">
      <xdr:nvSpPr>
        <xdr:cNvPr id="368" name="普通建設事業費該当値テキスト"/>
        <xdr:cNvSpPr txBox="1"/>
      </xdr:nvSpPr>
      <xdr:spPr>
        <a:xfrm>
          <a:off x="10528300" y="9246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165717</xdr:rowOff>
    </xdr:from>
    <xdr:to>
      <xdr:col>50</xdr:col>
      <xdr:colOff>165100</xdr:colOff>
      <xdr:row>54</xdr:row>
      <xdr:rowOff>95867</xdr:rowOff>
    </xdr:to>
    <xdr:sp macro="" textlink="">
      <xdr:nvSpPr>
        <xdr:cNvPr id="369" name="楕円 368"/>
        <xdr:cNvSpPr/>
      </xdr:nvSpPr>
      <xdr:spPr>
        <a:xfrm>
          <a:off x="9588500" y="9252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52</xdr:row>
      <xdr:rowOff>112394</xdr:rowOff>
    </xdr:from>
    <xdr:ext cx="599010" cy="259045"/>
    <xdr:sp macro="" textlink="">
      <xdr:nvSpPr>
        <xdr:cNvPr id="370" name="テキスト ボックス 369"/>
        <xdr:cNvSpPr txBox="1"/>
      </xdr:nvSpPr>
      <xdr:spPr>
        <a:xfrm>
          <a:off x="9339795" y="9027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82035</xdr:rowOff>
    </xdr:from>
    <xdr:to>
      <xdr:col>46</xdr:col>
      <xdr:colOff>38100</xdr:colOff>
      <xdr:row>55</xdr:row>
      <xdr:rowOff>12185</xdr:rowOff>
    </xdr:to>
    <xdr:sp macro="" textlink="">
      <xdr:nvSpPr>
        <xdr:cNvPr id="371" name="楕円 370"/>
        <xdr:cNvSpPr/>
      </xdr:nvSpPr>
      <xdr:spPr>
        <a:xfrm>
          <a:off x="8699500" y="9340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28712</xdr:rowOff>
    </xdr:from>
    <xdr:ext cx="599010" cy="259045"/>
    <xdr:sp macro="" textlink="">
      <xdr:nvSpPr>
        <xdr:cNvPr id="372" name="テキスト ボックス 371"/>
        <xdr:cNvSpPr txBox="1"/>
      </xdr:nvSpPr>
      <xdr:spPr>
        <a:xfrm>
          <a:off x="8450795" y="9115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126573</xdr:rowOff>
    </xdr:from>
    <xdr:to>
      <xdr:col>41</xdr:col>
      <xdr:colOff>101600</xdr:colOff>
      <xdr:row>53</xdr:row>
      <xdr:rowOff>56723</xdr:rowOff>
    </xdr:to>
    <xdr:sp macro="" textlink="">
      <xdr:nvSpPr>
        <xdr:cNvPr id="373" name="楕円 372"/>
        <xdr:cNvSpPr/>
      </xdr:nvSpPr>
      <xdr:spPr>
        <a:xfrm>
          <a:off x="7810500" y="9041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51</xdr:row>
      <xdr:rowOff>73250</xdr:rowOff>
    </xdr:from>
    <xdr:ext cx="599010" cy="259045"/>
    <xdr:sp macro="" textlink="">
      <xdr:nvSpPr>
        <xdr:cNvPr id="374" name="テキスト ボックス 373"/>
        <xdr:cNvSpPr txBox="1"/>
      </xdr:nvSpPr>
      <xdr:spPr>
        <a:xfrm>
          <a:off x="7561795" y="8817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123792</xdr:rowOff>
    </xdr:from>
    <xdr:to>
      <xdr:col>36</xdr:col>
      <xdr:colOff>165100</xdr:colOff>
      <xdr:row>55</xdr:row>
      <xdr:rowOff>53942</xdr:rowOff>
    </xdr:to>
    <xdr:sp macro="" textlink="">
      <xdr:nvSpPr>
        <xdr:cNvPr id="375" name="楕円 374"/>
        <xdr:cNvSpPr/>
      </xdr:nvSpPr>
      <xdr:spPr>
        <a:xfrm>
          <a:off x="6921500" y="9382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70469</xdr:rowOff>
    </xdr:from>
    <xdr:ext cx="534377" cy="259045"/>
    <xdr:sp macro="" textlink="">
      <xdr:nvSpPr>
        <xdr:cNvPr id="376" name="テキスト ボックス 375"/>
        <xdr:cNvSpPr txBox="1"/>
      </xdr:nvSpPr>
      <xdr:spPr>
        <a:xfrm>
          <a:off x="6705111" y="915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7" name="直線コネクタ 386"/>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8" name="テキスト ボックス 387"/>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9" name="直線コネクタ 388"/>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0" name="テキスト ボックス 389"/>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1" name="直線コネクタ 390"/>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2" name="テキスト ボックス 391"/>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3" name="直線コネクタ 392"/>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4" name="テキスト ボックス 393"/>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5" name="直線コネクタ 394"/>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6" name="テキスト ボックス 395"/>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7" name="直線コネクタ 396"/>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8" name="テキスト ボックス 397"/>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85391</xdr:rowOff>
    </xdr:from>
    <xdr:to>
      <xdr:col>54</xdr:col>
      <xdr:colOff>189865</xdr:colOff>
      <xdr:row>79</xdr:row>
      <xdr:rowOff>98879</xdr:rowOff>
    </xdr:to>
    <xdr:cxnSp macro="">
      <xdr:nvCxnSpPr>
        <xdr:cNvPr id="402" name="直線コネクタ 401"/>
        <xdr:cNvCxnSpPr/>
      </xdr:nvCxnSpPr>
      <xdr:spPr>
        <a:xfrm flipV="1">
          <a:off x="10475595" y="12429791"/>
          <a:ext cx="1270" cy="1213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3"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4" name="直線コネクタ 403"/>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32068</xdr:rowOff>
    </xdr:from>
    <xdr:ext cx="534377" cy="259045"/>
    <xdr:sp macro="" textlink="">
      <xdr:nvSpPr>
        <xdr:cNvPr id="405" name="普通建設事業費 （ うち新規整備　）最大値テキスト"/>
        <xdr:cNvSpPr txBox="1"/>
      </xdr:nvSpPr>
      <xdr:spPr>
        <a:xfrm>
          <a:off x="10528300" y="12205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72</xdr:row>
      <xdr:rowOff>85391</xdr:rowOff>
    </xdr:from>
    <xdr:to>
      <xdr:col>55</xdr:col>
      <xdr:colOff>88900</xdr:colOff>
      <xdr:row>72</xdr:row>
      <xdr:rowOff>85391</xdr:rowOff>
    </xdr:to>
    <xdr:cxnSp macro="">
      <xdr:nvCxnSpPr>
        <xdr:cNvPr id="406" name="直線コネクタ 405"/>
        <xdr:cNvCxnSpPr/>
      </xdr:nvCxnSpPr>
      <xdr:spPr>
        <a:xfrm>
          <a:off x="10388600" y="12429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31768</xdr:rowOff>
    </xdr:from>
    <xdr:to>
      <xdr:col>55</xdr:col>
      <xdr:colOff>0</xdr:colOff>
      <xdr:row>74</xdr:row>
      <xdr:rowOff>34446</xdr:rowOff>
    </xdr:to>
    <xdr:cxnSp macro="">
      <xdr:nvCxnSpPr>
        <xdr:cNvPr id="407" name="直線コネクタ 406"/>
        <xdr:cNvCxnSpPr/>
      </xdr:nvCxnSpPr>
      <xdr:spPr>
        <a:xfrm>
          <a:off x="9639300" y="12719068"/>
          <a:ext cx="838200" cy="2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57841</xdr:rowOff>
    </xdr:from>
    <xdr:ext cx="469744" cy="259045"/>
    <xdr:sp macro="" textlink="">
      <xdr:nvSpPr>
        <xdr:cNvPr id="408" name="普通建設事業費 （ うち新規整備　）平均値テキスト"/>
        <xdr:cNvSpPr txBox="1"/>
      </xdr:nvSpPr>
      <xdr:spPr>
        <a:xfrm>
          <a:off x="10528300" y="134309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79414</xdr:rowOff>
    </xdr:from>
    <xdr:to>
      <xdr:col>55</xdr:col>
      <xdr:colOff>50800</xdr:colOff>
      <xdr:row>79</xdr:row>
      <xdr:rowOff>9564</xdr:rowOff>
    </xdr:to>
    <xdr:sp macro="" textlink="">
      <xdr:nvSpPr>
        <xdr:cNvPr id="409" name="フローチャート: 判断 408"/>
        <xdr:cNvSpPr/>
      </xdr:nvSpPr>
      <xdr:spPr>
        <a:xfrm>
          <a:off x="10426700" y="1345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31768</xdr:rowOff>
    </xdr:from>
    <xdr:to>
      <xdr:col>50</xdr:col>
      <xdr:colOff>114300</xdr:colOff>
      <xdr:row>75</xdr:row>
      <xdr:rowOff>11733</xdr:rowOff>
    </xdr:to>
    <xdr:cxnSp macro="">
      <xdr:nvCxnSpPr>
        <xdr:cNvPr id="410" name="直線コネクタ 409"/>
        <xdr:cNvCxnSpPr/>
      </xdr:nvCxnSpPr>
      <xdr:spPr>
        <a:xfrm flipV="1">
          <a:off x="8750300" y="12719068"/>
          <a:ext cx="889000" cy="151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53304</xdr:rowOff>
    </xdr:from>
    <xdr:to>
      <xdr:col>50</xdr:col>
      <xdr:colOff>165100</xdr:colOff>
      <xdr:row>78</xdr:row>
      <xdr:rowOff>154904</xdr:rowOff>
    </xdr:to>
    <xdr:sp macro="" textlink="">
      <xdr:nvSpPr>
        <xdr:cNvPr id="411" name="フローチャート: 判断 410"/>
        <xdr:cNvSpPr/>
      </xdr:nvSpPr>
      <xdr:spPr>
        <a:xfrm>
          <a:off x="9588500" y="1342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146031</xdr:rowOff>
    </xdr:from>
    <xdr:ext cx="534377" cy="259045"/>
    <xdr:sp macro="" textlink="">
      <xdr:nvSpPr>
        <xdr:cNvPr id="412" name="テキスト ボックス 411"/>
        <xdr:cNvSpPr txBox="1"/>
      </xdr:nvSpPr>
      <xdr:spPr>
        <a:xfrm>
          <a:off x="9372111" y="13519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70</xdr:row>
      <xdr:rowOff>118800</xdr:rowOff>
    </xdr:from>
    <xdr:to>
      <xdr:col>45</xdr:col>
      <xdr:colOff>177800</xdr:colOff>
      <xdr:row>75</xdr:row>
      <xdr:rowOff>11733</xdr:rowOff>
    </xdr:to>
    <xdr:cxnSp macro="">
      <xdr:nvCxnSpPr>
        <xdr:cNvPr id="413" name="直線コネクタ 412"/>
        <xdr:cNvCxnSpPr/>
      </xdr:nvCxnSpPr>
      <xdr:spPr>
        <a:xfrm>
          <a:off x="7861300" y="12120300"/>
          <a:ext cx="889000" cy="750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30738</xdr:rowOff>
    </xdr:from>
    <xdr:to>
      <xdr:col>46</xdr:col>
      <xdr:colOff>38100</xdr:colOff>
      <xdr:row>78</xdr:row>
      <xdr:rowOff>132338</xdr:rowOff>
    </xdr:to>
    <xdr:sp macro="" textlink="">
      <xdr:nvSpPr>
        <xdr:cNvPr id="414" name="フローチャート: 判断 413"/>
        <xdr:cNvSpPr/>
      </xdr:nvSpPr>
      <xdr:spPr>
        <a:xfrm>
          <a:off x="8699500" y="13403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123465</xdr:rowOff>
    </xdr:from>
    <xdr:ext cx="534377" cy="259045"/>
    <xdr:sp macro="" textlink="">
      <xdr:nvSpPr>
        <xdr:cNvPr id="415" name="テキスト ボックス 414"/>
        <xdr:cNvSpPr txBox="1"/>
      </xdr:nvSpPr>
      <xdr:spPr>
        <a:xfrm>
          <a:off x="8483111" y="13496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70</xdr:row>
      <xdr:rowOff>118800</xdr:rowOff>
    </xdr:from>
    <xdr:to>
      <xdr:col>41</xdr:col>
      <xdr:colOff>50800</xdr:colOff>
      <xdr:row>74</xdr:row>
      <xdr:rowOff>63102</xdr:rowOff>
    </xdr:to>
    <xdr:cxnSp macro="">
      <xdr:nvCxnSpPr>
        <xdr:cNvPr id="416" name="直線コネクタ 415"/>
        <xdr:cNvCxnSpPr/>
      </xdr:nvCxnSpPr>
      <xdr:spPr>
        <a:xfrm flipV="1">
          <a:off x="6972300" y="12120300"/>
          <a:ext cx="889000" cy="630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170331</xdr:rowOff>
    </xdr:from>
    <xdr:to>
      <xdr:col>41</xdr:col>
      <xdr:colOff>101600</xdr:colOff>
      <xdr:row>78</xdr:row>
      <xdr:rowOff>100481</xdr:rowOff>
    </xdr:to>
    <xdr:sp macro="" textlink="">
      <xdr:nvSpPr>
        <xdr:cNvPr id="417" name="フローチャート: 判断 416"/>
        <xdr:cNvSpPr/>
      </xdr:nvSpPr>
      <xdr:spPr>
        <a:xfrm>
          <a:off x="7810500" y="1337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91608</xdr:rowOff>
    </xdr:from>
    <xdr:ext cx="534377" cy="259045"/>
    <xdr:sp macro="" textlink="">
      <xdr:nvSpPr>
        <xdr:cNvPr id="418" name="テキスト ボックス 417"/>
        <xdr:cNvSpPr txBox="1"/>
      </xdr:nvSpPr>
      <xdr:spPr>
        <a:xfrm>
          <a:off x="7594111" y="13464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7469</xdr:rowOff>
    </xdr:from>
    <xdr:to>
      <xdr:col>36</xdr:col>
      <xdr:colOff>165100</xdr:colOff>
      <xdr:row>78</xdr:row>
      <xdr:rowOff>109069</xdr:rowOff>
    </xdr:to>
    <xdr:sp macro="" textlink="">
      <xdr:nvSpPr>
        <xdr:cNvPr id="419" name="フローチャート: 判断 418"/>
        <xdr:cNvSpPr/>
      </xdr:nvSpPr>
      <xdr:spPr>
        <a:xfrm>
          <a:off x="6921500" y="13380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100196</xdr:rowOff>
    </xdr:from>
    <xdr:ext cx="534377" cy="259045"/>
    <xdr:sp macro="" textlink="">
      <xdr:nvSpPr>
        <xdr:cNvPr id="420" name="テキスト ボックス 419"/>
        <xdr:cNvSpPr txBox="1"/>
      </xdr:nvSpPr>
      <xdr:spPr>
        <a:xfrm>
          <a:off x="6705111" y="13473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155096</xdr:rowOff>
    </xdr:from>
    <xdr:to>
      <xdr:col>55</xdr:col>
      <xdr:colOff>50800</xdr:colOff>
      <xdr:row>74</xdr:row>
      <xdr:rowOff>85246</xdr:rowOff>
    </xdr:to>
    <xdr:sp macro="" textlink="">
      <xdr:nvSpPr>
        <xdr:cNvPr id="426" name="楕円 425"/>
        <xdr:cNvSpPr/>
      </xdr:nvSpPr>
      <xdr:spPr>
        <a:xfrm>
          <a:off x="10426700" y="12670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6523</xdr:rowOff>
    </xdr:from>
    <xdr:ext cx="534377" cy="259045"/>
    <xdr:sp macro="" textlink="">
      <xdr:nvSpPr>
        <xdr:cNvPr id="427" name="普通建設事業費 （ うち新規整備　）該当値テキスト"/>
        <xdr:cNvSpPr txBox="1"/>
      </xdr:nvSpPr>
      <xdr:spPr>
        <a:xfrm>
          <a:off x="10528300" y="12522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152418</xdr:rowOff>
    </xdr:from>
    <xdr:to>
      <xdr:col>50</xdr:col>
      <xdr:colOff>165100</xdr:colOff>
      <xdr:row>74</xdr:row>
      <xdr:rowOff>82568</xdr:rowOff>
    </xdr:to>
    <xdr:sp macro="" textlink="">
      <xdr:nvSpPr>
        <xdr:cNvPr id="428" name="楕円 427"/>
        <xdr:cNvSpPr/>
      </xdr:nvSpPr>
      <xdr:spPr>
        <a:xfrm>
          <a:off x="9588500" y="12668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99095</xdr:rowOff>
    </xdr:from>
    <xdr:ext cx="534377" cy="259045"/>
    <xdr:sp macro="" textlink="">
      <xdr:nvSpPr>
        <xdr:cNvPr id="429" name="テキスト ボックス 428"/>
        <xdr:cNvSpPr txBox="1"/>
      </xdr:nvSpPr>
      <xdr:spPr>
        <a:xfrm>
          <a:off x="9372111" y="12443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132383</xdr:rowOff>
    </xdr:from>
    <xdr:to>
      <xdr:col>46</xdr:col>
      <xdr:colOff>38100</xdr:colOff>
      <xdr:row>75</xdr:row>
      <xdr:rowOff>62533</xdr:rowOff>
    </xdr:to>
    <xdr:sp macro="" textlink="">
      <xdr:nvSpPr>
        <xdr:cNvPr id="430" name="楕円 429"/>
        <xdr:cNvSpPr/>
      </xdr:nvSpPr>
      <xdr:spPr>
        <a:xfrm>
          <a:off x="8699500" y="12819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79060</xdr:rowOff>
    </xdr:from>
    <xdr:ext cx="534377" cy="259045"/>
    <xdr:sp macro="" textlink="">
      <xdr:nvSpPr>
        <xdr:cNvPr id="431" name="テキスト ボックス 430"/>
        <xdr:cNvSpPr txBox="1"/>
      </xdr:nvSpPr>
      <xdr:spPr>
        <a:xfrm>
          <a:off x="8483111" y="12594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70</xdr:row>
      <xdr:rowOff>68000</xdr:rowOff>
    </xdr:from>
    <xdr:to>
      <xdr:col>41</xdr:col>
      <xdr:colOff>101600</xdr:colOff>
      <xdr:row>70</xdr:row>
      <xdr:rowOff>169600</xdr:rowOff>
    </xdr:to>
    <xdr:sp macro="" textlink="">
      <xdr:nvSpPr>
        <xdr:cNvPr id="432" name="楕円 431"/>
        <xdr:cNvSpPr/>
      </xdr:nvSpPr>
      <xdr:spPr>
        <a:xfrm>
          <a:off x="7810500" y="120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69</xdr:row>
      <xdr:rowOff>14677</xdr:rowOff>
    </xdr:from>
    <xdr:ext cx="534377" cy="259045"/>
    <xdr:sp macro="" textlink="">
      <xdr:nvSpPr>
        <xdr:cNvPr id="433" name="テキスト ボックス 432"/>
        <xdr:cNvSpPr txBox="1"/>
      </xdr:nvSpPr>
      <xdr:spPr>
        <a:xfrm>
          <a:off x="7594111" y="11844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12302</xdr:rowOff>
    </xdr:from>
    <xdr:to>
      <xdr:col>36</xdr:col>
      <xdr:colOff>165100</xdr:colOff>
      <xdr:row>74</xdr:row>
      <xdr:rowOff>113902</xdr:rowOff>
    </xdr:to>
    <xdr:sp macro="" textlink="">
      <xdr:nvSpPr>
        <xdr:cNvPr id="434" name="楕円 433"/>
        <xdr:cNvSpPr/>
      </xdr:nvSpPr>
      <xdr:spPr>
        <a:xfrm>
          <a:off x="6921500" y="12699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130429</xdr:rowOff>
    </xdr:from>
    <xdr:ext cx="534377" cy="259045"/>
    <xdr:sp macro="" textlink="">
      <xdr:nvSpPr>
        <xdr:cNvPr id="435" name="テキスト ボックス 434"/>
        <xdr:cNvSpPr txBox="1"/>
      </xdr:nvSpPr>
      <xdr:spPr>
        <a:xfrm>
          <a:off x="6705111" y="12474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7" name="テキスト ボックス 446"/>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5" name="テキスト ボックス 454"/>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51265</xdr:rowOff>
    </xdr:from>
    <xdr:to>
      <xdr:col>54</xdr:col>
      <xdr:colOff>189865</xdr:colOff>
      <xdr:row>99</xdr:row>
      <xdr:rowOff>36384</xdr:rowOff>
    </xdr:to>
    <xdr:cxnSp macro="">
      <xdr:nvCxnSpPr>
        <xdr:cNvPr id="461" name="直線コネクタ 460"/>
        <xdr:cNvCxnSpPr/>
      </xdr:nvCxnSpPr>
      <xdr:spPr>
        <a:xfrm flipV="1">
          <a:off x="10475595" y="15653215"/>
          <a:ext cx="1270" cy="1356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40211</xdr:rowOff>
    </xdr:from>
    <xdr:ext cx="469744" cy="259045"/>
    <xdr:sp macro="" textlink="">
      <xdr:nvSpPr>
        <xdr:cNvPr id="462" name="普通建設事業費 （ うち更新整備　）最小値テキスト"/>
        <xdr:cNvSpPr txBox="1"/>
      </xdr:nvSpPr>
      <xdr:spPr>
        <a:xfrm>
          <a:off x="10528300" y="17013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36384</xdr:rowOff>
    </xdr:from>
    <xdr:to>
      <xdr:col>55</xdr:col>
      <xdr:colOff>88900</xdr:colOff>
      <xdr:row>99</xdr:row>
      <xdr:rowOff>36384</xdr:rowOff>
    </xdr:to>
    <xdr:cxnSp macro="">
      <xdr:nvCxnSpPr>
        <xdr:cNvPr id="463" name="直線コネクタ 462"/>
        <xdr:cNvCxnSpPr/>
      </xdr:nvCxnSpPr>
      <xdr:spPr>
        <a:xfrm>
          <a:off x="10388600" y="17009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169392</xdr:rowOff>
    </xdr:from>
    <xdr:ext cx="599010" cy="259045"/>
    <xdr:sp macro="" textlink="">
      <xdr:nvSpPr>
        <xdr:cNvPr id="464" name="普通建設事業費 （ うち更新整備　）最大値テキスト"/>
        <xdr:cNvSpPr txBox="1"/>
      </xdr:nvSpPr>
      <xdr:spPr>
        <a:xfrm>
          <a:off x="10528300" y="15428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51265</xdr:rowOff>
    </xdr:from>
    <xdr:to>
      <xdr:col>55</xdr:col>
      <xdr:colOff>88900</xdr:colOff>
      <xdr:row>91</xdr:row>
      <xdr:rowOff>51265</xdr:rowOff>
    </xdr:to>
    <xdr:cxnSp macro="">
      <xdr:nvCxnSpPr>
        <xdr:cNvPr id="465" name="直線コネクタ 464"/>
        <xdr:cNvCxnSpPr/>
      </xdr:nvCxnSpPr>
      <xdr:spPr>
        <a:xfrm>
          <a:off x="10388600" y="15653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85238</xdr:rowOff>
    </xdr:from>
    <xdr:to>
      <xdr:col>55</xdr:col>
      <xdr:colOff>0</xdr:colOff>
      <xdr:row>97</xdr:row>
      <xdr:rowOff>140658</xdr:rowOff>
    </xdr:to>
    <xdr:cxnSp macro="">
      <xdr:nvCxnSpPr>
        <xdr:cNvPr id="466" name="直線コネクタ 465"/>
        <xdr:cNvCxnSpPr/>
      </xdr:nvCxnSpPr>
      <xdr:spPr>
        <a:xfrm>
          <a:off x="9639300" y="16544438"/>
          <a:ext cx="838200" cy="226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99204</xdr:rowOff>
    </xdr:from>
    <xdr:ext cx="534377" cy="259045"/>
    <xdr:sp macro="" textlink="">
      <xdr:nvSpPr>
        <xdr:cNvPr id="467" name="普通建設事業費 （ うち更新整備　）平均値テキスト"/>
        <xdr:cNvSpPr txBox="1"/>
      </xdr:nvSpPr>
      <xdr:spPr>
        <a:xfrm>
          <a:off x="10528300" y="165584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76327</xdr:rowOff>
    </xdr:from>
    <xdr:to>
      <xdr:col>55</xdr:col>
      <xdr:colOff>50800</xdr:colOff>
      <xdr:row>98</xdr:row>
      <xdr:rowOff>6477</xdr:rowOff>
    </xdr:to>
    <xdr:sp macro="" textlink="">
      <xdr:nvSpPr>
        <xdr:cNvPr id="468" name="フローチャート: 判断 467"/>
        <xdr:cNvSpPr/>
      </xdr:nvSpPr>
      <xdr:spPr>
        <a:xfrm>
          <a:off x="10426700" y="1670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85238</xdr:rowOff>
    </xdr:from>
    <xdr:to>
      <xdr:col>50</xdr:col>
      <xdr:colOff>114300</xdr:colOff>
      <xdr:row>98</xdr:row>
      <xdr:rowOff>155125</xdr:rowOff>
    </xdr:to>
    <xdr:cxnSp macro="">
      <xdr:nvCxnSpPr>
        <xdr:cNvPr id="469" name="直線コネクタ 468"/>
        <xdr:cNvCxnSpPr/>
      </xdr:nvCxnSpPr>
      <xdr:spPr>
        <a:xfrm flipV="1">
          <a:off x="8750300" y="16544438"/>
          <a:ext cx="889000" cy="412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109387</xdr:rowOff>
    </xdr:from>
    <xdr:to>
      <xdr:col>50</xdr:col>
      <xdr:colOff>165100</xdr:colOff>
      <xdr:row>98</xdr:row>
      <xdr:rowOff>39537</xdr:rowOff>
    </xdr:to>
    <xdr:sp macro="" textlink="">
      <xdr:nvSpPr>
        <xdr:cNvPr id="470" name="フローチャート: 判断 469"/>
        <xdr:cNvSpPr/>
      </xdr:nvSpPr>
      <xdr:spPr>
        <a:xfrm>
          <a:off x="9588500" y="16740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30664</xdr:rowOff>
    </xdr:from>
    <xdr:ext cx="534377" cy="259045"/>
    <xdr:sp macro="" textlink="">
      <xdr:nvSpPr>
        <xdr:cNvPr id="471" name="テキスト ボックス 470"/>
        <xdr:cNvSpPr txBox="1"/>
      </xdr:nvSpPr>
      <xdr:spPr>
        <a:xfrm>
          <a:off x="9372111" y="16832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103679</xdr:rowOff>
    </xdr:from>
    <xdr:to>
      <xdr:col>45</xdr:col>
      <xdr:colOff>177800</xdr:colOff>
      <xdr:row>98</xdr:row>
      <xdr:rowOff>155125</xdr:rowOff>
    </xdr:to>
    <xdr:cxnSp macro="">
      <xdr:nvCxnSpPr>
        <xdr:cNvPr id="472" name="直線コネクタ 471"/>
        <xdr:cNvCxnSpPr/>
      </xdr:nvCxnSpPr>
      <xdr:spPr>
        <a:xfrm>
          <a:off x="7861300" y="16734329"/>
          <a:ext cx="889000" cy="222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105511</xdr:rowOff>
    </xdr:from>
    <xdr:to>
      <xdr:col>46</xdr:col>
      <xdr:colOff>38100</xdr:colOff>
      <xdr:row>98</xdr:row>
      <xdr:rowOff>35661</xdr:rowOff>
    </xdr:to>
    <xdr:sp macro="" textlink="">
      <xdr:nvSpPr>
        <xdr:cNvPr id="473" name="フローチャート: 判断 472"/>
        <xdr:cNvSpPr/>
      </xdr:nvSpPr>
      <xdr:spPr>
        <a:xfrm>
          <a:off x="8699500" y="1673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52188</xdr:rowOff>
    </xdr:from>
    <xdr:ext cx="534377" cy="259045"/>
    <xdr:sp macro="" textlink="">
      <xdr:nvSpPr>
        <xdr:cNvPr id="474" name="テキスト ボックス 473"/>
        <xdr:cNvSpPr txBox="1"/>
      </xdr:nvSpPr>
      <xdr:spPr>
        <a:xfrm>
          <a:off x="8483111" y="16511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103679</xdr:rowOff>
    </xdr:from>
    <xdr:to>
      <xdr:col>41</xdr:col>
      <xdr:colOff>50800</xdr:colOff>
      <xdr:row>97</xdr:row>
      <xdr:rowOff>160122</xdr:rowOff>
    </xdr:to>
    <xdr:cxnSp macro="">
      <xdr:nvCxnSpPr>
        <xdr:cNvPr id="475" name="直線コネクタ 474"/>
        <xdr:cNvCxnSpPr/>
      </xdr:nvCxnSpPr>
      <xdr:spPr>
        <a:xfrm flipV="1">
          <a:off x="6972300" y="16734329"/>
          <a:ext cx="889000" cy="56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73639</xdr:rowOff>
    </xdr:from>
    <xdr:to>
      <xdr:col>41</xdr:col>
      <xdr:colOff>101600</xdr:colOff>
      <xdr:row>98</xdr:row>
      <xdr:rowOff>3789</xdr:rowOff>
    </xdr:to>
    <xdr:sp macro="" textlink="">
      <xdr:nvSpPr>
        <xdr:cNvPr id="476" name="フローチャート: 判断 475"/>
        <xdr:cNvSpPr/>
      </xdr:nvSpPr>
      <xdr:spPr>
        <a:xfrm>
          <a:off x="7810500" y="167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166366</xdr:rowOff>
    </xdr:from>
    <xdr:ext cx="534377" cy="259045"/>
    <xdr:sp macro="" textlink="">
      <xdr:nvSpPr>
        <xdr:cNvPr id="477" name="テキスト ボックス 476"/>
        <xdr:cNvSpPr txBox="1"/>
      </xdr:nvSpPr>
      <xdr:spPr>
        <a:xfrm>
          <a:off x="7594111" y="16797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71766</xdr:rowOff>
    </xdr:from>
    <xdr:to>
      <xdr:col>36</xdr:col>
      <xdr:colOff>165100</xdr:colOff>
      <xdr:row>98</xdr:row>
      <xdr:rowOff>1916</xdr:rowOff>
    </xdr:to>
    <xdr:sp macro="" textlink="">
      <xdr:nvSpPr>
        <xdr:cNvPr id="478" name="フローチャート: 判断 477"/>
        <xdr:cNvSpPr/>
      </xdr:nvSpPr>
      <xdr:spPr>
        <a:xfrm>
          <a:off x="6921500" y="16702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18443</xdr:rowOff>
    </xdr:from>
    <xdr:ext cx="534377" cy="259045"/>
    <xdr:sp macro="" textlink="">
      <xdr:nvSpPr>
        <xdr:cNvPr id="479" name="テキスト ボックス 478"/>
        <xdr:cNvSpPr txBox="1"/>
      </xdr:nvSpPr>
      <xdr:spPr>
        <a:xfrm>
          <a:off x="6705111" y="16477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89858</xdr:rowOff>
    </xdr:from>
    <xdr:to>
      <xdr:col>55</xdr:col>
      <xdr:colOff>50800</xdr:colOff>
      <xdr:row>98</xdr:row>
      <xdr:rowOff>20008</xdr:rowOff>
    </xdr:to>
    <xdr:sp macro="" textlink="">
      <xdr:nvSpPr>
        <xdr:cNvPr id="485" name="楕円 484"/>
        <xdr:cNvSpPr/>
      </xdr:nvSpPr>
      <xdr:spPr>
        <a:xfrm>
          <a:off x="10426700" y="16720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68285</xdr:rowOff>
    </xdr:from>
    <xdr:ext cx="534377" cy="259045"/>
    <xdr:sp macro="" textlink="">
      <xdr:nvSpPr>
        <xdr:cNvPr id="486" name="普通建設事業費 （ うち更新整備　）該当値テキスト"/>
        <xdr:cNvSpPr txBox="1"/>
      </xdr:nvSpPr>
      <xdr:spPr>
        <a:xfrm>
          <a:off x="10528300" y="16698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34438</xdr:rowOff>
    </xdr:from>
    <xdr:to>
      <xdr:col>50</xdr:col>
      <xdr:colOff>165100</xdr:colOff>
      <xdr:row>96</xdr:row>
      <xdr:rowOff>136038</xdr:rowOff>
    </xdr:to>
    <xdr:sp macro="" textlink="">
      <xdr:nvSpPr>
        <xdr:cNvPr id="487" name="楕円 486"/>
        <xdr:cNvSpPr/>
      </xdr:nvSpPr>
      <xdr:spPr>
        <a:xfrm>
          <a:off x="9588500" y="16493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152565</xdr:rowOff>
    </xdr:from>
    <xdr:ext cx="534377" cy="259045"/>
    <xdr:sp macro="" textlink="">
      <xdr:nvSpPr>
        <xdr:cNvPr id="488" name="テキスト ボックス 487"/>
        <xdr:cNvSpPr txBox="1"/>
      </xdr:nvSpPr>
      <xdr:spPr>
        <a:xfrm>
          <a:off x="9372111" y="16268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104325</xdr:rowOff>
    </xdr:from>
    <xdr:to>
      <xdr:col>46</xdr:col>
      <xdr:colOff>38100</xdr:colOff>
      <xdr:row>99</xdr:row>
      <xdr:rowOff>34475</xdr:rowOff>
    </xdr:to>
    <xdr:sp macro="" textlink="">
      <xdr:nvSpPr>
        <xdr:cNvPr id="489" name="楕円 488"/>
        <xdr:cNvSpPr/>
      </xdr:nvSpPr>
      <xdr:spPr>
        <a:xfrm>
          <a:off x="8699500" y="16906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25602</xdr:rowOff>
    </xdr:from>
    <xdr:ext cx="534377" cy="259045"/>
    <xdr:sp macro="" textlink="">
      <xdr:nvSpPr>
        <xdr:cNvPr id="490" name="テキスト ボックス 489"/>
        <xdr:cNvSpPr txBox="1"/>
      </xdr:nvSpPr>
      <xdr:spPr>
        <a:xfrm>
          <a:off x="8483111" y="16999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52879</xdr:rowOff>
    </xdr:from>
    <xdr:to>
      <xdr:col>41</xdr:col>
      <xdr:colOff>101600</xdr:colOff>
      <xdr:row>97</xdr:row>
      <xdr:rowOff>154479</xdr:rowOff>
    </xdr:to>
    <xdr:sp macro="" textlink="">
      <xdr:nvSpPr>
        <xdr:cNvPr id="491" name="楕円 490"/>
        <xdr:cNvSpPr/>
      </xdr:nvSpPr>
      <xdr:spPr>
        <a:xfrm>
          <a:off x="7810500" y="16683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171006</xdr:rowOff>
    </xdr:from>
    <xdr:ext cx="534377" cy="259045"/>
    <xdr:sp macro="" textlink="">
      <xdr:nvSpPr>
        <xdr:cNvPr id="492" name="テキスト ボックス 491"/>
        <xdr:cNvSpPr txBox="1"/>
      </xdr:nvSpPr>
      <xdr:spPr>
        <a:xfrm>
          <a:off x="7594111" y="16458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109322</xdr:rowOff>
    </xdr:from>
    <xdr:to>
      <xdr:col>36</xdr:col>
      <xdr:colOff>165100</xdr:colOff>
      <xdr:row>98</xdr:row>
      <xdr:rowOff>39472</xdr:rowOff>
    </xdr:to>
    <xdr:sp macro="" textlink="">
      <xdr:nvSpPr>
        <xdr:cNvPr id="493" name="楕円 492"/>
        <xdr:cNvSpPr/>
      </xdr:nvSpPr>
      <xdr:spPr>
        <a:xfrm>
          <a:off x="6921500" y="1673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30599</xdr:rowOff>
    </xdr:from>
    <xdr:ext cx="534377" cy="259045"/>
    <xdr:sp macro="" textlink="">
      <xdr:nvSpPr>
        <xdr:cNvPr id="494" name="テキスト ボックス 493"/>
        <xdr:cNvSpPr txBox="1"/>
      </xdr:nvSpPr>
      <xdr:spPr>
        <a:xfrm>
          <a:off x="6705111" y="16832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5" name="直線コネクタ 504"/>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6" name="テキスト ボックス 505"/>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7" name="直線コネクタ 506"/>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8" name="テキスト ボックス 507"/>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9" name="直線コネクタ 508"/>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0" name="テキスト ボックス 509"/>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1" name="直線コネクタ 510"/>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2" name="テキスト ボックス 511"/>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3" name="直線コネクタ 512"/>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4" name="テキスト ボックス 513"/>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5" name="直線コネクタ 514"/>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6" name="テキスト ボックス 515"/>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56881</xdr:rowOff>
    </xdr:from>
    <xdr:to>
      <xdr:col>85</xdr:col>
      <xdr:colOff>126364</xdr:colOff>
      <xdr:row>39</xdr:row>
      <xdr:rowOff>98878</xdr:rowOff>
    </xdr:to>
    <xdr:cxnSp macro="">
      <xdr:nvCxnSpPr>
        <xdr:cNvPr id="520" name="直線コネクタ 519"/>
        <xdr:cNvCxnSpPr/>
      </xdr:nvCxnSpPr>
      <xdr:spPr>
        <a:xfrm flipV="1">
          <a:off x="16317595" y="5371831"/>
          <a:ext cx="1269" cy="1413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118758</xdr:rowOff>
    </xdr:from>
    <xdr:ext cx="249299" cy="259045"/>
    <xdr:sp macro="" textlink="">
      <xdr:nvSpPr>
        <xdr:cNvPr id="521" name="災害復旧事業費最小値テキスト"/>
        <xdr:cNvSpPr txBox="1"/>
      </xdr:nvSpPr>
      <xdr:spPr>
        <a:xfrm>
          <a:off x="16370300" y="68053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2" name="直線コネクタ 521"/>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3558</xdr:rowOff>
    </xdr:from>
    <xdr:ext cx="534377" cy="259045"/>
    <xdr:sp macro="" textlink="">
      <xdr:nvSpPr>
        <xdr:cNvPr id="523" name="災害復旧事業費最大値テキスト"/>
        <xdr:cNvSpPr txBox="1"/>
      </xdr:nvSpPr>
      <xdr:spPr>
        <a:xfrm>
          <a:off x="16370300" y="5147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56881</xdr:rowOff>
    </xdr:from>
    <xdr:to>
      <xdr:col>86</xdr:col>
      <xdr:colOff>25400</xdr:colOff>
      <xdr:row>31</xdr:row>
      <xdr:rowOff>56881</xdr:rowOff>
    </xdr:to>
    <xdr:cxnSp macro="">
      <xdr:nvCxnSpPr>
        <xdr:cNvPr id="524" name="直線コネクタ 523"/>
        <xdr:cNvCxnSpPr/>
      </xdr:nvCxnSpPr>
      <xdr:spPr>
        <a:xfrm>
          <a:off x="16230600" y="5371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90910</xdr:rowOff>
    </xdr:from>
    <xdr:to>
      <xdr:col>85</xdr:col>
      <xdr:colOff>127000</xdr:colOff>
      <xdr:row>39</xdr:row>
      <xdr:rowOff>96266</xdr:rowOff>
    </xdr:to>
    <xdr:cxnSp macro="">
      <xdr:nvCxnSpPr>
        <xdr:cNvPr id="525" name="直線コネクタ 524"/>
        <xdr:cNvCxnSpPr/>
      </xdr:nvCxnSpPr>
      <xdr:spPr>
        <a:xfrm>
          <a:off x="15481300" y="6777460"/>
          <a:ext cx="838200" cy="5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36209</xdr:rowOff>
    </xdr:from>
    <xdr:ext cx="469744" cy="259045"/>
    <xdr:sp macro="" textlink="">
      <xdr:nvSpPr>
        <xdr:cNvPr id="526" name="災害復旧事業費平均値テキスト"/>
        <xdr:cNvSpPr txBox="1"/>
      </xdr:nvSpPr>
      <xdr:spPr>
        <a:xfrm>
          <a:off x="16370300" y="65513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13332</xdr:rowOff>
    </xdr:from>
    <xdr:to>
      <xdr:col>85</xdr:col>
      <xdr:colOff>177800</xdr:colOff>
      <xdr:row>39</xdr:row>
      <xdr:rowOff>114932</xdr:rowOff>
    </xdr:to>
    <xdr:sp macro="" textlink="">
      <xdr:nvSpPr>
        <xdr:cNvPr id="527" name="フローチャート: 判断 526"/>
        <xdr:cNvSpPr/>
      </xdr:nvSpPr>
      <xdr:spPr>
        <a:xfrm>
          <a:off x="16268700" y="6699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84281</xdr:rowOff>
    </xdr:from>
    <xdr:to>
      <xdr:col>81</xdr:col>
      <xdr:colOff>50800</xdr:colOff>
      <xdr:row>39</xdr:row>
      <xdr:rowOff>90910</xdr:rowOff>
    </xdr:to>
    <xdr:cxnSp macro="">
      <xdr:nvCxnSpPr>
        <xdr:cNvPr id="528" name="直線コネクタ 527"/>
        <xdr:cNvCxnSpPr/>
      </xdr:nvCxnSpPr>
      <xdr:spPr>
        <a:xfrm>
          <a:off x="14592300" y="6770831"/>
          <a:ext cx="889000" cy="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162509</xdr:rowOff>
    </xdr:from>
    <xdr:to>
      <xdr:col>81</xdr:col>
      <xdr:colOff>101600</xdr:colOff>
      <xdr:row>39</xdr:row>
      <xdr:rowOff>92659</xdr:rowOff>
    </xdr:to>
    <xdr:sp macro="" textlink="">
      <xdr:nvSpPr>
        <xdr:cNvPr id="529" name="フローチャート: 判断 528"/>
        <xdr:cNvSpPr/>
      </xdr:nvSpPr>
      <xdr:spPr>
        <a:xfrm>
          <a:off x="15430500" y="667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109186</xdr:rowOff>
    </xdr:from>
    <xdr:ext cx="469744" cy="259045"/>
    <xdr:sp macro="" textlink="">
      <xdr:nvSpPr>
        <xdr:cNvPr id="530" name="テキスト ボックス 529"/>
        <xdr:cNvSpPr txBox="1"/>
      </xdr:nvSpPr>
      <xdr:spPr>
        <a:xfrm>
          <a:off x="15246428" y="6452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32324</xdr:rowOff>
    </xdr:from>
    <xdr:to>
      <xdr:col>76</xdr:col>
      <xdr:colOff>114300</xdr:colOff>
      <xdr:row>39</xdr:row>
      <xdr:rowOff>84281</xdr:rowOff>
    </xdr:to>
    <xdr:cxnSp macro="">
      <xdr:nvCxnSpPr>
        <xdr:cNvPr id="531" name="直線コネクタ 530"/>
        <xdr:cNvCxnSpPr/>
      </xdr:nvCxnSpPr>
      <xdr:spPr>
        <a:xfrm>
          <a:off x="13703300" y="6718874"/>
          <a:ext cx="889000" cy="51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147160</xdr:rowOff>
    </xdr:from>
    <xdr:to>
      <xdr:col>76</xdr:col>
      <xdr:colOff>165100</xdr:colOff>
      <xdr:row>39</xdr:row>
      <xdr:rowOff>77310</xdr:rowOff>
    </xdr:to>
    <xdr:sp macro="" textlink="">
      <xdr:nvSpPr>
        <xdr:cNvPr id="532" name="フローチャート: 判断 531"/>
        <xdr:cNvSpPr/>
      </xdr:nvSpPr>
      <xdr:spPr>
        <a:xfrm>
          <a:off x="14541500" y="666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93837</xdr:rowOff>
    </xdr:from>
    <xdr:ext cx="469744" cy="259045"/>
    <xdr:sp macro="" textlink="">
      <xdr:nvSpPr>
        <xdr:cNvPr id="533" name="テキスト ボックス 532"/>
        <xdr:cNvSpPr txBox="1"/>
      </xdr:nvSpPr>
      <xdr:spPr>
        <a:xfrm>
          <a:off x="14357428" y="6437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32324</xdr:rowOff>
    </xdr:from>
    <xdr:to>
      <xdr:col>71</xdr:col>
      <xdr:colOff>177800</xdr:colOff>
      <xdr:row>39</xdr:row>
      <xdr:rowOff>86795</xdr:rowOff>
    </xdr:to>
    <xdr:cxnSp macro="">
      <xdr:nvCxnSpPr>
        <xdr:cNvPr id="534" name="直線コネクタ 533"/>
        <xdr:cNvCxnSpPr/>
      </xdr:nvCxnSpPr>
      <xdr:spPr>
        <a:xfrm flipV="1">
          <a:off x="12814300" y="6718874"/>
          <a:ext cx="889000" cy="5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165514</xdr:rowOff>
    </xdr:from>
    <xdr:to>
      <xdr:col>72</xdr:col>
      <xdr:colOff>38100</xdr:colOff>
      <xdr:row>39</xdr:row>
      <xdr:rowOff>95664</xdr:rowOff>
    </xdr:to>
    <xdr:sp macro="" textlink="">
      <xdr:nvSpPr>
        <xdr:cNvPr id="535" name="フローチャート: 判断 534"/>
        <xdr:cNvSpPr/>
      </xdr:nvSpPr>
      <xdr:spPr>
        <a:xfrm>
          <a:off x="13652500" y="668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86791</xdr:rowOff>
    </xdr:from>
    <xdr:ext cx="469744" cy="259045"/>
    <xdr:sp macro="" textlink="">
      <xdr:nvSpPr>
        <xdr:cNvPr id="536" name="テキスト ボックス 535"/>
        <xdr:cNvSpPr txBox="1"/>
      </xdr:nvSpPr>
      <xdr:spPr>
        <a:xfrm>
          <a:off x="13468428" y="6773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153398</xdr:rowOff>
    </xdr:from>
    <xdr:to>
      <xdr:col>67</xdr:col>
      <xdr:colOff>101600</xdr:colOff>
      <xdr:row>39</xdr:row>
      <xdr:rowOff>83548</xdr:rowOff>
    </xdr:to>
    <xdr:sp macro="" textlink="">
      <xdr:nvSpPr>
        <xdr:cNvPr id="537" name="フローチャート: 判断 536"/>
        <xdr:cNvSpPr/>
      </xdr:nvSpPr>
      <xdr:spPr>
        <a:xfrm>
          <a:off x="12763500" y="666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100075</xdr:rowOff>
    </xdr:from>
    <xdr:ext cx="469744" cy="259045"/>
    <xdr:sp macro="" textlink="">
      <xdr:nvSpPr>
        <xdr:cNvPr id="538" name="テキスト ボックス 537"/>
        <xdr:cNvSpPr txBox="1"/>
      </xdr:nvSpPr>
      <xdr:spPr>
        <a:xfrm>
          <a:off x="12579428" y="6443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45466</xdr:rowOff>
    </xdr:from>
    <xdr:to>
      <xdr:col>85</xdr:col>
      <xdr:colOff>177800</xdr:colOff>
      <xdr:row>39</xdr:row>
      <xdr:rowOff>147066</xdr:rowOff>
    </xdr:to>
    <xdr:sp macro="" textlink="">
      <xdr:nvSpPr>
        <xdr:cNvPr id="544" name="楕円 543"/>
        <xdr:cNvSpPr/>
      </xdr:nvSpPr>
      <xdr:spPr>
        <a:xfrm>
          <a:off x="16268700" y="6732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163208</xdr:rowOff>
    </xdr:from>
    <xdr:ext cx="313932" cy="259045"/>
    <xdr:sp macro="" textlink="">
      <xdr:nvSpPr>
        <xdr:cNvPr id="545" name="災害復旧事業費該当値テキスト"/>
        <xdr:cNvSpPr txBox="1"/>
      </xdr:nvSpPr>
      <xdr:spPr>
        <a:xfrm>
          <a:off x="16370300" y="66783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40110</xdr:rowOff>
    </xdr:from>
    <xdr:to>
      <xdr:col>81</xdr:col>
      <xdr:colOff>101600</xdr:colOff>
      <xdr:row>39</xdr:row>
      <xdr:rowOff>141710</xdr:rowOff>
    </xdr:to>
    <xdr:sp macro="" textlink="">
      <xdr:nvSpPr>
        <xdr:cNvPr id="546" name="楕円 545"/>
        <xdr:cNvSpPr/>
      </xdr:nvSpPr>
      <xdr:spPr>
        <a:xfrm>
          <a:off x="15430500" y="672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132837</xdr:rowOff>
    </xdr:from>
    <xdr:ext cx="378565" cy="259045"/>
    <xdr:sp macro="" textlink="">
      <xdr:nvSpPr>
        <xdr:cNvPr id="547" name="テキスト ボックス 546"/>
        <xdr:cNvSpPr txBox="1"/>
      </xdr:nvSpPr>
      <xdr:spPr>
        <a:xfrm>
          <a:off x="15292017" y="6819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33481</xdr:rowOff>
    </xdr:from>
    <xdr:to>
      <xdr:col>76</xdr:col>
      <xdr:colOff>165100</xdr:colOff>
      <xdr:row>39</xdr:row>
      <xdr:rowOff>135081</xdr:rowOff>
    </xdr:to>
    <xdr:sp macro="" textlink="">
      <xdr:nvSpPr>
        <xdr:cNvPr id="548" name="楕円 547"/>
        <xdr:cNvSpPr/>
      </xdr:nvSpPr>
      <xdr:spPr>
        <a:xfrm>
          <a:off x="14541500" y="6720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126208</xdr:rowOff>
    </xdr:from>
    <xdr:ext cx="378565" cy="259045"/>
    <xdr:sp macro="" textlink="">
      <xdr:nvSpPr>
        <xdr:cNvPr id="549" name="テキスト ボックス 548"/>
        <xdr:cNvSpPr txBox="1"/>
      </xdr:nvSpPr>
      <xdr:spPr>
        <a:xfrm>
          <a:off x="14403017" y="68127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152974</xdr:rowOff>
    </xdr:from>
    <xdr:to>
      <xdr:col>72</xdr:col>
      <xdr:colOff>38100</xdr:colOff>
      <xdr:row>39</xdr:row>
      <xdr:rowOff>83124</xdr:rowOff>
    </xdr:to>
    <xdr:sp macro="" textlink="">
      <xdr:nvSpPr>
        <xdr:cNvPr id="550" name="楕円 549"/>
        <xdr:cNvSpPr/>
      </xdr:nvSpPr>
      <xdr:spPr>
        <a:xfrm>
          <a:off x="13652500" y="6668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99650</xdr:rowOff>
    </xdr:from>
    <xdr:ext cx="469744" cy="259045"/>
    <xdr:sp macro="" textlink="">
      <xdr:nvSpPr>
        <xdr:cNvPr id="551" name="テキスト ボックス 550"/>
        <xdr:cNvSpPr txBox="1"/>
      </xdr:nvSpPr>
      <xdr:spPr>
        <a:xfrm>
          <a:off x="13468428" y="6443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35995</xdr:rowOff>
    </xdr:from>
    <xdr:to>
      <xdr:col>67</xdr:col>
      <xdr:colOff>101600</xdr:colOff>
      <xdr:row>39</xdr:row>
      <xdr:rowOff>137595</xdr:rowOff>
    </xdr:to>
    <xdr:sp macro="" textlink="">
      <xdr:nvSpPr>
        <xdr:cNvPr id="552" name="楕円 551"/>
        <xdr:cNvSpPr/>
      </xdr:nvSpPr>
      <xdr:spPr>
        <a:xfrm>
          <a:off x="12763500" y="6722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128722</xdr:rowOff>
    </xdr:from>
    <xdr:ext cx="378565" cy="259045"/>
    <xdr:sp macro="" textlink="">
      <xdr:nvSpPr>
        <xdr:cNvPr id="553" name="テキスト ボックス 552"/>
        <xdr:cNvSpPr txBox="1"/>
      </xdr:nvSpPr>
      <xdr:spPr>
        <a:xfrm>
          <a:off x="12625017" y="68152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5" name="テキスト ボックス 56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9" name="直線コネクタ 56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4" name="直線コネクタ 57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フローチャート: 判断 57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7" name="直線コネクタ 57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8" name="フローチャート: 判断 57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9" name="テキスト ボックス 578"/>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0" name="直線コネクタ 57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1" name="フローチャート: 判断 58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2" name="テキスト ボックス 581"/>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3" name="直線コネクタ 58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4" name="フローチャート: 判断 58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5" name="テキスト ボックス 584"/>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フローチャート: 判断 58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7" name="テキスト ボックス 586"/>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3" name="楕円 59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5" name="楕円 59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6" name="テキスト ボックス 595"/>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7" name="楕円 59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8" name="テキスト ボックス 597"/>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9" name="楕円 59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0" name="テキスト ボックス 599"/>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1" name="楕円 60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2" name="テキスト ボックス 601"/>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3" name="直線コネクタ 612"/>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4" name="テキスト ボックス 613"/>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5" name="直線コネクタ 614"/>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6" name="テキスト ボックス 615"/>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7" name="直線コネクタ 616"/>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8" name="テキスト ボックス 617"/>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9" name="直線コネクタ 618"/>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0" name="テキスト ボックス 619"/>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1" name="直線コネクタ 620"/>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2" name="テキスト ボックス 621"/>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3" name="直線コネクタ 622"/>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4" name="テキスト ボックス 623"/>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91857</xdr:rowOff>
    </xdr:from>
    <xdr:to>
      <xdr:col>85</xdr:col>
      <xdr:colOff>126364</xdr:colOff>
      <xdr:row>78</xdr:row>
      <xdr:rowOff>155897</xdr:rowOff>
    </xdr:to>
    <xdr:cxnSp macro="">
      <xdr:nvCxnSpPr>
        <xdr:cNvPr id="628" name="直線コネクタ 627"/>
        <xdr:cNvCxnSpPr/>
      </xdr:nvCxnSpPr>
      <xdr:spPr>
        <a:xfrm flipV="1">
          <a:off x="16317595" y="11921907"/>
          <a:ext cx="1269" cy="1607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159724</xdr:rowOff>
    </xdr:from>
    <xdr:ext cx="469744" cy="259045"/>
    <xdr:sp macro="" textlink="">
      <xdr:nvSpPr>
        <xdr:cNvPr id="629" name="公債費最小値テキスト"/>
        <xdr:cNvSpPr txBox="1"/>
      </xdr:nvSpPr>
      <xdr:spPr>
        <a:xfrm>
          <a:off x="16370300" y="13532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155897</xdr:rowOff>
    </xdr:from>
    <xdr:to>
      <xdr:col>86</xdr:col>
      <xdr:colOff>25400</xdr:colOff>
      <xdr:row>78</xdr:row>
      <xdr:rowOff>155897</xdr:rowOff>
    </xdr:to>
    <xdr:cxnSp macro="">
      <xdr:nvCxnSpPr>
        <xdr:cNvPr id="630" name="直線コネクタ 629"/>
        <xdr:cNvCxnSpPr/>
      </xdr:nvCxnSpPr>
      <xdr:spPr>
        <a:xfrm>
          <a:off x="16230600" y="13528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38534</xdr:rowOff>
    </xdr:from>
    <xdr:ext cx="599010" cy="259045"/>
    <xdr:sp macro="" textlink="">
      <xdr:nvSpPr>
        <xdr:cNvPr id="631" name="公債費最大値テキスト"/>
        <xdr:cNvSpPr txBox="1"/>
      </xdr:nvSpPr>
      <xdr:spPr>
        <a:xfrm>
          <a:off x="16370300" y="11697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91857</xdr:rowOff>
    </xdr:from>
    <xdr:to>
      <xdr:col>86</xdr:col>
      <xdr:colOff>25400</xdr:colOff>
      <xdr:row>69</xdr:row>
      <xdr:rowOff>91857</xdr:rowOff>
    </xdr:to>
    <xdr:cxnSp macro="">
      <xdr:nvCxnSpPr>
        <xdr:cNvPr id="632" name="直線コネクタ 631"/>
        <xdr:cNvCxnSpPr/>
      </xdr:nvCxnSpPr>
      <xdr:spPr>
        <a:xfrm>
          <a:off x="16230600" y="1192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97065</xdr:rowOff>
    </xdr:from>
    <xdr:to>
      <xdr:col>85</xdr:col>
      <xdr:colOff>127000</xdr:colOff>
      <xdr:row>76</xdr:row>
      <xdr:rowOff>109296</xdr:rowOff>
    </xdr:to>
    <xdr:cxnSp macro="">
      <xdr:nvCxnSpPr>
        <xdr:cNvPr id="633" name="直線コネクタ 632"/>
        <xdr:cNvCxnSpPr/>
      </xdr:nvCxnSpPr>
      <xdr:spPr>
        <a:xfrm>
          <a:off x="15481300" y="13127265"/>
          <a:ext cx="838200" cy="12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28485</xdr:rowOff>
    </xdr:from>
    <xdr:ext cx="534377" cy="259045"/>
    <xdr:sp macro="" textlink="">
      <xdr:nvSpPr>
        <xdr:cNvPr id="634" name="公債費平均値テキスト"/>
        <xdr:cNvSpPr txBox="1"/>
      </xdr:nvSpPr>
      <xdr:spPr>
        <a:xfrm>
          <a:off x="16370300" y="12887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5607</xdr:rowOff>
    </xdr:from>
    <xdr:to>
      <xdr:col>85</xdr:col>
      <xdr:colOff>177800</xdr:colOff>
      <xdr:row>76</xdr:row>
      <xdr:rowOff>107207</xdr:rowOff>
    </xdr:to>
    <xdr:sp macro="" textlink="">
      <xdr:nvSpPr>
        <xdr:cNvPr id="635" name="フローチャート: 判断 634"/>
        <xdr:cNvSpPr/>
      </xdr:nvSpPr>
      <xdr:spPr>
        <a:xfrm>
          <a:off x="16268700" y="1303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85489</xdr:rowOff>
    </xdr:from>
    <xdr:to>
      <xdr:col>81</xdr:col>
      <xdr:colOff>50800</xdr:colOff>
      <xdr:row>76</xdr:row>
      <xdr:rowOff>97065</xdr:rowOff>
    </xdr:to>
    <xdr:cxnSp macro="">
      <xdr:nvCxnSpPr>
        <xdr:cNvPr id="636" name="直線コネクタ 635"/>
        <xdr:cNvCxnSpPr/>
      </xdr:nvCxnSpPr>
      <xdr:spPr>
        <a:xfrm>
          <a:off x="14592300" y="13115689"/>
          <a:ext cx="889000" cy="11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15143</xdr:rowOff>
    </xdr:from>
    <xdr:to>
      <xdr:col>81</xdr:col>
      <xdr:colOff>101600</xdr:colOff>
      <xdr:row>76</xdr:row>
      <xdr:rowOff>116743</xdr:rowOff>
    </xdr:to>
    <xdr:sp macro="" textlink="">
      <xdr:nvSpPr>
        <xdr:cNvPr id="637" name="フローチャート: 判断 636"/>
        <xdr:cNvSpPr/>
      </xdr:nvSpPr>
      <xdr:spPr>
        <a:xfrm>
          <a:off x="15430500" y="13045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133271</xdr:rowOff>
    </xdr:from>
    <xdr:ext cx="534377" cy="259045"/>
    <xdr:sp macro="" textlink="">
      <xdr:nvSpPr>
        <xdr:cNvPr id="638" name="テキスト ボックス 637"/>
        <xdr:cNvSpPr txBox="1"/>
      </xdr:nvSpPr>
      <xdr:spPr>
        <a:xfrm>
          <a:off x="15214111" y="12820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85489</xdr:rowOff>
    </xdr:from>
    <xdr:to>
      <xdr:col>76</xdr:col>
      <xdr:colOff>114300</xdr:colOff>
      <xdr:row>76</xdr:row>
      <xdr:rowOff>93343</xdr:rowOff>
    </xdr:to>
    <xdr:cxnSp macro="">
      <xdr:nvCxnSpPr>
        <xdr:cNvPr id="639" name="直線コネクタ 638"/>
        <xdr:cNvCxnSpPr/>
      </xdr:nvCxnSpPr>
      <xdr:spPr>
        <a:xfrm flipV="1">
          <a:off x="13703300" y="13115689"/>
          <a:ext cx="889000" cy="7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31390</xdr:rowOff>
    </xdr:from>
    <xdr:to>
      <xdr:col>76</xdr:col>
      <xdr:colOff>165100</xdr:colOff>
      <xdr:row>76</xdr:row>
      <xdr:rowOff>132990</xdr:rowOff>
    </xdr:to>
    <xdr:sp macro="" textlink="">
      <xdr:nvSpPr>
        <xdr:cNvPr id="640" name="フローチャート: 判断 639"/>
        <xdr:cNvSpPr/>
      </xdr:nvSpPr>
      <xdr:spPr>
        <a:xfrm>
          <a:off x="14541500" y="1306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149518</xdr:rowOff>
    </xdr:from>
    <xdr:ext cx="534377" cy="259045"/>
    <xdr:sp macro="" textlink="">
      <xdr:nvSpPr>
        <xdr:cNvPr id="641" name="テキスト ボックス 640"/>
        <xdr:cNvSpPr txBox="1"/>
      </xdr:nvSpPr>
      <xdr:spPr>
        <a:xfrm>
          <a:off x="14325111" y="12836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93343</xdr:rowOff>
    </xdr:from>
    <xdr:to>
      <xdr:col>71</xdr:col>
      <xdr:colOff>177800</xdr:colOff>
      <xdr:row>76</xdr:row>
      <xdr:rowOff>137218</xdr:rowOff>
    </xdr:to>
    <xdr:cxnSp macro="">
      <xdr:nvCxnSpPr>
        <xdr:cNvPr id="642" name="直線コネクタ 641"/>
        <xdr:cNvCxnSpPr/>
      </xdr:nvCxnSpPr>
      <xdr:spPr>
        <a:xfrm flipV="1">
          <a:off x="12814300" y="13123543"/>
          <a:ext cx="889000" cy="43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52699</xdr:rowOff>
    </xdr:from>
    <xdr:to>
      <xdr:col>72</xdr:col>
      <xdr:colOff>38100</xdr:colOff>
      <xdr:row>76</xdr:row>
      <xdr:rowOff>154299</xdr:rowOff>
    </xdr:to>
    <xdr:sp macro="" textlink="">
      <xdr:nvSpPr>
        <xdr:cNvPr id="643" name="フローチャート: 判断 642"/>
        <xdr:cNvSpPr/>
      </xdr:nvSpPr>
      <xdr:spPr>
        <a:xfrm>
          <a:off x="13652500" y="130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145426</xdr:rowOff>
    </xdr:from>
    <xdr:ext cx="534377" cy="259045"/>
    <xdr:sp macro="" textlink="">
      <xdr:nvSpPr>
        <xdr:cNvPr id="644" name="テキスト ボックス 643"/>
        <xdr:cNvSpPr txBox="1"/>
      </xdr:nvSpPr>
      <xdr:spPr>
        <a:xfrm>
          <a:off x="13436111" y="13175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45303</xdr:rowOff>
    </xdr:from>
    <xdr:to>
      <xdr:col>67</xdr:col>
      <xdr:colOff>101600</xdr:colOff>
      <xdr:row>76</xdr:row>
      <xdr:rowOff>146903</xdr:rowOff>
    </xdr:to>
    <xdr:sp macro="" textlink="">
      <xdr:nvSpPr>
        <xdr:cNvPr id="645" name="フローチャート: 判断 644"/>
        <xdr:cNvSpPr/>
      </xdr:nvSpPr>
      <xdr:spPr>
        <a:xfrm>
          <a:off x="12763500" y="1307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163430</xdr:rowOff>
    </xdr:from>
    <xdr:ext cx="534377" cy="259045"/>
    <xdr:sp macro="" textlink="">
      <xdr:nvSpPr>
        <xdr:cNvPr id="646" name="テキスト ボックス 645"/>
        <xdr:cNvSpPr txBox="1"/>
      </xdr:nvSpPr>
      <xdr:spPr>
        <a:xfrm>
          <a:off x="12547111" y="1285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58496</xdr:rowOff>
    </xdr:from>
    <xdr:to>
      <xdr:col>85</xdr:col>
      <xdr:colOff>177800</xdr:colOff>
      <xdr:row>76</xdr:row>
      <xdr:rowOff>160096</xdr:rowOff>
    </xdr:to>
    <xdr:sp macro="" textlink="">
      <xdr:nvSpPr>
        <xdr:cNvPr id="652" name="楕円 651"/>
        <xdr:cNvSpPr/>
      </xdr:nvSpPr>
      <xdr:spPr>
        <a:xfrm>
          <a:off x="16268700" y="130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36923</xdr:rowOff>
    </xdr:from>
    <xdr:ext cx="534377" cy="259045"/>
    <xdr:sp macro="" textlink="">
      <xdr:nvSpPr>
        <xdr:cNvPr id="653" name="公債費該当値テキスト"/>
        <xdr:cNvSpPr txBox="1"/>
      </xdr:nvSpPr>
      <xdr:spPr>
        <a:xfrm>
          <a:off x="16370300" y="13067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46265</xdr:rowOff>
    </xdr:from>
    <xdr:to>
      <xdr:col>81</xdr:col>
      <xdr:colOff>101600</xdr:colOff>
      <xdr:row>76</xdr:row>
      <xdr:rowOff>147865</xdr:rowOff>
    </xdr:to>
    <xdr:sp macro="" textlink="">
      <xdr:nvSpPr>
        <xdr:cNvPr id="654" name="楕円 653"/>
        <xdr:cNvSpPr/>
      </xdr:nvSpPr>
      <xdr:spPr>
        <a:xfrm>
          <a:off x="15430500" y="13076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138992</xdr:rowOff>
    </xdr:from>
    <xdr:ext cx="534377" cy="259045"/>
    <xdr:sp macro="" textlink="">
      <xdr:nvSpPr>
        <xdr:cNvPr id="655" name="テキスト ボックス 654"/>
        <xdr:cNvSpPr txBox="1"/>
      </xdr:nvSpPr>
      <xdr:spPr>
        <a:xfrm>
          <a:off x="15214111" y="13169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34689</xdr:rowOff>
    </xdr:from>
    <xdr:to>
      <xdr:col>76</xdr:col>
      <xdr:colOff>165100</xdr:colOff>
      <xdr:row>76</xdr:row>
      <xdr:rowOff>136289</xdr:rowOff>
    </xdr:to>
    <xdr:sp macro="" textlink="">
      <xdr:nvSpPr>
        <xdr:cNvPr id="656" name="楕円 655"/>
        <xdr:cNvSpPr/>
      </xdr:nvSpPr>
      <xdr:spPr>
        <a:xfrm>
          <a:off x="14541500" y="13064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127416</xdr:rowOff>
    </xdr:from>
    <xdr:ext cx="534377" cy="259045"/>
    <xdr:sp macro="" textlink="">
      <xdr:nvSpPr>
        <xdr:cNvPr id="657" name="テキスト ボックス 656"/>
        <xdr:cNvSpPr txBox="1"/>
      </xdr:nvSpPr>
      <xdr:spPr>
        <a:xfrm>
          <a:off x="14325111" y="13157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42543</xdr:rowOff>
    </xdr:from>
    <xdr:to>
      <xdr:col>72</xdr:col>
      <xdr:colOff>38100</xdr:colOff>
      <xdr:row>76</xdr:row>
      <xdr:rowOff>144143</xdr:rowOff>
    </xdr:to>
    <xdr:sp macro="" textlink="">
      <xdr:nvSpPr>
        <xdr:cNvPr id="658" name="楕円 657"/>
        <xdr:cNvSpPr/>
      </xdr:nvSpPr>
      <xdr:spPr>
        <a:xfrm>
          <a:off x="13652500" y="13072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160670</xdr:rowOff>
    </xdr:from>
    <xdr:ext cx="534377" cy="259045"/>
    <xdr:sp macro="" textlink="">
      <xdr:nvSpPr>
        <xdr:cNvPr id="659" name="テキスト ボックス 658"/>
        <xdr:cNvSpPr txBox="1"/>
      </xdr:nvSpPr>
      <xdr:spPr>
        <a:xfrm>
          <a:off x="13436111" y="1284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86418</xdr:rowOff>
    </xdr:from>
    <xdr:to>
      <xdr:col>67</xdr:col>
      <xdr:colOff>101600</xdr:colOff>
      <xdr:row>77</xdr:row>
      <xdr:rowOff>16568</xdr:rowOff>
    </xdr:to>
    <xdr:sp macro="" textlink="">
      <xdr:nvSpPr>
        <xdr:cNvPr id="660" name="楕円 659"/>
        <xdr:cNvSpPr/>
      </xdr:nvSpPr>
      <xdr:spPr>
        <a:xfrm>
          <a:off x="12763500" y="13116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7695</xdr:rowOff>
    </xdr:from>
    <xdr:ext cx="534377" cy="259045"/>
    <xdr:sp macro="" textlink="">
      <xdr:nvSpPr>
        <xdr:cNvPr id="661" name="テキスト ボックス 660"/>
        <xdr:cNvSpPr txBox="1"/>
      </xdr:nvSpPr>
      <xdr:spPr>
        <a:xfrm>
          <a:off x="12547111" y="13209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2" name="直線コネクタ 671"/>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3" name="テキスト ボックス 672"/>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4" name="直線コネクタ 673"/>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5" name="テキスト ボックス 674"/>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6" name="直線コネクタ 675"/>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7" name="テキスト ボックス 676"/>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8" name="直線コネクタ 677"/>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9" name="テキスト ボックス 678"/>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64092</xdr:rowOff>
    </xdr:from>
    <xdr:to>
      <xdr:col>85</xdr:col>
      <xdr:colOff>126364</xdr:colOff>
      <xdr:row>98</xdr:row>
      <xdr:rowOff>139426</xdr:rowOff>
    </xdr:to>
    <xdr:cxnSp macro="">
      <xdr:nvCxnSpPr>
        <xdr:cNvPr id="683" name="直線コネクタ 682"/>
        <xdr:cNvCxnSpPr/>
      </xdr:nvCxnSpPr>
      <xdr:spPr>
        <a:xfrm flipV="1">
          <a:off x="16317595" y="15494592"/>
          <a:ext cx="1269" cy="1446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143253</xdr:rowOff>
    </xdr:from>
    <xdr:ext cx="313932" cy="259045"/>
    <xdr:sp macro="" textlink="">
      <xdr:nvSpPr>
        <xdr:cNvPr id="684" name="積立金最小値テキスト"/>
        <xdr:cNvSpPr txBox="1"/>
      </xdr:nvSpPr>
      <xdr:spPr>
        <a:xfrm>
          <a:off x="16370300" y="169453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139426</xdr:rowOff>
    </xdr:from>
    <xdr:to>
      <xdr:col>86</xdr:col>
      <xdr:colOff>25400</xdr:colOff>
      <xdr:row>98</xdr:row>
      <xdr:rowOff>139426</xdr:rowOff>
    </xdr:to>
    <xdr:cxnSp macro="">
      <xdr:nvCxnSpPr>
        <xdr:cNvPr id="685" name="直線コネクタ 684"/>
        <xdr:cNvCxnSpPr/>
      </xdr:nvCxnSpPr>
      <xdr:spPr>
        <a:xfrm>
          <a:off x="16230600" y="16941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10769</xdr:rowOff>
    </xdr:from>
    <xdr:ext cx="599010" cy="259045"/>
    <xdr:sp macro="" textlink="">
      <xdr:nvSpPr>
        <xdr:cNvPr id="686" name="積立金最大値テキスト"/>
        <xdr:cNvSpPr txBox="1"/>
      </xdr:nvSpPr>
      <xdr:spPr>
        <a:xfrm>
          <a:off x="16370300" y="15269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316,537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64092</xdr:rowOff>
    </xdr:from>
    <xdr:to>
      <xdr:col>86</xdr:col>
      <xdr:colOff>25400</xdr:colOff>
      <xdr:row>90</xdr:row>
      <xdr:rowOff>64092</xdr:rowOff>
    </xdr:to>
    <xdr:cxnSp macro="">
      <xdr:nvCxnSpPr>
        <xdr:cNvPr id="687" name="直線コネクタ 686"/>
        <xdr:cNvCxnSpPr/>
      </xdr:nvCxnSpPr>
      <xdr:spPr>
        <a:xfrm>
          <a:off x="16230600" y="15494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65633</xdr:rowOff>
    </xdr:from>
    <xdr:to>
      <xdr:col>85</xdr:col>
      <xdr:colOff>127000</xdr:colOff>
      <xdr:row>98</xdr:row>
      <xdr:rowOff>75098</xdr:rowOff>
    </xdr:to>
    <xdr:cxnSp macro="">
      <xdr:nvCxnSpPr>
        <xdr:cNvPr id="688" name="直線コネクタ 687"/>
        <xdr:cNvCxnSpPr/>
      </xdr:nvCxnSpPr>
      <xdr:spPr>
        <a:xfrm flipV="1">
          <a:off x="15481300" y="16867733"/>
          <a:ext cx="838200" cy="9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10918</xdr:rowOff>
    </xdr:from>
    <xdr:ext cx="534377" cy="259045"/>
    <xdr:sp macro="" textlink="">
      <xdr:nvSpPr>
        <xdr:cNvPr id="689" name="積立金平均値テキスト"/>
        <xdr:cNvSpPr txBox="1"/>
      </xdr:nvSpPr>
      <xdr:spPr>
        <a:xfrm>
          <a:off x="16370300" y="16641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159491</xdr:rowOff>
    </xdr:from>
    <xdr:to>
      <xdr:col>85</xdr:col>
      <xdr:colOff>177800</xdr:colOff>
      <xdr:row>98</xdr:row>
      <xdr:rowOff>89641</xdr:rowOff>
    </xdr:to>
    <xdr:sp macro="" textlink="">
      <xdr:nvSpPr>
        <xdr:cNvPr id="690" name="フローチャート: 判断 689"/>
        <xdr:cNvSpPr/>
      </xdr:nvSpPr>
      <xdr:spPr>
        <a:xfrm>
          <a:off x="16268700" y="1679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75098</xdr:rowOff>
    </xdr:from>
    <xdr:to>
      <xdr:col>81</xdr:col>
      <xdr:colOff>50800</xdr:colOff>
      <xdr:row>98</xdr:row>
      <xdr:rowOff>117819</xdr:rowOff>
    </xdr:to>
    <xdr:cxnSp macro="">
      <xdr:nvCxnSpPr>
        <xdr:cNvPr id="691" name="直線コネクタ 690"/>
        <xdr:cNvCxnSpPr/>
      </xdr:nvCxnSpPr>
      <xdr:spPr>
        <a:xfrm flipV="1">
          <a:off x="14592300" y="16877198"/>
          <a:ext cx="889000" cy="42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150467</xdr:rowOff>
    </xdr:from>
    <xdr:to>
      <xdr:col>81</xdr:col>
      <xdr:colOff>101600</xdr:colOff>
      <xdr:row>98</xdr:row>
      <xdr:rowOff>80617</xdr:rowOff>
    </xdr:to>
    <xdr:sp macro="" textlink="">
      <xdr:nvSpPr>
        <xdr:cNvPr id="692" name="フローチャート: 判断 691"/>
        <xdr:cNvSpPr/>
      </xdr:nvSpPr>
      <xdr:spPr>
        <a:xfrm>
          <a:off x="154305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97144</xdr:rowOff>
    </xdr:from>
    <xdr:ext cx="534377" cy="259045"/>
    <xdr:sp macro="" textlink="">
      <xdr:nvSpPr>
        <xdr:cNvPr id="693" name="テキスト ボックス 692"/>
        <xdr:cNvSpPr txBox="1"/>
      </xdr:nvSpPr>
      <xdr:spPr>
        <a:xfrm>
          <a:off x="15214111" y="16556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117819</xdr:rowOff>
    </xdr:from>
    <xdr:to>
      <xdr:col>76</xdr:col>
      <xdr:colOff>114300</xdr:colOff>
      <xdr:row>98</xdr:row>
      <xdr:rowOff>129335</xdr:rowOff>
    </xdr:to>
    <xdr:cxnSp macro="">
      <xdr:nvCxnSpPr>
        <xdr:cNvPr id="694" name="直線コネクタ 693"/>
        <xdr:cNvCxnSpPr/>
      </xdr:nvCxnSpPr>
      <xdr:spPr>
        <a:xfrm flipV="1">
          <a:off x="13703300" y="16919919"/>
          <a:ext cx="889000" cy="11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136554</xdr:rowOff>
    </xdr:from>
    <xdr:to>
      <xdr:col>76</xdr:col>
      <xdr:colOff>165100</xdr:colOff>
      <xdr:row>98</xdr:row>
      <xdr:rowOff>66704</xdr:rowOff>
    </xdr:to>
    <xdr:sp macro="" textlink="">
      <xdr:nvSpPr>
        <xdr:cNvPr id="695" name="フローチャート: 判断 694"/>
        <xdr:cNvSpPr/>
      </xdr:nvSpPr>
      <xdr:spPr>
        <a:xfrm>
          <a:off x="14541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83231</xdr:rowOff>
    </xdr:from>
    <xdr:ext cx="534377" cy="259045"/>
    <xdr:sp macro="" textlink="">
      <xdr:nvSpPr>
        <xdr:cNvPr id="696" name="テキスト ボックス 695"/>
        <xdr:cNvSpPr txBox="1"/>
      </xdr:nvSpPr>
      <xdr:spPr>
        <a:xfrm>
          <a:off x="14325111" y="16542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128243</xdr:rowOff>
    </xdr:from>
    <xdr:to>
      <xdr:col>71</xdr:col>
      <xdr:colOff>177800</xdr:colOff>
      <xdr:row>98</xdr:row>
      <xdr:rowOff>129335</xdr:rowOff>
    </xdr:to>
    <xdr:cxnSp macro="">
      <xdr:nvCxnSpPr>
        <xdr:cNvPr id="697" name="直線コネクタ 696"/>
        <xdr:cNvCxnSpPr/>
      </xdr:nvCxnSpPr>
      <xdr:spPr>
        <a:xfrm>
          <a:off x="12814300" y="16930343"/>
          <a:ext cx="889000" cy="1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12264</xdr:rowOff>
    </xdr:from>
    <xdr:to>
      <xdr:col>72</xdr:col>
      <xdr:colOff>38100</xdr:colOff>
      <xdr:row>98</xdr:row>
      <xdr:rowOff>113864</xdr:rowOff>
    </xdr:to>
    <xdr:sp macro="" textlink="">
      <xdr:nvSpPr>
        <xdr:cNvPr id="698" name="フローチャート: 判断 697"/>
        <xdr:cNvSpPr/>
      </xdr:nvSpPr>
      <xdr:spPr>
        <a:xfrm>
          <a:off x="13652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130391</xdr:rowOff>
    </xdr:from>
    <xdr:ext cx="534377" cy="259045"/>
    <xdr:sp macro="" textlink="">
      <xdr:nvSpPr>
        <xdr:cNvPr id="699" name="テキスト ボックス 698"/>
        <xdr:cNvSpPr txBox="1"/>
      </xdr:nvSpPr>
      <xdr:spPr>
        <a:xfrm>
          <a:off x="13436111" y="1658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32175</xdr:rowOff>
    </xdr:from>
    <xdr:to>
      <xdr:col>67</xdr:col>
      <xdr:colOff>101600</xdr:colOff>
      <xdr:row>98</xdr:row>
      <xdr:rowOff>133775</xdr:rowOff>
    </xdr:to>
    <xdr:sp macro="" textlink="">
      <xdr:nvSpPr>
        <xdr:cNvPr id="700" name="フローチャート: 判断 699"/>
        <xdr:cNvSpPr/>
      </xdr:nvSpPr>
      <xdr:spPr>
        <a:xfrm>
          <a:off x="12763500" y="1683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150302</xdr:rowOff>
    </xdr:from>
    <xdr:ext cx="534377" cy="259045"/>
    <xdr:sp macro="" textlink="">
      <xdr:nvSpPr>
        <xdr:cNvPr id="701" name="テキスト ボックス 700"/>
        <xdr:cNvSpPr txBox="1"/>
      </xdr:nvSpPr>
      <xdr:spPr>
        <a:xfrm>
          <a:off x="12547111" y="16609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14833</xdr:rowOff>
    </xdr:from>
    <xdr:to>
      <xdr:col>85</xdr:col>
      <xdr:colOff>177800</xdr:colOff>
      <xdr:row>98</xdr:row>
      <xdr:rowOff>116433</xdr:rowOff>
    </xdr:to>
    <xdr:sp macro="" textlink="">
      <xdr:nvSpPr>
        <xdr:cNvPr id="707" name="楕円 706"/>
        <xdr:cNvSpPr/>
      </xdr:nvSpPr>
      <xdr:spPr>
        <a:xfrm>
          <a:off x="16268700" y="16816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137918</xdr:rowOff>
    </xdr:from>
    <xdr:ext cx="534377" cy="259045"/>
    <xdr:sp macro="" textlink="">
      <xdr:nvSpPr>
        <xdr:cNvPr id="708" name="積立金該当値テキスト"/>
        <xdr:cNvSpPr txBox="1"/>
      </xdr:nvSpPr>
      <xdr:spPr>
        <a:xfrm>
          <a:off x="16370300" y="16768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24298</xdr:rowOff>
    </xdr:from>
    <xdr:to>
      <xdr:col>81</xdr:col>
      <xdr:colOff>101600</xdr:colOff>
      <xdr:row>98</xdr:row>
      <xdr:rowOff>125898</xdr:rowOff>
    </xdr:to>
    <xdr:sp macro="" textlink="">
      <xdr:nvSpPr>
        <xdr:cNvPr id="709" name="楕円 708"/>
        <xdr:cNvSpPr/>
      </xdr:nvSpPr>
      <xdr:spPr>
        <a:xfrm>
          <a:off x="15430500" y="16826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117025</xdr:rowOff>
    </xdr:from>
    <xdr:ext cx="534377" cy="259045"/>
    <xdr:sp macro="" textlink="">
      <xdr:nvSpPr>
        <xdr:cNvPr id="710" name="テキスト ボックス 709"/>
        <xdr:cNvSpPr txBox="1"/>
      </xdr:nvSpPr>
      <xdr:spPr>
        <a:xfrm>
          <a:off x="15214111" y="1691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67019</xdr:rowOff>
    </xdr:from>
    <xdr:to>
      <xdr:col>76</xdr:col>
      <xdr:colOff>165100</xdr:colOff>
      <xdr:row>98</xdr:row>
      <xdr:rowOff>168619</xdr:rowOff>
    </xdr:to>
    <xdr:sp macro="" textlink="">
      <xdr:nvSpPr>
        <xdr:cNvPr id="711" name="楕円 710"/>
        <xdr:cNvSpPr/>
      </xdr:nvSpPr>
      <xdr:spPr>
        <a:xfrm>
          <a:off x="14541500" y="16869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159746</xdr:rowOff>
    </xdr:from>
    <xdr:ext cx="469744" cy="259045"/>
    <xdr:sp macro="" textlink="">
      <xdr:nvSpPr>
        <xdr:cNvPr id="712" name="テキスト ボックス 711"/>
        <xdr:cNvSpPr txBox="1"/>
      </xdr:nvSpPr>
      <xdr:spPr>
        <a:xfrm>
          <a:off x="14357428" y="16961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78535</xdr:rowOff>
    </xdr:from>
    <xdr:to>
      <xdr:col>72</xdr:col>
      <xdr:colOff>38100</xdr:colOff>
      <xdr:row>99</xdr:row>
      <xdr:rowOff>8685</xdr:rowOff>
    </xdr:to>
    <xdr:sp macro="" textlink="">
      <xdr:nvSpPr>
        <xdr:cNvPr id="713" name="楕円 712"/>
        <xdr:cNvSpPr/>
      </xdr:nvSpPr>
      <xdr:spPr>
        <a:xfrm>
          <a:off x="13652500" y="16880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171262</xdr:rowOff>
    </xdr:from>
    <xdr:ext cx="469744" cy="259045"/>
    <xdr:sp macro="" textlink="">
      <xdr:nvSpPr>
        <xdr:cNvPr id="714" name="テキスト ボックス 713"/>
        <xdr:cNvSpPr txBox="1"/>
      </xdr:nvSpPr>
      <xdr:spPr>
        <a:xfrm>
          <a:off x="13468428" y="16973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77443</xdr:rowOff>
    </xdr:from>
    <xdr:to>
      <xdr:col>67</xdr:col>
      <xdr:colOff>101600</xdr:colOff>
      <xdr:row>99</xdr:row>
      <xdr:rowOff>7593</xdr:rowOff>
    </xdr:to>
    <xdr:sp macro="" textlink="">
      <xdr:nvSpPr>
        <xdr:cNvPr id="715" name="楕円 714"/>
        <xdr:cNvSpPr/>
      </xdr:nvSpPr>
      <xdr:spPr>
        <a:xfrm>
          <a:off x="12763500" y="16879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170170</xdr:rowOff>
    </xdr:from>
    <xdr:ext cx="469744" cy="259045"/>
    <xdr:sp macro="" textlink="">
      <xdr:nvSpPr>
        <xdr:cNvPr id="716" name="テキスト ボックス 715"/>
        <xdr:cNvSpPr txBox="1"/>
      </xdr:nvSpPr>
      <xdr:spPr>
        <a:xfrm>
          <a:off x="12579428" y="16972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0" name="テキスト ボックス 729"/>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2" name="テキスト ボックス 731"/>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4" name="テキスト ボックス 733"/>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13056</xdr:rowOff>
    </xdr:from>
    <xdr:to>
      <xdr:col>116</xdr:col>
      <xdr:colOff>62864</xdr:colOff>
      <xdr:row>38</xdr:row>
      <xdr:rowOff>139700</xdr:rowOff>
    </xdr:to>
    <xdr:cxnSp macro="">
      <xdr:nvCxnSpPr>
        <xdr:cNvPr id="738" name="直線コネクタ 737"/>
        <xdr:cNvCxnSpPr/>
      </xdr:nvCxnSpPr>
      <xdr:spPr>
        <a:xfrm flipV="1">
          <a:off x="22159595" y="5156556"/>
          <a:ext cx="1269" cy="1498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9"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131183</xdr:rowOff>
    </xdr:from>
    <xdr:ext cx="534377" cy="259045"/>
    <xdr:sp macro="" textlink="">
      <xdr:nvSpPr>
        <xdr:cNvPr id="741" name="投資及び出資金最大値テキスト"/>
        <xdr:cNvSpPr txBox="1"/>
      </xdr:nvSpPr>
      <xdr:spPr>
        <a:xfrm>
          <a:off x="22212300" y="493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13056</xdr:rowOff>
    </xdr:from>
    <xdr:to>
      <xdr:col>116</xdr:col>
      <xdr:colOff>152400</xdr:colOff>
      <xdr:row>30</xdr:row>
      <xdr:rowOff>13056</xdr:rowOff>
    </xdr:to>
    <xdr:cxnSp macro="">
      <xdr:nvCxnSpPr>
        <xdr:cNvPr id="742" name="直線コネクタ 741"/>
        <xdr:cNvCxnSpPr/>
      </xdr:nvCxnSpPr>
      <xdr:spPr>
        <a:xfrm>
          <a:off x="22072600" y="5156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3" name="直線コネクタ 742"/>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83979</xdr:rowOff>
    </xdr:from>
    <xdr:ext cx="469744" cy="259045"/>
    <xdr:sp macro="" textlink="">
      <xdr:nvSpPr>
        <xdr:cNvPr id="744" name="投資及び出資金平均値テキスト"/>
        <xdr:cNvSpPr txBox="1"/>
      </xdr:nvSpPr>
      <xdr:spPr>
        <a:xfrm>
          <a:off x="22212300" y="62561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61102</xdr:rowOff>
    </xdr:from>
    <xdr:to>
      <xdr:col>116</xdr:col>
      <xdr:colOff>114300</xdr:colOff>
      <xdr:row>37</xdr:row>
      <xdr:rowOff>162702</xdr:rowOff>
    </xdr:to>
    <xdr:sp macro="" textlink="">
      <xdr:nvSpPr>
        <xdr:cNvPr id="745" name="フローチャート: 判断 744"/>
        <xdr:cNvSpPr/>
      </xdr:nvSpPr>
      <xdr:spPr>
        <a:xfrm>
          <a:off x="22110700" y="640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6" name="直線コネクタ 745"/>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71984</xdr:rowOff>
    </xdr:from>
    <xdr:to>
      <xdr:col>112</xdr:col>
      <xdr:colOff>38100</xdr:colOff>
      <xdr:row>38</xdr:row>
      <xdr:rowOff>2133</xdr:rowOff>
    </xdr:to>
    <xdr:sp macro="" textlink="">
      <xdr:nvSpPr>
        <xdr:cNvPr id="747" name="フローチャート: 判断 746"/>
        <xdr:cNvSpPr/>
      </xdr:nvSpPr>
      <xdr:spPr>
        <a:xfrm>
          <a:off x="21272500" y="64156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18661</xdr:rowOff>
    </xdr:from>
    <xdr:ext cx="469744" cy="259045"/>
    <xdr:sp macro="" textlink="">
      <xdr:nvSpPr>
        <xdr:cNvPr id="748" name="テキスト ボックス 747"/>
        <xdr:cNvSpPr txBox="1"/>
      </xdr:nvSpPr>
      <xdr:spPr>
        <a:xfrm>
          <a:off x="21088428" y="6190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9" name="直線コネクタ 748"/>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93655</xdr:rowOff>
    </xdr:from>
    <xdr:to>
      <xdr:col>107</xdr:col>
      <xdr:colOff>101600</xdr:colOff>
      <xdr:row>38</xdr:row>
      <xdr:rowOff>23805</xdr:rowOff>
    </xdr:to>
    <xdr:sp macro="" textlink="">
      <xdr:nvSpPr>
        <xdr:cNvPr id="750" name="フローチャート: 判断 749"/>
        <xdr:cNvSpPr/>
      </xdr:nvSpPr>
      <xdr:spPr>
        <a:xfrm>
          <a:off x="20383500" y="643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40332</xdr:rowOff>
    </xdr:from>
    <xdr:ext cx="469744" cy="259045"/>
    <xdr:sp macro="" textlink="">
      <xdr:nvSpPr>
        <xdr:cNvPr id="751" name="テキスト ボックス 750"/>
        <xdr:cNvSpPr txBox="1"/>
      </xdr:nvSpPr>
      <xdr:spPr>
        <a:xfrm>
          <a:off x="20199428" y="6212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2" name="直線コネクタ 751"/>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93838</xdr:rowOff>
    </xdr:from>
    <xdr:to>
      <xdr:col>102</xdr:col>
      <xdr:colOff>165100</xdr:colOff>
      <xdr:row>38</xdr:row>
      <xdr:rowOff>23988</xdr:rowOff>
    </xdr:to>
    <xdr:sp macro="" textlink="">
      <xdr:nvSpPr>
        <xdr:cNvPr id="753" name="フローチャート: 判断 752"/>
        <xdr:cNvSpPr/>
      </xdr:nvSpPr>
      <xdr:spPr>
        <a:xfrm>
          <a:off x="19494500" y="643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40515</xdr:rowOff>
    </xdr:from>
    <xdr:ext cx="469744" cy="259045"/>
    <xdr:sp macro="" textlink="">
      <xdr:nvSpPr>
        <xdr:cNvPr id="754" name="テキスト ボックス 753"/>
        <xdr:cNvSpPr txBox="1"/>
      </xdr:nvSpPr>
      <xdr:spPr>
        <a:xfrm>
          <a:off x="19310428" y="6212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121819</xdr:rowOff>
    </xdr:from>
    <xdr:to>
      <xdr:col>98</xdr:col>
      <xdr:colOff>38100</xdr:colOff>
      <xdr:row>38</xdr:row>
      <xdr:rowOff>51969</xdr:rowOff>
    </xdr:to>
    <xdr:sp macro="" textlink="">
      <xdr:nvSpPr>
        <xdr:cNvPr id="755" name="フローチャート: 判断 754"/>
        <xdr:cNvSpPr/>
      </xdr:nvSpPr>
      <xdr:spPr>
        <a:xfrm>
          <a:off x="18605500" y="646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68496</xdr:rowOff>
    </xdr:from>
    <xdr:ext cx="469744" cy="259045"/>
    <xdr:sp macro="" textlink="">
      <xdr:nvSpPr>
        <xdr:cNvPr id="756" name="テキスト ボックス 755"/>
        <xdr:cNvSpPr txBox="1"/>
      </xdr:nvSpPr>
      <xdr:spPr>
        <a:xfrm>
          <a:off x="18421428" y="6240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2" name="楕円 761"/>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3"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4" name="楕円 763"/>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5" name="テキスト ボックス 764"/>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6" name="楕円 765"/>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7" name="テキスト ボックス 766"/>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8" name="楕円 767"/>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9" name="テキスト ボックス 768"/>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0" name="楕円 769"/>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1" name="テキスト ボックス 770"/>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2" name="直線コネクタ 781"/>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3" name="テキスト ボックス 782"/>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4" name="直線コネクタ 783"/>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85" name="テキスト ボックス 784"/>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6" name="直線コネクタ 785"/>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7" name="テキスト ボックス 786"/>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8" name="直線コネクタ 787"/>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9" name="テキスト ボックス 788"/>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1" name="テキスト ボックス 79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110073</xdr:rowOff>
    </xdr:from>
    <xdr:to>
      <xdr:col>116</xdr:col>
      <xdr:colOff>62864</xdr:colOff>
      <xdr:row>58</xdr:row>
      <xdr:rowOff>139700</xdr:rowOff>
    </xdr:to>
    <xdr:cxnSp macro="">
      <xdr:nvCxnSpPr>
        <xdr:cNvPr id="793" name="直線コネクタ 792"/>
        <xdr:cNvCxnSpPr/>
      </xdr:nvCxnSpPr>
      <xdr:spPr>
        <a:xfrm flipV="1">
          <a:off x="22159595" y="8682573"/>
          <a:ext cx="1269" cy="1401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4"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5" name="直線コネクタ 794"/>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56750</xdr:rowOff>
    </xdr:from>
    <xdr:ext cx="534377" cy="259045"/>
    <xdr:sp macro="" textlink="">
      <xdr:nvSpPr>
        <xdr:cNvPr id="796" name="貸付金最大値テキスト"/>
        <xdr:cNvSpPr txBox="1"/>
      </xdr:nvSpPr>
      <xdr:spPr>
        <a:xfrm>
          <a:off x="22212300" y="8457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110073</xdr:rowOff>
    </xdr:from>
    <xdr:to>
      <xdr:col>116</xdr:col>
      <xdr:colOff>152400</xdr:colOff>
      <xdr:row>50</xdr:row>
      <xdr:rowOff>110073</xdr:rowOff>
    </xdr:to>
    <xdr:cxnSp macro="">
      <xdr:nvCxnSpPr>
        <xdr:cNvPr id="797" name="直線コネクタ 796"/>
        <xdr:cNvCxnSpPr/>
      </xdr:nvCxnSpPr>
      <xdr:spPr>
        <a:xfrm>
          <a:off x="22072600" y="8682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134488</xdr:rowOff>
    </xdr:from>
    <xdr:to>
      <xdr:col>116</xdr:col>
      <xdr:colOff>63500</xdr:colOff>
      <xdr:row>58</xdr:row>
      <xdr:rowOff>135768</xdr:rowOff>
    </xdr:to>
    <xdr:cxnSp macro="">
      <xdr:nvCxnSpPr>
        <xdr:cNvPr id="798" name="直線コネクタ 797"/>
        <xdr:cNvCxnSpPr/>
      </xdr:nvCxnSpPr>
      <xdr:spPr>
        <a:xfrm>
          <a:off x="21323300" y="10078588"/>
          <a:ext cx="838200" cy="1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26555</xdr:rowOff>
    </xdr:from>
    <xdr:ext cx="378565" cy="259045"/>
    <xdr:sp macro="" textlink="">
      <xdr:nvSpPr>
        <xdr:cNvPr id="799" name="貸付金平均値テキスト"/>
        <xdr:cNvSpPr txBox="1"/>
      </xdr:nvSpPr>
      <xdr:spPr>
        <a:xfrm>
          <a:off x="22212300" y="979920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3678</xdr:rowOff>
    </xdr:from>
    <xdr:to>
      <xdr:col>116</xdr:col>
      <xdr:colOff>114300</xdr:colOff>
      <xdr:row>58</xdr:row>
      <xdr:rowOff>105278</xdr:rowOff>
    </xdr:to>
    <xdr:sp macro="" textlink="">
      <xdr:nvSpPr>
        <xdr:cNvPr id="800" name="フローチャート: 判断 799"/>
        <xdr:cNvSpPr/>
      </xdr:nvSpPr>
      <xdr:spPr>
        <a:xfrm>
          <a:off x="22110700" y="994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134488</xdr:rowOff>
    </xdr:from>
    <xdr:to>
      <xdr:col>111</xdr:col>
      <xdr:colOff>177800</xdr:colOff>
      <xdr:row>58</xdr:row>
      <xdr:rowOff>139517</xdr:rowOff>
    </xdr:to>
    <xdr:cxnSp macro="">
      <xdr:nvCxnSpPr>
        <xdr:cNvPr id="801" name="直線コネクタ 800"/>
        <xdr:cNvCxnSpPr/>
      </xdr:nvCxnSpPr>
      <xdr:spPr>
        <a:xfrm flipV="1">
          <a:off x="20434300" y="10078588"/>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569</xdr:rowOff>
    </xdr:from>
    <xdr:to>
      <xdr:col>112</xdr:col>
      <xdr:colOff>38100</xdr:colOff>
      <xdr:row>58</xdr:row>
      <xdr:rowOff>102169</xdr:rowOff>
    </xdr:to>
    <xdr:sp macro="" textlink="">
      <xdr:nvSpPr>
        <xdr:cNvPr id="802" name="フローチャート: 判断 801"/>
        <xdr:cNvSpPr/>
      </xdr:nvSpPr>
      <xdr:spPr>
        <a:xfrm>
          <a:off x="21272500" y="9944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56</xdr:row>
      <xdr:rowOff>118696</xdr:rowOff>
    </xdr:from>
    <xdr:ext cx="378565" cy="259045"/>
    <xdr:sp macro="" textlink="">
      <xdr:nvSpPr>
        <xdr:cNvPr id="803" name="テキスト ボックス 802"/>
        <xdr:cNvSpPr txBox="1"/>
      </xdr:nvSpPr>
      <xdr:spPr>
        <a:xfrm>
          <a:off x="21134017" y="9719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139426</xdr:rowOff>
    </xdr:from>
    <xdr:to>
      <xdr:col>107</xdr:col>
      <xdr:colOff>50800</xdr:colOff>
      <xdr:row>58</xdr:row>
      <xdr:rowOff>139517</xdr:rowOff>
    </xdr:to>
    <xdr:cxnSp macro="">
      <xdr:nvCxnSpPr>
        <xdr:cNvPr id="804" name="直線コネクタ 803"/>
        <xdr:cNvCxnSpPr/>
      </xdr:nvCxnSpPr>
      <xdr:spPr>
        <a:xfrm>
          <a:off x="19545300" y="10083526"/>
          <a:ext cx="8890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160772</xdr:rowOff>
    </xdr:from>
    <xdr:to>
      <xdr:col>107</xdr:col>
      <xdr:colOff>101600</xdr:colOff>
      <xdr:row>58</xdr:row>
      <xdr:rowOff>90922</xdr:rowOff>
    </xdr:to>
    <xdr:sp macro="" textlink="">
      <xdr:nvSpPr>
        <xdr:cNvPr id="805" name="フローチャート: 判断 804"/>
        <xdr:cNvSpPr/>
      </xdr:nvSpPr>
      <xdr:spPr>
        <a:xfrm>
          <a:off x="20383500" y="993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107449</xdr:rowOff>
    </xdr:from>
    <xdr:ext cx="469744" cy="259045"/>
    <xdr:sp macro="" textlink="">
      <xdr:nvSpPr>
        <xdr:cNvPr id="806" name="テキスト ボックス 805"/>
        <xdr:cNvSpPr txBox="1"/>
      </xdr:nvSpPr>
      <xdr:spPr>
        <a:xfrm>
          <a:off x="20199428" y="9708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139426</xdr:rowOff>
    </xdr:from>
    <xdr:to>
      <xdr:col>102</xdr:col>
      <xdr:colOff>114300</xdr:colOff>
      <xdr:row>58</xdr:row>
      <xdr:rowOff>139426</xdr:rowOff>
    </xdr:to>
    <xdr:cxnSp macro="">
      <xdr:nvCxnSpPr>
        <xdr:cNvPr id="807" name="直線コネクタ 806"/>
        <xdr:cNvCxnSpPr/>
      </xdr:nvCxnSpPr>
      <xdr:spPr>
        <a:xfrm>
          <a:off x="18656300" y="1008352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128036</xdr:rowOff>
    </xdr:from>
    <xdr:to>
      <xdr:col>102</xdr:col>
      <xdr:colOff>165100</xdr:colOff>
      <xdr:row>58</xdr:row>
      <xdr:rowOff>58186</xdr:rowOff>
    </xdr:to>
    <xdr:sp macro="" textlink="">
      <xdr:nvSpPr>
        <xdr:cNvPr id="808" name="フローチャート: 判断 807"/>
        <xdr:cNvSpPr/>
      </xdr:nvSpPr>
      <xdr:spPr>
        <a:xfrm>
          <a:off x="19494500" y="990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74713</xdr:rowOff>
    </xdr:from>
    <xdr:ext cx="469744" cy="259045"/>
    <xdr:sp macro="" textlink="">
      <xdr:nvSpPr>
        <xdr:cNvPr id="809" name="テキスト ボックス 808"/>
        <xdr:cNvSpPr txBox="1"/>
      </xdr:nvSpPr>
      <xdr:spPr>
        <a:xfrm>
          <a:off x="19310428" y="9675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137363</xdr:rowOff>
    </xdr:from>
    <xdr:to>
      <xdr:col>98</xdr:col>
      <xdr:colOff>38100</xdr:colOff>
      <xdr:row>58</xdr:row>
      <xdr:rowOff>67513</xdr:rowOff>
    </xdr:to>
    <xdr:sp macro="" textlink="">
      <xdr:nvSpPr>
        <xdr:cNvPr id="810" name="フローチャート: 判断 809"/>
        <xdr:cNvSpPr/>
      </xdr:nvSpPr>
      <xdr:spPr>
        <a:xfrm>
          <a:off x="18605500" y="9910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84040</xdr:rowOff>
    </xdr:from>
    <xdr:ext cx="469744" cy="259045"/>
    <xdr:sp macro="" textlink="">
      <xdr:nvSpPr>
        <xdr:cNvPr id="811" name="テキスト ボックス 810"/>
        <xdr:cNvSpPr txBox="1"/>
      </xdr:nvSpPr>
      <xdr:spPr>
        <a:xfrm>
          <a:off x="18421428" y="9685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84968</xdr:rowOff>
    </xdr:from>
    <xdr:to>
      <xdr:col>116</xdr:col>
      <xdr:colOff>114300</xdr:colOff>
      <xdr:row>59</xdr:row>
      <xdr:rowOff>15118</xdr:rowOff>
    </xdr:to>
    <xdr:sp macro="" textlink="">
      <xdr:nvSpPr>
        <xdr:cNvPr id="817" name="楕円 816"/>
        <xdr:cNvSpPr/>
      </xdr:nvSpPr>
      <xdr:spPr>
        <a:xfrm>
          <a:off x="22110700" y="10029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171345</xdr:rowOff>
    </xdr:from>
    <xdr:ext cx="313932" cy="259045"/>
    <xdr:sp macro="" textlink="">
      <xdr:nvSpPr>
        <xdr:cNvPr id="818" name="貸付金該当値テキスト"/>
        <xdr:cNvSpPr txBox="1"/>
      </xdr:nvSpPr>
      <xdr:spPr>
        <a:xfrm>
          <a:off x="22212300" y="99439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83688</xdr:rowOff>
    </xdr:from>
    <xdr:to>
      <xdr:col>112</xdr:col>
      <xdr:colOff>38100</xdr:colOff>
      <xdr:row>59</xdr:row>
      <xdr:rowOff>13838</xdr:rowOff>
    </xdr:to>
    <xdr:sp macro="" textlink="">
      <xdr:nvSpPr>
        <xdr:cNvPr id="819" name="楕円 818"/>
        <xdr:cNvSpPr/>
      </xdr:nvSpPr>
      <xdr:spPr>
        <a:xfrm>
          <a:off x="21272500" y="10027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4965</xdr:rowOff>
    </xdr:from>
    <xdr:ext cx="313932" cy="259045"/>
    <xdr:sp macro="" textlink="">
      <xdr:nvSpPr>
        <xdr:cNvPr id="820" name="テキスト ボックス 819"/>
        <xdr:cNvSpPr txBox="1"/>
      </xdr:nvSpPr>
      <xdr:spPr>
        <a:xfrm>
          <a:off x="21166333" y="101205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88717</xdr:rowOff>
    </xdr:from>
    <xdr:to>
      <xdr:col>107</xdr:col>
      <xdr:colOff>101600</xdr:colOff>
      <xdr:row>59</xdr:row>
      <xdr:rowOff>18867</xdr:rowOff>
    </xdr:to>
    <xdr:sp macro="" textlink="">
      <xdr:nvSpPr>
        <xdr:cNvPr id="821" name="楕円 820"/>
        <xdr:cNvSpPr/>
      </xdr:nvSpPr>
      <xdr:spPr>
        <a:xfrm>
          <a:off x="20383500" y="10032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9994</xdr:rowOff>
    </xdr:from>
    <xdr:ext cx="249299" cy="259045"/>
    <xdr:sp macro="" textlink="">
      <xdr:nvSpPr>
        <xdr:cNvPr id="822" name="テキスト ボックス 821"/>
        <xdr:cNvSpPr txBox="1"/>
      </xdr:nvSpPr>
      <xdr:spPr>
        <a:xfrm>
          <a:off x="20309650" y="101255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88626</xdr:rowOff>
    </xdr:from>
    <xdr:to>
      <xdr:col>102</xdr:col>
      <xdr:colOff>165100</xdr:colOff>
      <xdr:row>59</xdr:row>
      <xdr:rowOff>18776</xdr:rowOff>
    </xdr:to>
    <xdr:sp macro="" textlink="">
      <xdr:nvSpPr>
        <xdr:cNvPr id="823" name="楕円 822"/>
        <xdr:cNvSpPr/>
      </xdr:nvSpPr>
      <xdr:spPr>
        <a:xfrm>
          <a:off x="19494500" y="10032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9903</xdr:rowOff>
    </xdr:from>
    <xdr:ext cx="249299" cy="259045"/>
    <xdr:sp macro="" textlink="">
      <xdr:nvSpPr>
        <xdr:cNvPr id="824" name="テキスト ボックス 823"/>
        <xdr:cNvSpPr txBox="1"/>
      </xdr:nvSpPr>
      <xdr:spPr>
        <a:xfrm>
          <a:off x="19420650" y="101254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88626</xdr:rowOff>
    </xdr:from>
    <xdr:to>
      <xdr:col>98</xdr:col>
      <xdr:colOff>38100</xdr:colOff>
      <xdr:row>59</xdr:row>
      <xdr:rowOff>18776</xdr:rowOff>
    </xdr:to>
    <xdr:sp macro="" textlink="">
      <xdr:nvSpPr>
        <xdr:cNvPr id="825" name="楕円 824"/>
        <xdr:cNvSpPr/>
      </xdr:nvSpPr>
      <xdr:spPr>
        <a:xfrm>
          <a:off x="18605500" y="10032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9903</xdr:rowOff>
    </xdr:from>
    <xdr:ext cx="249299" cy="259045"/>
    <xdr:sp macro="" textlink="">
      <xdr:nvSpPr>
        <xdr:cNvPr id="826" name="テキスト ボックス 825"/>
        <xdr:cNvSpPr txBox="1"/>
      </xdr:nvSpPr>
      <xdr:spPr>
        <a:xfrm>
          <a:off x="18531650" y="101254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7" name="テキスト ボックス 836"/>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8" name="直線コネクタ 837"/>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9" name="テキスト ボックス 838"/>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0" name="直線コネクタ 839"/>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1" name="テキスト ボックス 840"/>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2" name="直線コネクタ 841"/>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3" name="テキスト ボックス 842"/>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4" name="直線コネクタ 843"/>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5" name="テキスト ボックス 844"/>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6" name="直線コネクタ 845"/>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7" name="テキスト ボックス 846"/>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139738</xdr:rowOff>
    </xdr:from>
    <xdr:to>
      <xdr:col>116</xdr:col>
      <xdr:colOff>62864</xdr:colOff>
      <xdr:row>78</xdr:row>
      <xdr:rowOff>112288</xdr:rowOff>
    </xdr:to>
    <xdr:cxnSp macro="">
      <xdr:nvCxnSpPr>
        <xdr:cNvPr id="851" name="直線コネクタ 850"/>
        <xdr:cNvCxnSpPr/>
      </xdr:nvCxnSpPr>
      <xdr:spPr>
        <a:xfrm flipV="1">
          <a:off x="22159595" y="11969788"/>
          <a:ext cx="1269" cy="1515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116115</xdr:rowOff>
    </xdr:from>
    <xdr:ext cx="534377" cy="259045"/>
    <xdr:sp macro="" textlink="">
      <xdr:nvSpPr>
        <xdr:cNvPr id="852" name="繰出金最小値テキスト"/>
        <xdr:cNvSpPr txBox="1"/>
      </xdr:nvSpPr>
      <xdr:spPr>
        <a:xfrm>
          <a:off x="22212300" y="1348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112288</xdr:rowOff>
    </xdr:from>
    <xdr:to>
      <xdr:col>116</xdr:col>
      <xdr:colOff>152400</xdr:colOff>
      <xdr:row>78</xdr:row>
      <xdr:rowOff>112288</xdr:rowOff>
    </xdr:to>
    <xdr:cxnSp macro="">
      <xdr:nvCxnSpPr>
        <xdr:cNvPr id="853" name="直線コネクタ 852"/>
        <xdr:cNvCxnSpPr/>
      </xdr:nvCxnSpPr>
      <xdr:spPr>
        <a:xfrm>
          <a:off x="22072600" y="13485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86415</xdr:rowOff>
    </xdr:from>
    <xdr:ext cx="599010" cy="259045"/>
    <xdr:sp macro="" textlink="">
      <xdr:nvSpPr>
        <xdr:cNvPr id="854" name="繰出金最大値テキスト"/>
        <xdr:cNvSpPr txBox="1"/>
      </xdr:nvSpPr>
      <xdr:spPr>
        <a:xfrm>
          <a:off x="22212300" y="11745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139738</xdr:rowOff>
    </xdr:from>
    <xdr:to>
      <xdr:col>116</xdr:col>
      <xdr:colOff>152400</xdr:colOff>
      <xdr:row>69</xdr:row>
      <xdr:rowOff>139738</xdr:rowOff>
    </xdr:to>
    <xdr:cxnSp macro="">
      <xdr:nvCxnSpPr>
        <xdr:cNvPr id="855" name="直線コネクタ 854"/>
        <xdr:cNvCxnSpPr/>
      </xdr:nvCxnSpPr>
      <xdr:spPr>
        <a:xfrm>
          <a:off x="22072600" y="11969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5702</xdr:rowOff>
    </xdr:from>
    <xdr:to>
      <xdr:col>116</xdr:col>
      <xdr:colOff>63500</xdr:colOff>
      <xdr:row>77</xdr:row>
      <xdr:rowOff>46946</xdr:rowOff>
    </xdr:to>
    <xdr:cxnSp macro="">
      <xdr:nvCxnSpPr>
        <xdr:cNvPr id="856" name="直線コネクタ 855"/>
        <xdr:cNvCxnSpPr/>
      </xdr:nvCxnSpPr>
      <xdr:spPr>
        <a:xfrm flipV="1">
          <a:off x="21323300" y="13207352"/>
          <a:ext cx="838200" cy="41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118781</xdr:rowOff>
    </xdr:from>
    <xdr:ext cx="534377" cy="259045"/>
    <xdr:sp macro="" textlink="">
      <xdr:nvSpPr>
        <xdr:cNvPr id="857" name="繰出金平均値テキスト"/>
        <xdr:cNvSpPr txBox="1"/>
      </xdr:nvSpPr>
      <xdr:spPr>
        <a:xfrm>
          <a:off x="22212300" y="13148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140354</xdr:rowOff>
    </xdr:from>
    <xdr:to>
      <xdr:col>116</xdr:col>
      <xdr:colOff>114300</xdr:colOff>
      <xdr:row>77</xdr:row>
      <xdr:rowOff>70504</xdr:rowOff>
    </xdr:to>
    <xdr:sp macro="" textlink="">
      <xdr:nvSpPr>
        <xdr:cNvPr id="858" name="フローチャート: 判断 857"/>
        <xdr:cNvSpPr/>
      </xdr:nvSpPr>
      <xdr:spPr>
        <a:xfrm>
          <a:off x="22110700" y="1317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46946</xdr:rowOff>
    </xdr:from>
    <xdr:to>
      <xdr:col>111</xdr:col>
      <xdr:colOff>177800</xdr:colOff>
      <xdr:row>77</xdr:row>
      <xdr:rowOff>49936</xdr:rowOff>
    </xdr:to>
    <xdr:cxnSp macro="">
      <xdr:nvCxnSpPr>
        <xdr:cNvPr id="859" name="直線コネクタ 858"/>
        <xdr:cNvCxnSpPr/>
      </xdr:nvCxnSpPr>
      <xdr:spPr>
        <a:xfrm flipV="1">
          <a:off x="20434300" y="13248596"/>
          <a:ext cx="889000" cy="2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170187</xdr:rowOff>
    </xdr:from>
    <xdr:to>
      <xdr:col>112</xdr:col>
      <xdr:colOff>38100</xdr:colOff>
      <xdr:row>77</xdr:row>
      <xdr:rowOff>100337</xdr:rowOff>
    </xdr:to>
    <xdr:sp macro="" textlink="">
      <xdr:nvSpPr>
        <xdr:cNvPr id="860" name="フローチャート: 判断 859"/>
        <xdr:cNvSpPr/>
      </xdr:nvSpPr>
      <xdr:spPr>
        <a:xfrm>
          <a:off x="21272500" y="1320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91464</xdr:rowOff>
    </xdr:from>
    <xdr:ext cx="534377" cy="259045"/>
    <xdr:sp macro="" textlink="">
      <xdr:nvSpPr>
        <xdr:cNvPr id="861" name="テキスト ボックス 860"/>
        <xdr:cNvSpPr txBox="1"/>
      </xdr:nvSpPr>
      <xdr:spPr>
        <a:xfrm>
          <a:off x="21056111" y="13293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44259</xdr:rowOff>
    </xdr:from>
    <xdr:to>
      <xdr:col>107</xdr:col>
      <xdr:colOff>50800</xdr:colOff>
      <xdr:row>77</xdr:row>
      <xdr:rowOff>49936</xdr:rowOff>
    </xdr:to>
    <xdr:cxnSp macro="">
      <xdr:nvCxnSpPr>
        <xdr:cNvPr id="862" name="直線コネクタ 861"/>
        <xdr:cNvCxnSpPr/>
      </xdr:nvCxnSpPr>
      <xdr:spPr>
        <a:xfrm>
          <a:off x="19545300" y="13245909"/>
          <a:ext cx="889000" cy="5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16320</xdr:rowOff>
    </xdr:from>
    <xdr:to>
      <xdr:col>107</xdr:col>
      <xdr:colOff>101600</xdr:colOff>
      <xdr:row>77</xdr:row>
      <xdr:rowOff>117920</xdr:rowOff>
    </xdr:to>
    <xdr:sp macro="" textlink="">
      <xdr:nvSpPr>
        <xdr:cNvPr id="863" name="フローチャート: 判断 862"/>
        <xdr:cNvSpPr/>
      </xdr:nvSpPr>
      <xdr:spPr>
        <a:xfrm>
          <a:off x="20383500" y="1321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109047</xdr:rowOff>
    </xdr:from>
    <xdr:ext cx="534377" cy="259045"/>
    <xdr:sp macro="" textlink="">
      <xdr:nvSpPr>
        <xdr:cNvPr id="864" name="テキスト ボックス 863"/>
        <xdr:cNvSpPr txBox="1"/>
      </xdr:nvSpPr>
      <xdr:spPr>
        <a:xfrm>
          <a:off x="20167111" y="13310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44259</xdr:rowOff>
    </xdr:from>
    <xdr:to>
      <xdr:col>102</xdr:col>
      <xdr:colOff>114300</xdr:colOff>
      <xdr:row>77</xdr:row>
      <xdr:rowOff>74416</xdr:rowOff>
    </xdr:to>
    <xdr:cxnSp macro="">
      <xdr:nvCxnSpPr>
        <xdr:cNvPr id="865" name="直線コネクタ 864"/>
        <xdr:cNvCxnSpPr/>
      </xdr:nvCxnSpPr>
      <xdr:spPr>
        <a:xfrm flipV="1">
          <a:off x="18656300" y="13245909"/>
          <a:ext cx="889000" cy="30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6795</xdr:rowOff>
    </xdr:from>
    <xdr:to>
      <xdr:col>102</xdr:col>
      <xdr:colOff>165100</xdr:colOff>
      <xdr:row>77</xdr:row>
      <xdr:rowOff>108395</xdr:rowOff>
    </xdr:to>
    <xdr:sp macro="" textlink="">
      <xdr:nvSpPr>
        <xdr:cNvPr id="866" name="フローチャート: 判断 865"/>
        <xdr:cNvSpPr/>
      </xdr:nvSpPr>
      <xdr:spPr>
        <a:xfrm>
          <a:off x="19494500" y="1320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99522</xdr:rowOff>
    </xdr:from>
    <xdr:ext cx="534377" cy="259045"/>
    <xdr:sp macro="" textlink="">
      <xdr:nvSpPr>
        <xdr:cNvPr id="867" name="テキスト ボックス 866"/>
        <xdr:cNvSpPr txBox="1"/>
      </xdr:nvSpPr>
      <xdr:spPr>
        <a:xfrm>
          <a:off x="19278111" y="13301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146698</xdr:rowOff>
    </xdr:from>
    <xdr:to>
      <xdr:col>98</xdr:col>
      <xdr:colOff>38100</xdr:colOff>
      <xdr:row>77</xdr:row>
      <xdr:rowOff>76848</xdr:rowOff>
    </xdr:to>
    <xdr:sp macro="" textlink="">
      <xdr:nvSpPr>
        <xdr:cNvPr id="868" name="フローチャート: 判断 867"/>
        <xdr:cNvSpPr/>
      </xdr:nvSpPr>
      <xdr:spPr>
        <a:xfrm>
          <a:off x="18605500" y="131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93375</xdr:rowOff>
    </xdr:from>
    <xdr:ext cx="534377" cy="259045"/>
    <xdr:sp macro="" textlink="">
      <xdr:nvSpPr>
        <xdr:cNvPr id="869" name="テキスト ボックス 868"/>
        <xdr:cNvSpPr txBox="1"/>
      </xdr:nvSpPr>
      <xdr:spPr>
        <a:xfrm>
          <a:off x="18389111" y="12952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126352</xdr:rowOff>
    </xdr:from>
    <xdr:to>
      <xdr:col>116</xdr:col>
      <xdr:colOff>114300</xdr:colOff>
      <xdr:row>77</xdr:row>
      <xdr:rowOff>56502</xdr:rowOff>
    </xdr:to>
    <xdr:sp macro="" textlink="">
      <xdr:nvSpPr>
        <xdr:cNvPr id="875" name="楕円 874"/>
        <xdr:cNvSpPr/>
      </xdr:nvSpPr>
      <xdr:spPr>
        <a:xfrm>
          <a:off x="22110700" y="1315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149229</xdr:rowOff>
    </xdr:from>
    <xdr:ext cx="534377" cy="259045"/>
    <xdr:sp macro="" textlink="">
      <xdr:nvSpPr>
        <xdr:cNvPr id="876" name="繰出金該当値テキスト"/>
        <xdr:cNvSpPr txBox="1"/>
      </xdr:nvSpPr>
      <xdr:spPr>
        <a:xfrm>
          <a:off x="22212300" y="13007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167596</xdr:rowOff>
    </xdr:from>
    <xdr:to>
      <xdr:col>112</xdr:col>
      <xdr:colOff>38100</xdr:colOff>
      <xdr:row>77</xdr:row>
      <xdr:rowOff>97746</xdr:rowOff>
    </xdr:to>
    <xdr:sp macro="" textlink="">
      <xdr:nvSpPr>
        <xdr:cNvPr id="877" name="楕円 876"/>
        <xdr:cNvSpPr/>
      </xdr:nvSpPr>
      <xdr:spPr>
        <a:xfrm>
          <a:off x="21272500" y="1319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114273</xdr:rowOff>
    </xdr:from>
    <xdr:ext cx="534377" cy="259045"/>
    <xdr:sp macro="" textlink="">
      <xdr:nvSpPr>
        <xdr:cNvPr id="878" name="テキスト ボックス 877"/>
        <xdr:cNvSpPr txBox="1"/>
      </xdr:nvSpPr>
      <xdr:spPr>
        <a:xfrm>
          <a:off x="21056111" y="12973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170586</xdr:rowOff>
    </xdr:from>
    <xdr:to>
      <xdr:col>107</xdr:col>
      <xdr:colOff>101600</xdr:colOff>
      <xdr:row>77</xdr:row>
      <xdr:rowOff>100736</xdr:rowOff>
    </xdr:to>
    <xdr:sp macro="" textlink="">
      <xdr:nvSpPr>
        <xdr:cNvPr id="879" name="楕円 878"/>
        <xdr:cNvSpPr/>
      </xdr:nvSpPr>
      <xdr:spPr>
        <a:xfrm>
          <a:off x="20383500" y="1320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117263</xdr:rowOff>
    </xdr:from>
    <xdr:ext cx="534377" cy="259045"/>
    <xdr:sp macro="" textlink="">
      <xdr:nvSpPr>
        <xdr:cNvPr id="880" name="テキスト ボックス 879"/>
        <xdr:cNvSpPr txBox="1"/>
      </xdr:nvSpPr>
      <xdr:spPr>
        <a:xfrm>
          <a:off x="20167111" y="12976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164909</xdr:rowOff>
    </xdr:from>
    <xdr:to>
      <xdr:col>102</xdr:col>
      <xdr:colOff>165100</xdr:colOff>
      <xdr:row>77</xdr:row>
      <xdr:rowOff>95059</xdr:rowOff>
    </xdr:to>
    <xdr:sp macro="" textlink="">
      <xdr:nvSpPr>
        <xdr:cNvPr id="881" name="楕円 880"/>
        <xdr:cNvSpPr/>
      </xdr:nvSpPr>
      <xdr:spPr>
        <a:xfrm>
          <a:off x="19494500" y="13195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111586</xdr:rowOff>
    </xdr:from>
    <xdr:ext cx="534377" cy="259045"/>
    <xdr:sp macro="" textlink="">
      <xdr:nvSpPr>
        <xdr:cNvPr id="882" name="テキスト ボックス 881"/>
        <xdr:cNvSpPr txBox="1"/>
      </xdr:nvSpPr>
      <xdr:spPr>
        <a:xfrm>
          <a:off x="19278111" y="12970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23616</xdr:rowOff>
    </xdr:from>
    <xdr:to>
      <xdr:col>98</xdr:col>
      <xdr:colOff>38100</xdr:colOff>
      <xdr:row>77</xdr:row>
      <xdr:rowOff>125216</xdr:rowOff>
    </xdr:to>
    <xdr:sp macro="" textlink="">
      <xdr:nvSpPr>
        <xdr:cNvPr id="883" name="楕円 882"/>
        <xdr:cNvSpPr/>
      </xdr:nvSpPr>
      <xdr:spPr>
        <a:xfrm>
          <a:off x="18605500" y="1322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116343</xdr:rowOff>
    </xdr:from>
    <xdr:ext cx="534377" cy="259045"/>
    <xdr:sp macro="" textlink="">
      <xdr:nvSpPr>
        <xdr:cNvPr id="884" name="テキスト ボックス 883"/>
        <xdr:cNvSpPr txBox="1"/>
      </xdr:nvSpPr>
      <xdr:spPr>
        <a:xfrm>
          <a:off x="18389111" y="13317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類似団体平均と比較すると、人件費に係る住民一人当たりのコストは大幅に下回っている。これは、早くから業務の外部委託に積極的に取り組み、事務の効率化や職員定数の抑制に努めてきた結果である。また、扶助費においては、</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物価高騰対策である</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住民税非課税世帯等への緊急支援給付金</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事業</a:t>
          </a:r>
          <a:r>
            <a:rPr kumimoji="1" lang="ja-JP" altLang="ja-JP" sz="1100">
              <a:solidFill>
                <a:sysClr val="windowText" lastClr="000000"/>
              </a:solidFill>
              <a:effectLst/>
              <a:latin typeface="+mn-lt"/>
              <a:ea typeface="+mn-ea"/>
              <a:cs typeface="+mn-cs"/>
            </a:rPr>
            <a:t>があったことや、障害児通所給付費</a:t>
          </a:r>
          <a:r>
            <a:rPr kumimoji="1" lang="ja-JP" altLang="en-US" sz="1100">
              <a:solidFill>
                <a:sysClr val="windowText" lastClr="000000"/>
              </a:solidFill>
              <a:effectLst/>
              <a:latin typeface="+mn-lt"/>
              <a:ea typeface="+mn-ea"/>
              <a:cs typeface="+mn-cs"/>
            </a:rPr>
            <a:t>の増など</a:t>
          </a:r>
          <a:r>
            <a:rPr kumimoji="1" lang="ja-JP" altLang="ja-JP" sz="1100">
              <a:solidFill>
                <a:sysClr val="windowText" lastClr="000000"/>
              </a:solidFill>
              <a:effectLst/>
              <a:latin typeface="+mn-lt"/>
              <a:ea typeface="+mn-ea"/>
              <a:cs typeface="+mn-cs"/>
            </a:rPr>
            <a:t>により</a:t>
          </a:r>
          <a:r>
            <a:rPr kumimoji="1" lang="ja-JP" altLang="en-US" sz="1100">
              <a:solidFill>
                <a:sysClr val="windowText" lastClr="000000"/>
              </a:solidFill>
              <a:effectLst/>
              <a:latin typeface="+mn-lt"/>
              <a:ea typeface="+mn-ea"/>
              <a:cs typeface="+mn-cs"/>
            </a:rPr>
            <a:t>増加</a:t>
          </a:r>
          <a:r>
            <a:rPr kumimoji="1" lang="ja-JP" altLang="ja-JP" sz="1100">
              <a:solidFill>
                <a:sysClr val="windowText" lastClr="000000"/>
              </a:solidFill>
              <a:effectLst/>
              <a:latin typeface="+mn-lt"/>
              <a:ea typeface="+mn-ea"/>
              <a:cs typeface="+mn-cs"/>
            </a:rPr>
            <a:t>している。さらに、時津中央第</a:t>
          </a:r>
          <a:r>
            <a:rPr kumimoji="1" lang="en-US" altLang="ja-JP" sz="1100">
              <a:solidFill>
                <a:sysClr val="windowText" lastClr="000000"/>
              </a:solidFill>
              <a:effectLst/>
              <a:latin typeface="+mn-lt"/>
              <a:ea typeface="+mn-ea"/>
              <a:cs typeface="+mn-cs"/>
            </a:rPr>
            <a:t>2</a:t>
          </a:r>
          <a:r>
            <a:rPr kumimoji="1" lang="ja-JP" altLang="ja-JP" sz="1100">
              <a:solidFill>
                <a:sysClr val="windowText" lastClr="000000"/>
              </a:solidFill>
              <a:effectLst/>
              <a:latin typeface="+mn-lt"/>
              <a:ea typeface="+mn-ea"/>
              <a:cs typeface="+mn-cs"/>
            </a:rPr>
            <a:t>区画整理事業や日並左底線道路事業、</a:t>
          </a:r>
          <a:r>
            <a:rPr kumimoji="1" lang="ja-JP" altLang="en-US" sz="1100">
              <a:solidFill>
                <a:sysClr val="windowText" lastClr="000000"/>
              </a:solidFill>
              <a:effectLst/>
              <a:latin typeface="+mn-lt"/>
              <a:ea typeface="+mn-ea"/>
              <a:cs typeface="+mn-cs"/>
            </a:rPr>
            <a:t>西時津小島田線（打越工区）道路事業、</a:t>
          </a:r>
          <a:r>
            <a:rPr kumimoji="1" lang="ja-JP" altLang="ja-JP" sz="1100">
              <a:solidFill>
                <a:sysClr val="windowText" lastClr="000000"/>
              </a:solidFill>
              <a:effectLst/>
              <a:latin typeface="+mn-lt"/>
              <a:ea typeface="+mn-ea"/>
              <a:cs typeface="+mn-cs"/>
            </a:rPr>
            <a:t>新学校給食センター建設事業、</a:t>
          </a:r>
          <a:r>
            <a:rPr lang="ja-JP" altLang="ja-JP" sz="1100">
              <a:solidFill>
                <a:sysClr val="windowText" lastClr="000000"/>
              </a:solidFill>
              <a:effectLst/>
              <a:latin typeface="+mn-lt"/>
              <a:ea typeface="+mn-ea"/>
              <a:cs typeface="+mn-cs"/>
            </a:rPr>
            <a:t>時津北小学校校舎増築事業</a:t>
          </a:r>
          <a:r>
            <a:rPr kumimoji="1" lang="ja-JP" altLang="ja-JP" sz="1100">
              <a:solidFill>
                <a:sysClr val="windowText" lastClr="000000"/>
              </a:solidFill>
              <a:effectLst/>
              <a:latin typeface="+mn-lt"/>
              <a:ea typeface="+mn-ea"/>
              <a:cs typeface="+mn-cs"/>
            </a:rPr>
            <a:t>といった大型のインフラ整備工事を進めているため、普通建設事業費が類似団体を上回っている。</a:t>
          </a:r>
          <a:endParaRPr lang="ja-JP" altLang="ja-JP" sz="1400">
            <a:solidFill>
              <a:sysClr val="windowText" lastClr="000000"/>
            </a:solidFill>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長崎県時津町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29,493
29,128
20.94
14,557,392
13,842,034
373,029
6,588,441
11,959,813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106553</xdr:rowOff>
    </xdr:from>
    <xdr:to>
      <xdr:col>24</xdr:col>
      <xdr:colOff>62865</xdr:colOff>
      <xdr:row>37</xdr:row>
      <xdr:rowOff>161798</xdr:rowOff>
    </xdr:to>
    <xdr:cxnSp macro="">
      <xdr:nvCxnSpPr>
        <xdr:cNvPr id="56" name="直線コネクタ 55"/>
        <xdr:cNvCxnSpPr/>
      </xdr:nvCxnSpPr>
      <xdr:spPr>
        <a:xfrm flipV="1">
          <a:off x="4633595" y="5250053"/>
          <a:ext cx="1270" cy="1255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165625</xdr:rowOff>
    </xdr:from>
    <xdr:ext cx="469744" cy="259045"/>
    <xdr:sp macro="" textlink="">
      <xdr:nvSpPr>
        <xdr:cNvPr id="57" name="議会費最小値テキスト"/>
        <xdr:cNvSpPr txBox="1"/>
      </xdr:nvSpPr>
      <xdr:spPr>
        <a:xfrm>
          <a:off x="4686300" y="6509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161798</xdr:rowOff>
    </xdr:from>
    <xdr:to>
      <xdr:col>24</xdr:col>
      <xdr:colOff>152400</xdr:colOff>
      <xdr:row>37</xdr:row>
      <xdr:rowOff>161798</xdr:rowOff>
    </xdr:to>
    <xdr:cxnSp macro="">
      <xdr:nvCxnSpPr>
        <xdr:cNvPr id="58" name="直線コネクタ 57"/>
        <xdr:cNvCxnSpPr/>
      </xdr:nvCxnSpPr>
      <xdr:spPr>
        <a:xfrm>
          <a:off x="4546600" y="6505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53230</xdr:rowOff>
    </xdr:from>
    <xdr:ext cx="469744" cy="259045"/>
    <xdr:sp macro="" textlink="">
      <xdr:nvSpPr>
        <xdr:cNvPr id="59" name="議会費最大値テキスト"/>
        <xdr:cNvSpPr txBox="1"/>
      </xdr:nvSpPr>
      <xdr:spPr>
        <a:xfrm>
          <a:off x="4686300" y="5025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106553</xdr:rowOff>
    </xdr:from>
    <xdr:to>
      <xdr:col>24</xdr:col>
      <xdr:colOff>152400</xdr:colOff>
      <xdr:row>30</xdr:row>
      <xdr:rowOff>106553</xdr:rowOff>
    </xdr:to>
    <xdr:cxnSp macro="">
      <xdr:nvCxnSpPr>
        <xdr:cNvPr id="60" name="直線コネクタ 59"/>
        <xdr:cNvCxnSpPr/>
      </xdr:nvCxnSpPr>
      <xdr:spPr>
        <a:xfrm>
          <a:off x="4546600" y="5250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254</xdr:rowOff>
    </xdr:from>
    <xdr:to>
      <xdr:col>24</xdr:col>
      <xdr:colOff>63500</xdr:colOff>
      <xdr:row>35</xdr:row>
      <xdr:rowOff>77597</xdr:rowOff>
    </xdr:to>
    <xdr:cxnSp macro="">
      <xdr:nvCxnSpPr>
        <xdr:cNvPr id="61" name="直線コネクタ 60"/>
        <xdr:cNvCxnSpPr/>
      </xdr:nvCxnSpPr>
      <xdr:spPr>
        <a:xfrm flipV="1">
          <a:off x="3797300" y="6001004"/>
          <a:ext cx="838200" cy="77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146194</xdr:rowOff>
    </xdr:from>
    <xdr:ext cx="469744" cy="259045"/>
    <xdr:sp macro="" textlink="">
      <xdr:nvSpPr>
        <xdr:cNvPr id="62" name="議会費平均値テキスト"/>
        <xdr:cNvSpPr txBox="1"/>
      </xdr:nvSpPr>
      <xdr:spPr>
        <a:xfrm>
          <a:off x="4686300" y="59754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167767</xdr:rowOff>
    </xdr:from>
    <xdr:to>
      <xdr:col>24</xdr:col>
      <xdr:colOff>114300</xdr:colOff>
      <xdr:row>35</xdr:row>
      <xdr:rowOff>97917</xdr:rowOff>
    </xdr:to>
    <xdr:sp macro="" textlink="">
      <xdr:nvSpPr>
        <xdr:cNvPr id="63" name="フローチャート: 判断 62"/>
        <xdr:cNvSpPr/>
      </xdr:nvSpPr>
      <xdr:spPr>
        <a:xfrm>
          <a:off x="4584700" y="599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154178</xdr:rowOff>
    </xdr:from>
    <xdr:to>
      <xdr:col>19</xdr:col>
      <xdr:colOff>177800</xdr:colOff>
      <xdr:row>35</xdr:row>
      <xdr:rowOff>77597</xdr:rowOff>
    </xdr:to>
    <xdr:cxnSp macro="">
      <xdr:nvCxnSpPr>
        <xdr:cNvPr id="64" name="直線コネクタ 63"/>
        <xdr:cNvCxnSpPr/>
      </xdr:nvCxnSpPr>
      <xdr:spPr>
        <a:xfrm>
          <a:off x="2908300" y="5983478"/>
          <a:ext cx="889000" cy="94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29845</xdr:rowOff>
    </xdr:from>
    <xdr:to>
      <xdr:col>20</xdr:col>
      <xdr:colOff>38100</xdr:colOff>
      <xdr:row>35</xdr:row>
      <xdr:rowOff>131445</xdr:rowOff>
    </xdr:to>
    <xdr:sp macro="" textlink="">
      <xdr:nvSpPr>
        <xdr:cNvPr id="65" name="フローチャート: 判断 64"/>
        <xdr:cNvSpPr/>
      </xdr:nvSpPr>
      <xdr:spPr>
        <a:xfrm>
          <a:off x="37465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122572</xdr:rowOff>
    </xdr:from>
    <xdr:ext cx="469744" cy="259045"/>
    <xdr:sp macro="" textlink="">
      <xdr:nvSpPr>
        <xdr:cNvPr id="66" name="テキスト ボックス 65"/>
        <xdr:cNvSpPr txBox="1"/>
      </xdr:nvSpPr>
      <xdr:spPr>
        <a:xfrm>
          <a:off x="3562428" y="6123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133604</xdr:rowOff>
    </xdr:from>
    <xdr:to>
      <xdr:col>15</xdr:col>
      <xdr:colOff>50800</xdr:colOff>
      <xdr:row>34</xdr:row>
      <xdr:rowOff>154178</xdr:rowOff>
    </xdr:to>
    <xdr:cxnSp macro="">
      <xdr:nvCxnSpPr>
        <xdr:cNvPr id="67" name="直線コネクタ 66"/>
        <xdr:cNvCxnSpPr/>
      </xdr:nvCxnSpPr>
      <xdr:spPr>
        <a:xfrm>
          <a:off x="2019300" y="5962904"/>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30607</xdr:rowOff>
    </xdr:from>
    <xdr:to>
      <xdr:col>15</xdr:col>
      <xdr:colOff>101600</xdr:colOff>
      <xdr:row>35</xdr:row>
      <xdr:rowOff>132207</xdr:rowOff>
    </xdr:to>
    <xdr:sp macro="" textlink="">
      <xdr:nvSpPr>
        <xdr:cNvPr id="68" name="フローチャート: 判断 67"/>
        <xdr:cNvSpPr/>
      </xdr:nvSpPr>
      <xdr:spPr>
        <a:xfrm>
          <a:off x="2857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123334</xdr:rowOff>
    </xdr:from>
    <xdr:ext cx="469744" cy="259045"/>
    <xdr:sp macro="" textlink="">
      <xdr:nvSpPr>
        <xdr:cNvPr id="69" name="テキスト ボックス 68"/>
        <xdr:cNvSpPr txBox="1"/>
      </xdr:nvSpPr>
      <xdr:spPr>
        <a:xfrm>
          <a:off x="2673428" y="612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77978</xdr:rowOff>
    </xdr:from>
    <xdr:to>
      <xdr:col>10</xdr:col>
      <xdr:colOff>114300</xdr:colOff>
      <xdr:row>34</xdr:row>
      <xdr:rowOff>133604</xdr:rowOff>
    </xdr:to>
    <xdr:cxnSp macro="">
      <xdr:nvCxnSpPr>
        <xdr:cNvPr id="70" name="直線コネクタ 69"/>
        <xdr:cNvCxnSpPr/>
      </xdr:nvCxnSpPr>
      <xdr:spPr>
        <a:xfrm>
          <a:off x="1130300" y="5907278"/>
          <a:ext cx="889000" cy="55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30988</xdr:rowOff>
    </xdr:from>
    <xdr:to>
      <xdr:col>10</xdr:col>
      <xdr:colOff>165100</xdr:colOff>
      <xdr:row>35</xdr:row>
      <xdr:rowOff>132588</xdr:rowOff>
    </xdr:to>
    <xdr:sp macro="" textlink="">
      <xdr:nvSpPr>
        <xdr:cNvPr id="71" name="フローチャート: 判断 70"/>
        <xdr:cNvSpPr/>
      </xdr:nvSpPr>
      <xdr:spPr>
        <a:xfrm>
          <a:off x="1968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123715</xdr:rowOff>
    </xdr:from>
    <xdr:ext cx="469744" cy="259045"/>
    <xdr:sp macro="" textlink="">
      <xdr:nvSpPr>
        <xdr:cNvPr id="72" name="テキスト ボックス 71"/>
        <xdr:cNvSpPr txBox="1"/>
      </xdr:nvSpPr>
      <xdr:spPr>
        <a:xfrm>
          <a:off x="1784428" y="6124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161290</xdr:rowOff>
    </xdr:from>
    <xdr:to>
      <xdr:col>6</xdr:col>
      <xdr:colOff>38100</xdr:colOff>
      <xdr:row>35</xdr:row>
      <xdr:rowOff>91440</xdr:rowOff>
    </xdr:to>
    <xdr:sp macro="" textlink="">
      <xdr:nvSpPr>
        <xdr:cNvPr id="73" name="フローチャート: 判断 72"/>
        <xdr:cNvSpPr/>
      </xdr:nvSpPr>
      <xdr:spPr>
        <a:xfrm>
          <a:off x="10795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82567</xdr:rowOff>
    </xdr:from>
    <xdr:ext cx="469744" cy="259045"/>
    <xdr:sp macro="" textlink="">
      <xdr:nvSpPr>
        <xdr:cNvPr id="74" name="テキスト ボックス 73"/>
        <xdr:cNvSpPr txBox="1"/>
      </xdr:nvSpPr>
      <xdr:spPr>
        <a:xfrm>
          <a:off x="895428" y="608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120904</xdr:rowOff>
    </xdr:from>
    <xdr:to>
      <xdr:col>24</xdr:col>
      <xdr:colOff>114300</xdr:colOff>
      <xdr:row>35</xdr:row>
      <xdr:rowOff>51054</xdr:rowOff>
    </xdr:to>
    <xdr:sp macro="" textlink="">
      <xdr:nvSpPr>
        <xdr:cNvPr id="80" name="楕円 79"/>
        <xdr:cNvSpPr/>
      </xdr:nvSpPr>
      <xdr:spPr>
        <a:xfrm>
          <a:off x="4584700" y="5950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143781</xdr:rowOff>
    </xdr:from>
    <xdr:ext cx="469744" cy="259045"/>
    <xdr:sp macro="" textlink="">
      <xdr:nvSpPr>
        <xdr:cNvPr id="81" name="議会費該当値テキスト"/>
        <xdr:cNvSpPr txBox="1"/>
      </xdr:nvSpPr>
      <xdr:spPr>
        <a:xfrm>
          <a:off x="4686300" y="5801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26797</xdr:rowOff>
    </xdr:from>
    <xdr:to>
      <xdr:col>20</xdr:col>
      <xdr:colOff>38100</xdr:colOff>
      <xdr:row>35</xdr:row>
      <xdr:rowOff>128397</xdr:rowOff>
    </xdr:to>
    <xdr:sp macro="" textlink="">
      <xdr:nvSpPr>
        <xdr:cNvPr id="82" name="楕円 81"/>
        <xdr:cNvSpPr/>
      </xdr:nvSpPr>
      <xdr:spPr>
        <a:xfrm>
          <a:off x="3746500" y="6027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144924</xdr:rowOff>
    </xdr:from>
    <xdr:ext cx="469744" cy="259045"/>
    <xdr:sp macro="" textlink="">
      <xdr:nvSpPr>
        <xdr:cNvPr id="83" name="テキスト ボックス 82"/>
        <xdr:cNvSpPr txBox="1"/>
      </xdr:nvSpPr>
      <xdr:spPr>
        <a:xfrm>
          <a:off x="3562428" y="5802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103378</xdr:rowOff>
    </xdr:from>
    <xdr:to>
      <xdr:col>15</xdr:col>
      <xdr:colOff>101600</xdr:colOff>
      <xdr:row>35</xdr:row>
      <xdr:rowOff>33528</xdr:rowOff>
    </xdr:to>
    <xdr:sp macro="" textlink="">
      <xdr:nvSpPr>
        <xdr:cNvPr id="84" name="楕円 83"/>
        <xdr:cNvSpPr/>
      </xdr:nvSpPr>
      <xdr:spPr>
        <a:xfrm>
          <a:off x="2857500" y="5932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50055</xdr:rowOff>
    </xdr:from>
    <xdr:ext cx="469744" cy="259045"/>
    <xdr:sp macro="" textlink="">
      <xdr:nvSpPr>
        <xdr:cNvPr id="85" name="テキスト ボックス 84"/>
        <xdr:cNvSpPr txBox="1"/>
      </xdr:nvSpPr>
      <xdr:spPr>
        <a:xfrm>
          <a:off x="2673428" y="5707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82804</xdr:rowOff>
    </xdr:from>
    <xdr:to>
      <xdr:col>10</xdr:col>
      <xdr:colOff>165100</xdr:colOff>
      <xdr:row>35</xdr:row>
      <xdr:rowOff>12954</xdr:rowOff>
    </xdr:to>
    <xdr:sp macro="" textlink="">
      <xdr:nvSpPr>
        <xdr:cNvPr id="86" name="楕円 85"/>
        <xdr:cNvSpPr/>
      </xdr:nvSpPr>
      <xdr:spPr>
        <a:xfrm>
          <a:off x="1968500" y="5912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29481</xdr:rowOff>
    </xdr:from>
    <xdr:ext cx="469744" cy="259045"/>
    <xdr:sp macro="" textlink="">
      <xdr:nvSpPr>
        <xdr:cNvPr id="87" name="テキスト ボックス 86"/>
        <xdr:cNvSpPr txBox="1"/>
      </xdr:nvSpPr>
      <xdr:spPr>
        <a:xfrm>
          <a:off x="1784428" y="5687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27178</xdr:rowOff>
    </xdr:from>
    <xdr:to>
      <xdr:col>6</xdr:col>
      <xdr:colOff>38100</xdr:colOff>
      <xdr:row>34</xdr:row>
      <xdr:rowOff>128778</xdr:rowOff>
    </xdr:to>
    <xdr:sp macro="" textlink="">
      <xdr:nvSpPr>
        <xdr:cNvPr id="88" name="楕円 87"/>
        <xdr:cNvSpPr/>
      </xdr:nvSpPr>
      <xdr:spPr>
        <a:xfrm>
          <a:off x="1079500" y="5856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145305</xdr:rowOff>
    </xdr:from>
    <xdr:ext cx="469744" cy="259045"/>
    <xdr:sp macro="" textlink="">
      <xdr:nvSpPr>
        <xdr:cNvPr id="89" name="テキスト ボックス 88"/>
        <xdr:cNvSpPr txBox="1"/>
      </xdr:nvSpPr>
      <xdr:spPr>
        <a:xfrm>
          <a:off x="895428" y="5631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155784</xdr:rowOff>
    </xdr:from>
    <xdr:to>
      <xdr:col>24</xdr:col>
      <xdr:colOff>62865</xdr:colOff>
      <xdr:row>59</xdr:row>
      <xdr:rowOff>1923</xdr:rowOff>
    </xdr:to>
    <xdr:cxnSp macro="">
      <xdr:nvCxnSpPr>
        <xdr:cNvPr id="115" name="直線コネクタ 114"/>
        <xdr:cNvCxnSpPr/>
      </xdr:nvCxnSpPr>
      <xdr:spPr>
        <a:xfrm flipV="1">
          <a:off x="4633595" y="8728284"/>
          <a:ext cx="1270" cy="1389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5750</xdr:rowOff>
    </xdr:from>
    <xdr:ext cx="534377" cy="259045"/>
    <xdr:sp macro="" textlink="">
      <xdr:nvSpPr>
        <xdr:cNvPr id="116" name="総務費最小値テキスト"/>
        <xdr:cNvSpPr txBox="1"/>
      </xdr:nvSpPr>
      <xdr:spPr>
        <a:xfrm>
          <a:off x="4686300" y="10121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1923</xdr:rowOff>
    </xdr:from>
    <xdr:to>
      <xdr:col>24</xdr:col>
      <xdr:colOff>152400</xdr:colOff>
      <xdr:row>59</xdr:row>
      <xdr:rowOff>1923</xdr:rowOff>
    </xdr:to>
    <xdr:cxnSp macro="">
      <xdr:nvCxnSpPr>
        <xdr:cNvPr id="117" name="直線コネクタ 116"/>
        <xdr:cNvCxnSpPr/>
      </xdr:nvCxnSpPr>
      <xdr:spPr>
        <a:xfrm>
          <a:off x="4546600" y="10117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102461</xdr:rowOff>
    </xdr:from>
    <xdr:ext cx="599010" cy="259045"/>
    <xdr:sp macro="" textlink="">
      <xdr:nvSpPr>
        <xdr:cNvPr id="118" name="総務費最大値テキスト"/>
        <xdr:cNvSpPr txBox="1"/>
      </xdr:nvSpPr>
      <xdr:spPr>
        <a:xfrm>
          <a:off x="4686300" y="8503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455,075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155784</xdr:rowOff>
    </xdr:from>
    <xdr:to>
      <xdr:col>24</xdr:col>
      <xdr:colOff>152400</xdr:colOff>
      <xdr:row>50</xdr:row>
      <xdr:rowOff>155784</xdr:rowOff>
    </xdr:to>
    <xdr:cxnSp macro="">
      <xdr:nvCxnSpPr>
        <xdr:cNvPr id="119" name="直線コネクタ 118"/>
        <xdr:cNvCxnSpPr/>
      </xdr:nvCxnSpPr>
      <xdr:spPr>
        <a:xfrm>
          <a:off x="4546600" y="8728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154860</xdr:rowOff>
    </xdr:from>
    <xdr:to>
      <xdr:col>24</xdr:col>
      <xdr:colOff>63500</xdr:colOff>
      <xdr:row>58</xdr:row>
      <xdr:rowOff>167325</xdr:rowOff>
    </xdr:to>
    <xdr:cxnSp macro="">
      <xdr:nvCxnSpPr>
        <xdr:cNvPr id="120" name="直線コネクタ 119"/>
        <xdr:cNvCxnSpPr/>
      </xdr:nvCxnSpPr>
      <xdr:spPr>
        <a:xfrm>
          <a:off x="3797300" y="10098960"/>
          <a:ext cx="838200" cy="12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18149</xdr:rowOff>
    </xdr:from>
    <xdr:ext cx="534377" cy="259045"/>
    <xdr:sp macro="" textlink="">
      <xdr:nvSpPr>
        <xdr:cNvPr id="121" name="総務費平均値テキスト"/>
        <xdr:cNvSpPr txBox="1"/>
      </xdr:nvSpPr>
      <xdr:spPr>
        <a:xfrm>
          <a:off x="4686300" y="97907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166722</xdr:rowOff>
    </xdr:from>
    <xdr:to>
      <xdr:col>24</xdr:col>
      <xdr:colOff>114300</xdr:colOff>
      <xdr:row>58</xdr:row>
      <xdr:rowOff>96872</xdr:rowOff>
    </xdr:to>
    <xdr:sp macro="" textlink="">
      <xdr:nvSpPr>
        <xdr:cNvPr id="122" name="フローチャート: 判断 121"/>
        <xdr:cNvSpPr/>
      </xdr:nvSpPr>
      <xdr:spPr>
        <a:xfrm>
          <a:off x="4584700" y="993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154860</xdr:rowOff>
    </xdr:from>
    <xdr:to>
      <xdr:col>19</xdr:col>
      <xdr:colOff>177800</xdr:colOff>
      <xdr:row>58</xdr:row>
      <xdr:rowOff>166936</xdr:rowOff>
    </xdr:to>
    <xdr:cxnSp macro="">
      <xdr:nvCxnSpPr>
        <xdr:cNvPr id="123" name="直線コネクタ 122"/>
        <xdr:cNvCxnSpPr/>
      </xdr:nvCxnSpPr>
      <xdr:spPr>
        <a:xfrm flipV="1">
          <a:off x="2908300" y="10098960"/>
          <a:ext cx="889000" cy="12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161503</xdr:rowOff>
    </xdr:from>
    <xdr:to>
      <xdr:col>20</xdr:col>
      <xdr:colOff>38100</xdr:colOff>
      <xdr:row>58</xdr:row>
      <xdr:rowOff>91653</xdr:rowOff>
    </xdr:to>
    <xdr:sp macro="" textlink="">
      <xdr:nvSpPr>
        <xdr:cNvPr id="124" name="フローチャート: 判断 123"/>
        <xdr:cNvSpPr/>
      </xdr:nvSpPr>
      <xdr:spPr>
        <a:xfrm>
          <a:off x="3746500" y="993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108180</xdr:rowOff>
    </xdr:from>
    <xdr:ext cx="534377" cy="259045"/>
    <xdr:sp macro="" textlink="">
      <xdr:nvSpPr>
        <xdr:cNvPr id="125" name="テキスト ボックス 124"/>
        <xdr:cNvSpPr txBox="1"/>
      </xdr:nvSpPr>
      <xdr:spPr>
        <a:xfrm>
          <a:off x="3530111" y="9709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5306</xdr:rowOff>
    </xdr:from>
    <xdr:to>
      <xdr:col>15</xdr:col>
      <xdr:colOff>50800</xdr:colOff>
      <xdr:row>58</xdr:row>
      <xdr:rowOff>166936</xdr:rowOff>
    </xdr:to>
    <xdr:cxnSp macro="">
      <xdr:nvCxnSpPr>
        <xdr:cNvPr id="126" name="直線コネクタ 125"/>
        <xdr:cNvCxnSpPr/>
      </xdr:nvCxnSpPr>
      <xdr:spPr>
        <a:xfrm>
          <a:off x="2019300" y="9777956"/>
          <a:ext cx="889000" cy="333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154701</xdr:rowOff>
    </xdr:from>
    <xdr:to>
      <xdr:col>15</xdr:col>
      <xdr:colOff>101600</xdr:colOff>
      <xdr:row>58</xdr:row>
      <xdr:rowOff>84851</xdr:rowOff>
    </xdr:to>
    <xdr:sp macro="" textlink="">
      <xdr:nvSpPr>
        <xdr:cNvPr id="127" name="フローチャート: 判断 126"/>
        <xdr:cNvSpPr/>
      </xdr:nvSpPr>
      <xdr:spPr>
        <a:xfrm>
          <a:off x="2857500" y="9927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101378</xdr:rowOff>
    </xdr:from>
    <xdr:ext cx="534377" cy="259045"/>
    <xdr:sp macro="" textlink="">
      <xdr:nvSpPr>
        <xdr:cNvPr id="128" name="テキスト ボックス 127"/>
        <xdr:cNvSpPr txBox="1"/>
      </xdr:nvSpPr>
      <xdr:spPr>
        <a:xfrm>
          <a:off x="2641111" y="9702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5306</xdr:rowOff>
    </xdr:from>
    <xdr:to>
      <xdr:col>10</xdr:col>
      <xdr:colOff>114300</xdr:colOff>
      <xdr:row>58</xdr:row>
      <xdr:rowOff>152469</xdr:rowOff>
    </xdr:to>
    <xdr:cxnSp macro="">
      <xdr:nvCxnSpPr>
        <xdr:cNvPr id="129" name="直線コネクタ 128"/>
        <xdr:cNvCxnSpPr/>
      </xdr:nvCxnSpPr>
      <xdr:spPr>
        <a:xfrm flipV="1">
          <a:off x="1130300" y="9777956"/>
          <a:ext cx="889000" cy="318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38017</xdr:rowOff>
    </xdr:from>
    <xdr:to>
      <xdr:col>10</xdr:col>
      <xdr:colOff>165100</xdr:colOff>
      <xdr:row>56</xdr:row>
      <xdr:rowOff>139617</xdr:rowOff>
    </xdr:to>
    <xdr:sp macro="" textlink="">
      <xdr:nvSpPr>
        <xdr:cNvPr id="130" name="フローチャート: 判断 129"/>
        <xdr:cNvSpPr/>
      </xdr:nvSpPr>
      <xdr:spPr>
        <a:xfrm>
          <a:off x="1968500" y="9639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156144</xdr:rowOff>
    </xdr:from>
    <xdr:ext cx="599010" cy="259045"/>
    <xdr:sp macro="" textlink="">
      <xdr:nvSpPr>
        <xdr:cNvPr id="131" name="テキスト ボックス 130"/>
        <xdr:cNvSpPr txBox="1"/>
      </xdr:nvSpPr>
      <xdr:spPr>
        <a:xfrm>
          <a:off x="1719795" y="9414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42922</xdr:rowOff>
    </xdr:from>
    <xdr:to>
      <xdr:col>6</xdr:col>
      <xdr:colOff>38100</xdr:colOff>
      <xdr:row>58</xdr:row>
      <xdr:rowOff>144522</xdr:rowOff>
    </xdr:to>
    <xdr:sp macro="" textlink="">
      <xdr:nvSpPr>
        <xdr:cNvPr id="132" name="フローチャート: 判断 131"/>
        <xdr:cNvSpPr/>
      </xdr:nvSpPr>
      <xdr:spPr>
        <a:xfrm>
          <a:off x="1079500" y="998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161049</xdr:rowOff>
    </xdr:from>
    <xdr:ext cx="534377" cy="259045"/>
    <xdr:sp macro="" textlink="">
      <xdr:nvSpPr>
        <xdr:cNvPr id="133" name="テキスト ボックス 132"/>
        <xdr:cNvSpPr txBox="1"/>
      </xdr:nvSpPr>
      <xdr:spPr>
        <a:xfrm>
          <a:off x="863111" y="976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116525</xdr:rowOff>
    </xdr:from>
    <xdr:to>
      <xdr:col>24</xdr:col>
      <xdr:colOff>114300</xdr:colOff>
      <xdr:row>59</xdr:row>
      <xdr:rowOff>46675</xdr:rowOff>
    </xdr:to>
    <xdr:sp macro="" textlink="">
      <xdr:nvSpPr>
        <xdr:cNvPr id="139" name="楕円 138"/>
        <xdr:cNvSpPr/>
      </xdr:nvSpPr>
      <xdr:spPr>
        <a:xfrm>
          <a:off x="4584700" y="1006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31452</xdr:rowOff>
    </xdr:from>
    <xdr:ext cx="534377" cy="259045"/>
    <xdr:sp macro="" textlink="">
      <xdr:nvSpPr>
        <xdr:cNvPr id="140" name="総務費該当値テキスト"/>
        <xdr:cNvSpPr txBox="1"/>
      </xdr:nvSpPr>
      <xdr:spPr>
        <a:xfrm>
          <a:off x="4686300" y="9975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104060</xdr:rowOff>
    </xdr:from>
    <xdr:to>
      <xdr:col>20</xdr:col>
      <xdr:colOff>38100</xdr:colOff>
      <xdr:row>59</xdr:row>
      <xdr:rowOff>34210</xdr:rowOff>
    </xdr:to>
    <xdr:sp macro="" textlink="">
      <xdr:nvSpPr>
        <xdr:cNvPr id="141" name="楕円 140"/>
        <xdr:cNvSpPr/>
      </xdr:nvSpPr>
      <xdr:spPr>
        <a:xfrm>
          <a:off x="3746500" y="1004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25337</xdr:rowOff>
    </xdr:from>
    <xdr:ext cx="534377" cy="259045"/>
    <xdr:sp macro="" textlink="">
      <xdr:nvSpPr>
        <xdr:cNvPr id="142" name="テキスト ボックス 141"/>
        <xdr:cNvSpPr txBox="1"/>
      </xdr:nvSpPr>
      <xdr:spPr>
        <a:xfrm>
          <a:off x="3530111" y="10140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116136</xdr:rowOff>
    </xdr:from>
    <xdr:to>
      <xdr:col>15</xdr:col>
      <xdr:colOff>101600</xdr:colOff>
      <xdr:row>59</xdr:row>
      <xdr:rowOff>46286</xdr:rowOff>
    </xdr:to>
    <xdr:sp macro="" textlink="">
      <xdr:nvSpPr>
        <xdr:cNvPr id="143" name="楕円 142"/>
        <xdr:cNvSpPr/>
      </xdr:nvSpPr>
      <xdr:spPr>
        <a:xfrm>
          <a:off x="2857500" y="10060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37413</xdr:rowOff>
    </xdr:from>
    <xdr:ext cx="534377" cy="259045"/>
    <xdr:sp macro="" textlink="">
      <xdr:nvSpPr>
        <xdr:cNvPr id="144" name="テキスト ボックス 143"/>
        <xdr:cNvSpPr txBox="1"/>
      </xdr:nvSpPr>
      <xdr:spPr>
        <a:xfrm>
          <a:off x="2641111" y="10152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125956</xdr:rowOff>
    </xdr:from>
    <xdr:to>
      <xdr:col>10</xdr:col>
      <xdr:colOff>165100</xdr:colOff>
      <xdr:row>57</xdr:row>
      <xdr:rowOff>56106</xdr:rowOff>
    </xdr:to>
    <xdr:sp macro="" textlink="">
      <xdr:nvSpPr>
        <xdr:cNvPr id="145" name="楕円 144"/>
        <xdr:cNvSpPr/>
      </xdr:nvSpPr>
      <xdr:spPr>
        <a:xfrm>
          <a:off x="1968500" y="9727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47233</xdr:rowOff>
    </xdr:from>
    <xdr:ext cx="599010" cy="259045"/>
    <xdr:sp macro="" textlink="">
      <xdr:nvSpPr>
        <xdr:cNvPr id="146" name="テキスト ボックス 145"/>
        <xdr:cNvSpPr txBox="1"/>
      </xdr:nvSpPr>
      <xdr:spPr>
        <a:xfrm>
          <a:off x="1719795" y="9819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101669</xdr:rowOff>
    </xdr:from>
    <xdr:to>
      <xdr:col>6</xdr:col>
      <xdr:colOff>38100</xdr:colOff>
      <xdr:row>59</xdr:row>
      <xdr:rowOff>31819</xdr:rowOff>
    </xdr:to>
    <xdr:sp macro="" textlink="">
      <xdr:nvSpPr>
        <xdr:cNvPr id="147" name="楕円 146"/>
        <xdr:cNvSpPr/>
      </xdr:nvSpPr>
      <xdr:spPr>
        <a:xfrm>
          <a:off x="1079500" y="10045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22946</xdr:rowOff>
    </xdr:from>
    <xdr:ext cx="534377" cy="259045"/>
    <xdr:sp macro="" textlink="">
      <xdr:nvSpPr>
        <xdr:cNvPr id="148" name="テキスト ボックス 147"/>
        <xdr:cNvSpPr txBox="1"/>
      </xdr:nvSpPr>
      <xdr:spPr>
        <a:xfrm>
          <a:off x="863111" y="10138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10015</xdr:rowOff>
    </xdr:from>
    <xdr:to>
      <xdr:col>24</xdr:col>
      <xdr:colOff>62865</xdr:colOff>
      <xdr:row>78</xdr:row>
      <xdr:rowOff>73535</xdr:rowOff>
    </xdr:to>
    <xdr:cxnSp macro="">
      <xdr:nvCxnSpPr>
        <xdr:cNvPr id="173" name="直線コネクタ 172"/>
        <xdr:cNvCxnSpPr/>
      </xdr:nvCxnSpPr>
      <xdr:spPr>
        <a:xfrm flipV="1">
          <a:off x="4633595" y="12182965"/>
          <a:ext cx="1270" cy="1263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77362</xdr:rowOff>
    </xdr:from>
    <xdr:ext cx="599010" cy="259045"/>
    <xdr:sp macro="" textlink="">
      <xdr:nvSpPr>
        <xdr:cNvPr id="174" name="民生費最小値テキスト"/>
        <xdr:cNvSpPr txBox="1"/>
      </xdr:nvSpPr>
      <xdr:spPr>
        <a:xfrm>
          <a:off x="4686300" y="13450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73535</xdr:rowOff>
    </xdr:from>
    <xdr:to>
      <xdr:col>24</xdr:col>
      <xdr:colOff>152400</xdr:colOff>
      <xdr:row>78</xdr:row>
      <xdr:rowOff>73535</xdr:rowOff>
    </xdr:to>
    <xdr:cxnSp macro="">
      <xdr:nvCxnSpPr>
        <xdr:cNvPr id="175" name="直線コネクタ 174"/>
        <xdr:cNvCxnSpPr/>
      </xdr:nvCxnSpPr>
      <xdr:spPr>
        <a:xfrm>
          <a:off x="4546600" y="13446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128142</xdr:rowOff>
    </xdr:from>
    <xdr:ext cx="599010" cy="259045"/>
    <xdr:sp macro="" textlink="">
      <xdr:nvSpPr>
        <xdr:cNvPr id="176" name="民生費最大値テキスト"/>
        <xdr:cNvSpPr txBox="1"/>
      </xdr:nvSpPr>
      <xdr:spPr>
        <a:xfrm>
          <a:off x="4686300" y="11958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284,519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10015</xdr:rowOff>
    </xdr:from>
    <xdr:to>
      <xdr:col>24</xdr:col>
      <xdr:colOff>152400</xdr:colOff>
      <xdr:row>71</xdr:row>
      <xdr:rowOff>10015</xdr:rowOff>
    </xdr:to>
    <xdr:cxnSp macro="">
      <xdr:nvCxnSpPr>
        <xdr:cNvPr id="177" name="直線コネクタ 176"/>
        <xdr:cNvCxnSpPr/>
      </xdr:nvCxnSpPr>
      <xdr:spPr>
        <a:xfrm>
          <a:off x="4546600" y="12182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161920</xdr:rowOff>
    </xdr:from>
    <xdr:to>
      <xdr:col>24</xdr:col>
      <xdr:colOff>63500</xdr:colOff>
      <xdr:row>76</xdr:row>
      <xdr:rowOff>77764</xdr:rowOff>
    </xdr:to>
    <xdr:cxnSp macro="">
      <xdr:nvCxnSpPr>
        <xdr:cNvPr id="178" name="直線コネクタ 177"/>
        <xdr:cNvCxnSpPr/>
      </xdr:nvCxnSpPr>
      <xdr:spPr>
        <a:xfrm flipV="1">
          <a:off x="3797300" y="13020670"/>
          <a:ext cx="838200" cy="87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10496</xdr:rowOff>
    </xdr:from>
    <xdr:ext cx="599010" cy="259045"/>
    <xdr:sp macro="" textlink="">
      <xdr:nvSpPr>
        <xdr:cNvPr id="179" name="民生費平均値テキスト"/>
        <xdr:cNvSpPr txBox="1"/>
      </xdr:nvSpPr>
      <xdr:spPr>
        <a:xfrm>
          <a:off x="4686300" y="130406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32069</xdr:rowOff>
    </xdr:from>
    <xdr:to>
      <xdr:col>24</xdr:col>
      <xdr:colOff>114300</xdr:colOff>
      <xdr:row>76</xdr:row>
      <xdr:rowOff>133669</xdr:rowOff>
    </xdr:to>
    <xdr:sp macro="" textlink="">
      <xdr:nvSpPr>
        <xdr:cNvPr id="180" name="フローチャート: 判断 179"/>
        <xdr:cNvSpPr/>
      </xdr:nvSpPr>
      <xdr:spPr>
        <a:xfrm>
          <a:off x="4584700" y="1306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160282</xdr:rowOff>
    </xdr:from>
    <xdr:to>
      <xdr:col>19</xdr:col>
      <xdr:colOff>177800</xdr:colOff>
      <xdr:row>76</xdr:row>
      <xdr:rowOff>77764</xdr:rowOff>
    </xdr:to>
    <xdr:cxnSp macro="">
      <xdr:nvCxnSpPr>
        <xdr:cNvPr id="181" name="直線コネクタ 180"/>
        <xdr:cNvCxnSpPr/>
      </xdr:nvCxnSpPr>
      <xdr:spPr>
        <a:xfrm>
          <a:off x="2908300" y="13019032"/>
          <a:ext cx="889000" cy="88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104887</xdr:rowOff>
    </xdr:from>
    <xdr:to>
      <xdr:col>20</xdr:col>
      <xdr:colOff>38100</xdr:colOff>
      <xdr:row>77</xdr:row>
      <xdr:rowOff>35037</xdr:rowOff>
    </xdr:to>
    <xdr:sp macro="" textlink="">
      <xdr:nvSpPr>
        <xdr:cNvPr id="182" name="フローチャート: 判断 181"/>
        <xdr:cNvSpPr/>
      </xdr:nvSpPr>
      <xdr:spPr>
        <a:xfrm>
          <a:off x="37465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26164</xdr:rowOff>
    </xdr:from>
    <xdr:ext cx="599010" cy="259045"/>
    <xdr:sp macro="" textlink="">
      <xdr:nvSpPr>
        <xdr:cNvPr id="183" name="テキスト ボックス 182"/>
        <xdr:cNvSpPr txBox="1"/>
      </xdr:nvSpPr>
      <xdr:spPr>
        <a:xfrm>
          <a:off x="3497795" y="13227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160282</xdr:rowOff>
    </xdr:from>
    <xdr:to>
      <xdr:col>15</xdr:col>
      <xdr:colOff>50800</xdr:colOff>
      <xdr:row>77</xdr:row>
      <xdr:rowOff>37912</xdr:rowOff>
    </xdr:to>
    <xdr:cxnSp macro="">
      <xdr:nvCxnSpPr>
        <xdr:cNvPr id="184" name="直線コネクタ 183"/>
        <xdr:cNvCxnSpPr/>
      </xdr:nvCxnSpPr>
      <xdr:spPr>
        <a:xfrm flipV="1">
          <a:off x="2019300" y="13019032"/>
          <a:ext cx="889000" cy="220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26896</xdr:rowOff>
    </xdr:from>
    <xdr:to>
      <xdr:col>15</xdr:col>
      <xdr:colOff>101600</xdr:colOff>
      <xdr:row>76</xdr:row>
      <xdr:rowOff>128496</xdr:rowOff>
    </xdr:to>
    <xdr:sp macro="" textlink="">
      <xdr:nvSpPr>
        <xdr:cNvPr id="185" name="フローチャート: 判断 184"/>
        <xdr:cNvSpPr/>
      </xdr:nvSpPr>
      <xdr:spPr>
        <a:xfrm>
          <a:off x="2857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119623</xdr:rowOff>
    </xdr:from>
    <xdr:ext cx="599010" cy="259045"/>
    <xdr:sp macro="" textlink="">
      <xdr:nvSpPr>
        <xdr:cNvPr id="186" name="テキスト ボックス 185"/>
        <xdr:cNvSpPr txBox="1"/>
      </xdr:nvSpPr>
      <xdr:spPr>
        <a:xfrm>
          <a:off x="2608795" y="13149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37912</xdr:rowOff>
    </xdr:from>
    <xdr:to>
      <xdr:col>10</xdr:col>
      <xdr:colOff>114300</xdr:colOff>
      <xdr:row>77</xdr:row>
      <xdr:rowOff>104442</xdr:rowOff>
    </xdr:to>
    <xdr:cxnSp macro="">
      <xdr:nvCxnSpPr>
        <xdr:cNvPr id="187" name="直線コネクタ 186"/>
        <xdr:cNvCxnSpPr/>
      </xdr:nvCxnSpPr>
      <xdr:spPr>
        <a:xfrm flipV="1">
          <a:off x="1130300" y="13239562"/>
          <a:ext cx="889000" cy="66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66193</xdr:rowOff>
    </xdr:from>
    <xdr:to>
      <xdr:col>10</xdr:col>
      <xdr:colOff>165100</xdr:colOff>
      <xdr:row>77</xdr:row>
      <xdr:rowOff>167793</xdr:rowOff>
    </xdr:to>
    <xdr:sp macro="" textlink="">
      <xdr:nvSpPr>
        <xdr:cNvPr id="188" name="フローチャート: 判断 187"/>
        <xdr:cNvSpPr/>
      </xdr:nvSpPr>
      <xdr:spPr>
        <a:xfrm>
          <a:off x="1968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158920</xdr:rowOff>
    </xdr:from>
    <xdr:ext cx="599010" cy="259045"/>
    <xdr:sp macro="" textlink="">
      <xdr:nvSpPr>
        <xdr:cNvPr id="189" name="テキスト ボックス 188"/>
        <xdr:cNvSpPr txBox="1"/>
      </xdr:nvSpPr>
      <xdr:spPr>
        <a:xfrm>
          <a:off x="1719795" y="13360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110548</xdr:rowOff>
    </xdr:from>
    <xdr:to>
      <xdr:col>6</xdr:col>
      <xdr:colOff>38100</xdr:colOff>
      <xdr:row>78</xdr:row>
      <xdr:rowOff>40698</xdr:rowOff>
    </xdr:to>
    <xdr:sp macro="" textlink="">
      <xdr:nvSpPr>
        <xdr:cNvPr id="190" name="フローチャート: 判断 189"/>
        <xdr:cNvSpPr/>
      </xdr:nvSpPr>
      <xdr:spPr>
        <a:xfrm>
          <a:off x="1079500" y="1331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31825</xdr:rowOff>
    </xdr:from>
    <xdr:ext cx="599010" cy="259045"/>
    <xdr:sp macro="" textlink="">
      <xdr:nvSpPr>
        <xdr:cNvPr id="191" name="テキスト ボックス 190"/>
        <xdr:cNvSpPr txBox="1"/>
      </xdr:nvSpPr>
      <xdr:spPr>
        <a:xfrm>
          <a:off x="830795" y="13404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111120</xdr:rowOff>
    </xdr:from>
    <xdr:to>
      <xdr:col>24</xdr:col>
      <xdr:colOff>114300</xdr:colOff>
      <xdr:row>76</xdr:row>
      <xdr:rowOff>41269</xdr:rowOff>
    </xdr:to>
    <xdr:sp macro="" textlink="">
      <xdr:nvSpPr>
        <xdr:cNvPr id="197" name="楕円 196"/>
        <xdr:cNvSpPr/>
      </xdr:nvSpPr>
      <xdr:spPr>
        <a:xfrm>
          <a:off x="4584700" y="1296987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133997</xdr:rowOff>
    </xdr:from>
    <xdr:ext cx="599010" cy="259045"/>
    <xdr:sp macro="" textlink="">
      <xdr:nvSpPr>
        <xdr:cNvPr id="198" name="民生費該当値テキスト"/>
        <xdr:cNvSpPr txBox="1"/>
      </xdr:nvSpPr>
      <xdr:spPr>
        <a:xfrm>
          <a:off x="4686300" y="12821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26964</xdr:rowOff>
    </xdr:from>
    <xdr:to>
      <xdr:col>20</xdr:col>
      <xdr:colOff>38100</xdr:colOff>
      <xdr:row>76</xdr:row>
      <xdr:rowOff>128564</xdr:rowOff>
    </xdr:to>
    <xdr:sp macro="" textlink="">
      <xdr:nvSpPr>
        <xdr:cNvPr id="199" name="楕円 198"/>
        <xdr:cNvSpPr/>
      </xdr:nvSpPr>
      <xdr:spPr>
        <a:xfrm>
          <a:off x="3746500" y="1305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145092</xdr:rowOff>
    </xdr:from>
    <xdr:ext cx="599010" cy="259045"/>
    <xdr:sp macro="" textlink="">
      <xdr:nvSpPr>
        <xdr:cNvPr id="200" name="テキスト ボックス 199"/>
        <xdr:cNvSpPr txBox="1"/>
      </xdr:nvSpPr>
      <xdr:spPr>
        <a:xfrm>
          <a:off x="3497795" y="12832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109482</xdr:rowOff>
    </xdr:from>
    <xdr:to>
      <xdr:col>15</xdr:col>
      <xdr:colOff>101600</xdr:colOff>
      <xdr:row>76</xdr:row>
      <xdr:rowOff>39632</xdr:rowOff>
    </xdr:to>
    <xdr:sp macro="" textlink="">
      <xdr:nvSpPr>
        <xdr:cNvPr id="201" name="楕円 200"/>
        <xdr:cNvSpPr/>
      </xdr:nvSpPr>
      <xdr:spPr>
        <a:xfrm>
          <a:off x="2857500" y="12968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56159</xdr:rowOff>
    </xdr:from>
    <xdr:ext cx="599010" cy="259045"/>
    <xdr:sp macro="" textlink="">
      <xdr:nvSpPr>
        <xdr:cNvPr id="202" name="テキスト ボックス 201"/>
        <xdr:cNvSpPr txBox="1"/>
      </xdr:nvSpPr>
      <xdr:spPr>
        <a:xfrm>
          <a:off x="2608795" y="12743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158562</xdr:rowOff>
    </xdr:from>
    <xdr:to>
      <xdr:col>10</xdr:col>
      <xdr:colOff>165100</xdr:colOff>
      <xdr:row>77</xdr:row>
      <xdr:rowOff>88712</xdr:rowOff>
    </xdr:to>
    <xdr:sp macro="" textlink="">
      <xdr:nvSpPr>
        <xdr:cNvPr id="203" name="楕円 202"/>
        <xdr:cNvSpPr/>
      </xdr:nvSpPr>
      <xdr:spPr>
        <a:xfrm>
          <a:off x="1968500" y="13188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105239</xdr:rowOff>
    </xdr:from>
    <xdr:ext cx="599010" cy="259045"/>
    <xdr:sp macro="" textlink="">
      <xdr:nvSpPr>
        <xdr:cNvPr id="204" name="テキスト ボックス 203"/>
        <xdr:cNvSpPr txBox="1"/>
      </xdr:nvSpPr>
      <xdr:spPr>
        <a:xfrm>
          <a:off x="1719795" y="12963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53642</xdr:rowOff>
    </xdr:from>
    <xdr:to>
      <xdr:col>6</xdr:col>
      <xdr:colOff>38100</xdr:colOff>
      <xdr:row>77</xdr:row>
      <xdr:rowOff>155242</xdr:rowOff>
    </xdr:to>
    <xdr:sp macro="" textlink="">
      <xdr:nvSpPr>
        <xdr:cNvPr id="205" name="楕円 204"/>
        <xdr:cNvSpPr/>
      </xdr:nvSpPr>
      <xdr:spPr>
        <a:xfrm>
          <a:off x="1079500" y="13255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319</xdr:rowOff>
    </xdr:from>
    <xdr:ext cx="599010" cy="259045"/>
    <xdr:sp macro="" textlink="">
      <xdr:nvSpPr>
        <xdr:cNvPr id="206" name="テキスト ボックス 205"/>
        <xdr:cNvSpPr txBox="1"/>
      </xdr:nvSpPr>
      <xdr:spPr>
        <a:xfrm>
          <a:off x="830795" y="13030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2932</xdr:rowOff>
    </xdr:from>
    <xdr:to>
      <xdr:col>24</xdr:col>
      <xdr:colOff>62865</xdr:colOff>
      <xdr:row>99</xdr:row>
      <xdr:rowOff>28160</xdr:rowOff>
    </xdr:to>
    <xdr:cxnSp macro="">
      <xdr:nvCxnSpPr>
        <xdr:cNvPr id="233" name="直線コネクタ 232"/>
        <xdr:cNvCxnSpPr/>
      </xdr:nvCxnSpPr>
      <xdr:spPr>
        <a:xfrm flipV="1">
          <a:off x="4633595" y="15604882"/>
          <a:ext cx="1270" cy="1396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31987</xdr:rowOff>
    </xdr:from>
    <xdr:ext cx="534377" cy="259045"/>
    <xdr:sp macro="" textlink="">
      <xdr:nvSpPr>
        <xdr:cNvPr id="234" name="衛生費最小値テキスト"/>
        <xdr:cNvSpPr txBox="1"/>
      </xdr:nvSpPr>
      <xdr:spPr>
        <a:xfrm>
          <a:off x="4686300" y="17005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28160</xdr:rowOff>
    </xdr:from>
    <xdr:to>
      <xdr:col>24</xdr:col>
      <xdr:colOff>152400</xdr:colOff>
      <xdr:row>99</xdr:row>
      <xdr:rowOff>28160</xdr:rowOff>
    </xdr:to>
    <xdr:cxnSp macro="">
      <xdr:nvCxnSpPr>
        <xdr:cNvPr id="235" name="直線コネクタ 234"/>
        <xdr:cNvCxnSpPr/>
      </xdr:nvCxnSpPr>
      <xdr:spPr>
        <a:xfrm>
          <a:off x="4546600" y="17001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121059</xdr:rowOff>
    </xdr:from>
    <xdr:ext cx="599010" cy="259045"/>
    <xdr:sp macro="" textlink="">
      <xdr:nvSpPr>
        <xdr:cNvPr id="236" name="衛生費最大値テキスト"/>
        <xdr:cNvSpPr txBox="1"/>
      </xdr:nvSpPr>
      <xdr:spPr>
        <a:xfrm>
          <a:off x="4686300" y="15380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109,876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2932</xdr:rowOff>
    </xdr:from>
    <xdr:to>
      <xdr:col>24</xdr:col>
      <xdr:colOff>152400</xdr:colOff>
      <xdr:row>91</xdr:row>
      <xdr:rowOff>2932</xdr:rowOff>
    </xdr:to>
    <xdr:cxnSp macro="">
      <xdr:nvCxnSpPr>
        <xdr:cNvPr id="237" name="直線コネクタ 236"/>
        <xdr:cNvCxnSpPr/>
      </xdr:nvCxnSpPr>
      <xdr:spPr>
        <a:xfrm>
          <a:off x="4546600" y="15604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153595</xdr:rowOff>
    </xdr:from>
    <xdr:to>
      <xdr:col>24</xdr:col>
      <xdr:colOff>63500</xdr:colOff>
      <xdr:row>98</xdr:row>
      <xdr:rowOff>20681</xdr:rowOff>
    </xdr:to>
    <xdr:cxnSp macro="">
      <xdr:nvCxnSpPr>
        <xdr:cNvPr id="238" name="直線コネクタ 237"/>
        <xdr:cNvCxnSpPr/>
      </xdr:nvCxnSpPr>
      <xdr:spPr>
        <a:xfrm>
          <a:off x="3797300" y="16784245"/>
          <a:ext cx="838200" cy="38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79725</xdr:rowOff>
    </xdr:from>
    <xdr:ext cx="534377" cy="259045"/>
    <xdr:sp macro="" textlink="">
      <xdr:nvSpPr>
        <xdr:cNvPr id="239" name="衛生費平均値テキスト"/>
        <xdr:cNvSpPr txBox="1"/>
      </xdr:nvSpPr>
      <xdr:spPr>
        <a:xfrm>
          <a:off x="4686300" y="165389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56848</xdr:rowOff>
    </xdr:from>
    <xdr:to>
      <xdr:col>24</xdr:col>
      <xdr:colOff>114300</xdr:colOff>
      <xdr:row>97</xdr:row>
      <xdr:rowOff>158448</xdr:rowOff>
    </xdr:to>
    <xdr:sp macro="" textlink="">
      <xdr:nvSpPr>
        <xdr:cNvPr id="240" name="フローチャート: 判断 239"/>
        <xdr:cNvSpPr/>
      </xdr:nvSpPr>
      <xdr:spPr>
        <a:xfrm>
          <a:off x="4584700" y="16687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153595</xdr:rowOff>
    </xdr:from>
    <xdr:to>
      <xdr:col>19</xdr:col>
      <xdr:colOff>177800</xdr:colOff>
      <xdr:row>98</xdr:row>
      <xdr:rowOff>27212</xdr:rowOff>
    </xdr:to>
    <xdr:cxnSp macro="">
      <xdr:nvCxnSpPr>
        <xdr:cNvPr id="241" name="直線コネクタ 240"/>
        <xdr:cNvCxnSpPr/>
      </xdr:nvCxnSpPr>
      <xdr:spPr>
        <a:xfrm flipV="1">
          <a:off x="2908300" y="16784245"/>
          <a:ext cx="889000" cy="45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13658</xdr:rowOff>
    </xdr:from>
    <xdr:to>
      <xdr:col>20</xdr:col>
      <xdr:colOff>38100</xdr:colOff>
      <xdr:row>97</xdr:row>
      <xdr:rowOff>115258</xdr:rowOff>
    </xdr:to>
    <xdr:sp macro="" textlink="">
      <xdr:nvSpPr>
        <xdr:cNvPr id="242" name="フローチャート: 判断 241"/>
        <xdr:cNvSpPr/>
      </xdr:nvSpPr>
      <xdr:spPr>
        <a:xfrm>
          <a:off x="3746500" y="1664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131785</xdr:rowOff>
    </xdr:from>
    <xdr:ext cx="534377" cy="259045"/>
    <xdr:sp macro="" textlink="">
      <xdr:nvSpPr>
        <xdr:cNvPr id="243" name="テキスト ボックス 242"/>
        <xdr:cNvSpPr txBox="1"/>
      </xdr:nvSpPr>
      <xdr:spPr>
        <a:xfrm>
          <a:off x="3530111" y="16419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27212</xdr:rowOff>
    </xdr:from>
    <xdr:to>
      <xdr:col>15</xdr:col>
      <xdr:colOff>50800</xdr:colOff>
      <xdr:row>98</xdr:row>
      <xdr:rowOff>169680</xdr:rowOff>
    </xdr:to>
    <xdr:cxnSp macro="">
      <xdr:nvCxnSpPr>
        <xdr:cNvPr id="244" name="直線コネクタ 243"/>
        <xdr:cNvCxnSpPr/>
      </xdr:nvCxnSpPr>
      <xdr:spPr>
        <a:xfrm flipV="1">
          <a:off x="2019300" y="16829312"/>
          <a:ext cx="889000" cy="142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25856</xdr:rowOff>
    </xdr:from>
    <xdr:to>
      <xdr:col>15</xdr:col>
      <xdr:colOff>101600</xdr:colOff>
      <xdr:row>97</xdr:row>
      <xdr:rowOff>127456</xdr:rowOff>
    </xdr:to>
    <xdr:sp macro="" textlink="">
      <xdr:nvSpPr>
        <xdr:cNvPr id="245" name="フローチャート: 判断 244"/>
        <xdr:cNvSpPr/>
      </xdr:nvSpPr>
      <xdr:spPr>
        <a:xfrm>
          <a:off x="2857500" y="16656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143983</xdr:rowOff>
    </xdr:from>
    <xdr:ext cx="534377" cy="259045"/>
    <xdr:sp macro="" textlink="">
      <xdr:nvSpPr>
        <xdr:cNvPr id="246" name="テキスト ボックス 245"/>
        <xdr:cNvSpPr txBox="1"/>
      </xdr:nvSpPr>
      <xdr:spPr>
        <a:xfrm>
          <a:off x="2641111" y="16431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169680</xdr:rowOff>
    </xdr:from>
    <xdr:to>
      <xdr:col>10</xdr:col>
      <xdr:colOff>114300</xdr:colOff>
      <xdr:row>99</xdr:row>
      <xdr:rowOff>30364</xdr:rowOff>
    </xdr:to>
    <xdr:cxnSp macro="">
      <xdr:nvCxnSpPr>
        <xdr:cNvPr id="247" name="直線コネクタ 246"/>
        <xdr:cNvCxnSpPr/>
      </xdr:nvCxnSpPr>
      <xdr:spPr>
        <a:xfrm flipV="1">
          <a:off x="1130300" y="16971780"/>
          <a:ext cx="889000" cy="32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156206</xdr:rowOff>
    </xdr:from>
    <xdr:to>
      <xdr:col>10</xdr:col>
      <xdr:colOff>165100</xdr:colOff>
      <xdr:row>98</xdr:row>
      <xdr:rowOff>86356</xdr:rowOff>
    </xdr:to>
    <xdr:sp macro="" textlink="">
      <xdr:nvSpPr>
        <xdr:cNvPr id="248" name="フローチャート: 判断 247"/>
        <xdr:cNvSpPr/>
      </xdr:nvSpPr>
      <xdr:spPr>
        <a:xfrm>
          <a:off x="1968500" y="1678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102883</xdr:rowOff>
    </xdr:from>
    <xdr:ext cx="534377" cy="259045"/>
    <xdr:sp macro="" textlink="">
      <xdr:nvSpPr>
        <xdr:cNvPr id="249" name="テキスト ボックス 248"/>
        <xdr:cNvSpPr txBox="1"/>
      </xdr:nvSpPr>
      <xdr:spPr>
        <a:xfrm>
          <a:off x="1752111" y="1656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24354</xdr:rowOff>
    </xdr:from>
    <xdr:to>
      <xdr:col>6</xdr:col>
      <xdr:colOff>38100</xdr:colOff>
      <xdr:row>98</xdr:row>
      <xdr:rowOff>125954</xdr:rowOff>
    </xdr:to>
    <xdr:sp macro="" textlink="">
      <xdr:nvSpPr>
        <xdr:cNvPr id="250" name="フローチャート: 判断 249"/>
        <xdr:cNvSpPr/>
      </xdr:nvSpPr>
      <xdr:spPr>
        <a:xfrm>
          <a:off x="1079500" y="1682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142481</xdr:rowOff>
    </xdr:from>
    <xdr:ext cx="534377" cy="259045"/>
    <xdr:sp macro="" textlink="">
      <xdr:nvSpPr>
        <xdr:cNvPr id="251" name="テキスト ボックス 250"/>
        <xdr:cNvSpPr txBox="1"/>
      </xdr:nvSpPr>
      <xdr:spPr>
        <a:xfrm>
          <a:off x="863111" y="1660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141331</xdr:rowOff>
    </xdr:from>
    <xdr:to>
      <xdr:col>24</xdr:col>
      <xdr:colOff>114300</xdr:colOff>
      <xdr:row>98</xdr:row>
      <xdr:rowOff>71481</xdr:rowOff>
    </xdr:to>
    <xdr:sp macro="" textlink="">
      <xdr:nvSpPr>
        <xdr:cNvPr id="257" name="楕円 256"/>
        <xdr:cNvSpPr/>
      </xdr:nvSpPr>
      <xdr:spPr>
        <a:xfrm>
          <a:off x="4584700" y="16771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119758</xdr:rowOff>
    </xdr:from>
    <xdr:ext cx="534377" cy="259045"/>
    <xdr:sp macro="" textlink="">
      <xdr:nvSpPr>
        <xdr:cNvPr id="258" name="衛生費該当値テキスト"/>
        <xdr:cNvSpPr txBox="1"/>
      </xdr:nvSpPr>
      <xdr:spPr>
        <a:xfrm>
          <a:off x="4686300" y="16750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102795</xdr:rowOff>
    </xdr:from>
    <xdr:to>
      <xdr:col>20</xdr:col>
      <xdr:colOff>38100</xdr:colOff>
      <xdr:row>98</xdr:row>
      <xdr:rowOff>32945</xdr:rowOff>
    </xdr:to>
    <xdr:sp macro="" textlink="">
      <xdr:nvSpPr>
        <xdr:cNvPr id="259" name="楕円 258"/>
        <xdr:cNvSpPr/>
      </xdr:nvSpPr>
      <xdr:spPr>
        <a:xfrm>
          <a:off x="3746500" y="16733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24072</xdr:rowOff>
    </xdr:from>
    <xdr:ext cx="534377" cy="259045"/>
    <xdr:sp macro="" textlink="">
      <xdr:nvSpPr>
        <xdr:cNvPr id="260" name="テキスト ボックス 259"/>
        <xdr:cNvSpPr txBox="1"/>
      </xdr:nvSpPr>
      <xdr:spPr>
        <a:xfrm>
          <a:off x="3530111" y="16826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147862</xdr:rowOff>
    </xdr:from>
    <xdr:to>
      <xdr:col>15</xdr:col>
      <xdr:colOff>101600</xdr:colOff>
      <xdr:row>98</xdr:row>
      <xdr:rowOff>78012</xdr:rowOff>
    </xdr:to>
    <xdr:sp macro="" textlink="">
      <xdr:nvSpPr>
        <xdr:cNvPr id="261" name="楕円 260"/>
        <xdr:cNvSpPr/>
      </xdr:nvSpPr>
      <xdr:spPr>
        <a:xfrm>
          <a:off x="2857500" y="1677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69139</xdr:rowOff>
    </xdr:from>
    <xdr:ext cx="534377" cy="259045"/>
    <xdr:sp macro="" textlink="">
      <xdr:nvSpPr>
        <xdr:cNvPr id="262" name="テキスト ボックス 261"/>
        <xdr:cNvSpPr txBox="1"/>
      </xdr:nvSpPr>
      <xdr:spPr>
        <a:xfrm>
          <a:off x="2641111" y="16871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118880</xdr:rowOff>
    </xdr:from>
    <xdr:to>
      <xdr:col>10</xdr:col>
      <xdr:colOff>165100</xdr:colOff>
      <xdr:row>99</xdr:row>
      <xdr:rowOff>49030</xdr:rowOff>
    </xdr:to>
    <xdr:sp macro="" textlink="">
      <xdr:nvSpPr>
        <xdr:cNvPr id="263" name="楕円 262"/>
        <xdr:cNvSpPr/>
      </xdr:nvSpPr>
      <xdr:spPr>
        <a:xfrm>
          <a:off x="1968500" y="1692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40157</xdr:rowOff>
    </xdr:from>
    <xdr:ext cx="534377" cy="259045"/>
    <xdr:sp macro="" textlink="">
      <xdr:nvSpPr>
        <xdr:cNvPr id="264" name="テキスト ボックス 263"/>
        <xdr:cNvSpPr txBox="1"/>
      </xdr:nvSpPr>
      <xdr:spPr>
        <a:xfrm>
          <a:off x="1752111" y="17013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151014</xdr:rowOff>
    </xdr:from>
    <xdr:to>
      <xdr:col>6</xdr:col>
      <xdr:colOff>38100</xdr:colOff>
      <xdr:row>99</xdr:row>
      <xdr:rowOff>81164</xdr:rowOff>
    </xdr:to>
    <xdr:sp macro="" textlink="">
      <xdr:nvSpPr>
        <xdr:cNvPr id="265" name="楕円 264"/>
        <xdr:cNvSpPr/>
      </xdr:nvSpPr>
      <xdr:spPr>
        <a:xfrm>
          <a:off x="1079500" y="16953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72291</xdr:rowOff>
    </xdr:from>
    <xdr:ext cx="534377" cy="259045"/>
    <xdr:sp macro="" textlink="">
      <xdr:nvSpPr>
        <xdr:cNvPr id="266" name="テキスト ボックス 265"/>
        <xdr:cNvSpPr txBox="1"/>
      </xdr:nvSpPr>
      <xdr:spPr>
        <a:xfrm>
          <a:off x="863111" y="17045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8" name="テキスト ボックス 287"/>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139509</xdr:rowOff>
    </xdr:from>
    <xdr:to>
      <xdr:col>54</xdr:col>
      <xdr:colOff>189865</xdr:colOff>
      <xdr:row>39</xdr:row>
      <xdr:rowOff>44450</xdr:rowOff>
    </xdr:to>
    <xdr:cxnSp macro="">
      <xdr:nvCxnSpPr>
        <xdr:cNvPr id="290" name="直線コネクタ 289"/>
        <xdr:cNvCxnSpPr/>
      </xdr:nvCxnSpPr>
      <xdr:spPr>
        <a:xfrm flipV="1">
          <a:off x="10475595" y="5283009"/>
          <a:ext cx="1270" cy="1447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1"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86186</xdr:rowOff>
    </xdr:from>
    <xdr:ext cx="469744" cy="259045"/>
    <xdr:sp macro="" textlink="">
      <xdr:nvSpPr>
        <xdr:cNvPr id="293" name="労働費最大値テキスト"/>
        <xdr:cNvSpPr txBox="1"/>
      </xdr:nvSpPr>
      <xdr:spPr>
        <a:xfrm>
          <a:off x="10528300" y="5058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139509</xdr:rowOff>
    </xdr:from>
    <xdr:to>
      <xdr:col>55</xdr:col>
      <xdr:colOff>88900</xdr:colOff>
      <xdr:row>30</xdr:row>
      <xdr:rowOff>139509</xdr:rowOff>
    </xdr:to>
    <xdr:cxnSp macro="">
      <xdr:nvCxnSpPr>
        <xdr:cNvPr id="294" name="直線コネクタ 293"/>
        <xdr:cNvCxnSpPr/>
      </xdr:nvCxnSpPr>
      <xdr:spPr>
        <a:xfrm>
          <a:off x="10388600" y="5283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169037</xdr:rowOff>
    </xdr:from>
    <xdr:to>
      <xdr:col>55</xdr:col>
      <xdr:colOff>0</xdr:colOff>
      <xdr:row>38</xdr:row>
      <xdr:rowOff>171323</xdr:rowOff>
    </xdr:to>
    <xdr:cxnSp macro="">
      <xdr:nvCxnSpPr>
        <xdr:cNvPr id="295" name="直線コネクタ 294"/>
        <xdr:cNvCxnSpPr/>
      </xdr:nvCxnSpPr>
      <xdr:spPr>
        <a:xfrm>
          <a:off x="9639300" y="6684137"/>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97299</xdr:rowOff>
    </xdr:from>
    <xdr:ext cx="378565" cy="259045"/>
    <xdr:sp macro="" textlink="">
      <xdr:nvSpPr>
        <xdr:cNvPr id="296" name="労働費平均値テキスト"/>
        <xdr:cNvSpPr txBox="1"/>
      </xdr:nvSpPr>
      <xdr:spPr>
        <a:xfrm>
          <a:off x="10528300" y="64409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74422</xdr:rowOff>
    </xdr:from>
    <xdr:to>
      <xdr:col>55</xdr:col>
      <xdr:colOff>50800</xdr:colOff>
      <xdr:row>39</xdr:row>
      <xdr:rowOff>4572</xdr:rowOff>
    </xdr:to>
    <xdr:sp macro="" textlink="">
      <xdr:nvSpPr>
        <xdr:cNvPr id="297" name="フローチャート: 判断 296"/>
        <xdr:cNvSpPr/>
      </xdr:nvSpPr>
      <xdr:spPr>
        <a:xfrm>
          <a:off x="10426700" y="658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169037</xdr:rowOff>
    </xdr:from>
    <xdr:to>
      <xdr:col>50</xdr:col>
      <xdr:colOff>114300</xdr:colOff>
      <xdr:row>39</xdr:row>
      <xdr:rowOff>254</xdr:rowOff>
    </xdr:to>
    <xdr:cxnSp macro="">
      <xdr:nvCxnSpPr>
        <xdr:cNvPr id="298" name="直線コネクタ 297"/>
        <xdr:cNvCxnSpPr/>
      </xdr:nvCxnSpPr>
      <xdr:spPr>
        <a:xfrm flipV="1">
          <a:off x="8750300" y="6684137"/>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90805</xdr:rowOff>
    </xdr:from>
    <xdr:to>
      <xdr:col>50</xdr:col>
      <xdr:colOff>165100</xdr:colOff>
      <xdr:row>39</xdr:row>
      <xdr:rowOff>20955</xdr:rowOff>
    </xdr:to>
    <xdr:sp macro="" textlink="">
      <xdr:nvSpPr>
        <xdr:cNvPr id="299" name="フローチャート: 判断 298"/>
        <xdr:cNvSpPr/>
      </xdr:nvSpPr>
      <xdr:spPr>
        <a:xfrm>
          <a:off x="9588500" y="660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37482</xdr:rowOff>
    </xdr:from>
    <xdr:ext cx="378565" cy="259045"/>
    <xdr:sp macro="" textlink="">
      <xdr:nvSpPr>
        <xdr:cNvPr id="300" name="テキスト ボックス 299"/>
        <xdr:cNvSpPr txBox="1"/>
      </xdr:nvSpPr>
      <xdr:spPr>
        <a:xfrm>
          <a:off x="9450017" y="63811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254</xdr:rowOff>
    </xdr:from>
    <xdr:to>
      <xdr:col>45</xdr:col>
      <xdr:colOff>177800</xdr:colOff>
      <xdr:row>39</xdr:row>
      <xdr:rowOff>444</xdr:rowOff>
    </xdr:to>
    <xdr:cxnSp macro="">
      <xdr:nvCxnSpPr>
        <xdr:cNvPr id="301" name="直線コネクタ 300"/>
        <xdr:cNvCxnSpPr/>
      </xdr:nvCxnSpPr>
      <xdr:spPr>
        <a:xfrm flipV="1">
          <a:off x="7861300" y="6686804"/>
          <a:ext cx="88900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90233</xdr:rowOff>
    </xdr:from>
    <xdr:to>
      <xdr:col>46</xdr:col>
      <xdr:colOff>38100</xdr:colOff>
      <xdr:row>39</xdr:row>
      <xdr:rowOff>20383</xdr:rowOff>
    </xdr:to>
    <xdr:sp macro="" textlink="">
      <xdr:nvSpPr>
        <xdr:cNvPr id="302" name="フローチャート: 判断 301"/>
        <xdr:cNvSpPr/>
      </xdr:nvSpPr>
      <xdr:spPr>
        <a:xfrm>
          <a:off x="8699500" y="660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36911</xdr:rowOff>
    </xdr:from>
    <xdr:ext cx="378565" cy="259045"/>
    <xdr:sp macro="" textlink="">
      <xdr:nvSpPr>
        <xdr:cNvPr id="303" name="テキスト ボックス 302"/>
        <xdr:cNvSpPr txBox="1"/>
      </xdr:nvSpPr>
      <xdr:spPr>
        <a:xfrm>
          <a:off x="8561017" y="63805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xdr:rowOff>
    </xdr:from>
    <xdr:to>
      <xdr:col>41</xdr:col>
      <xdr:colOff>50800</xdr:colOff>
      <xdr:row>39</xdr:row>
      <xdr:rowOff>1969</xdr:rowOff>
    </xdr:to>
    <xdr:cxnSp macro="">
      <xdr:nvCxnSpPr>
        <xdr:cNvPr id="304" name="直線コネクタ 303"/>
        <xdr:cNvCxnSpPr/>
      </xdr:nvCxnSpPr>
      <xdr:spPr>
        <a:xfrm flipV="1">
          <a:off x="6972300" y="6686994"/>
          <a:ext cx="889000" cy="1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88709</xdr:rowOff>
    </xdr:from>
    <xdr:to>
      <xdr:col>41</xdr:col>
      <xdr:colOff>101600</xdr:colOff>
      <xdr:row>39</xdr:row>
      <xdr:rowOff>18859</xdr:rowOff>
    </xdr:to>
    <xdr:sp macro="" textlink="">
      <xdr:nvSpPr>
        <xdr:cNvPr id="305" name="フローチャート: 判断 304"/>
        <xdr:cNvSpPr/>
      </xdr:nvSpPr>
      <xdr:spPr>
        <a:xfrm>
          <a:off x="7810500" y="660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35386</xdr:rowOff>
    </xdr:from>
    <xdr:ext cx="378565" cy="259045"/>
    <xdr:sp macro="" textlink="">
      <xdr:nvSpPr>
        <xdr:cNvPr id="306" name="テキスト ボックス 305"/>
        <xdr:cNvSpPr txBox="1"/>
      </xdr:nvSpPr>
      <xdr:spPr>
        <a:xfrm>
          <a:off x="7672017" y="63790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81280</xdr:rowOff>
    </xdr:from>
    <xdr:to>
      <xdr:col>36</xdr:col>
      <xdr:colOff>165100</xdr:colOff>
      <xdr:row>39</xdr:row>
      <xdr:rowOff>11430</xdr:rowOff>
    </xdr:to>
    <xdr:sp macro="" textlink="">
      <xdr:nvSpPr>
        <xdr:cNvPr id="307" name="フローチャート: 判断 306"/>
        <xdr:cNvSpPr/>
      </xdr:nvSpPr>
      <xdr:spPr>
        <a:xfrm>
          <a:off x="6921500" y="659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27957</xdr:rowOff>
    </xdr:from>
    <xdr:ext cx="378565" cy="259045"/>
    <xdr:sp macro="" textlink="">
      <xdr:nvSpPr>
        <xdr:cNvPr id="308" name="テキスト ボックス 307"/>
        <xdr:cNvSpPr txBox="1"/>
      </xdr:nvSpPr>
      <xdr:spPr>
        <a:xfrm>
          <a:off x="6783017" y="63716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120523</xdr:rowOff>
    </xdr:from>
    <xdr:to>
      <xdr:col>55</xdr:col>
      <xdr:colOff>50800</xdr:colOff>
      <xdr:row>39</xdr:row>
      <xdr:rowOff>50673</xdr:rowOff>
    </xdr:to>
    <xdr:sp macro="" textlink="">
      <xdr:nvSpPr>
        <xdr:cNvPr id="314" name="楕円 313"/>
        <xdr:cNvSpPr/>
      </xdr:nvSpPr>
      <xdr:spPr>
        <a:xfrm>
          <a:off x="10426700" y="6635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52849</xdr:rowOff>
    </xdr:from>
    <xdr:ext cx="378565" cy="259045"/>
    <xdr:sp macro="" textlink="">
      <xdr:nvSpPr>
        <xdr:cNvPr id="315" name="労働費該当値テキスト"/>
        <xdr:cNvSpPr txBox="1"/>
      </xdr:nvSpPr>
      <xdr:spPr>
        <a:xfrm>
          <a:off x="10528300" y="65679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118237</xdr:rowOff>
    </xdr:from>
    <xdr:to>
      <xdr:col>50</xdr:col>
      <xdr:colOff>165100</xdr:colOff>
      <xdr:row>39</xdr:row>
      <xdr:rowOff>48387</xdr:rowOff>
    </xdr:to>
    <xdr:sp macro="" textlink="">
      <xdr:nvSpPr>
        <xdr:cNvPr id="316" name="楕円 315"/>
        <xdr:cNvSpPr/>
      </xdr:nvSpPr>
      <xdr:spPr>
        <a:xfrm>
          <a:off x="9588500" y="6633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39514</xdr:rowOff>
    </xdr:from>
    <xdr:ext cx="378565" cy="259045"/>
    <xdr:sp macro="" textlink="">
      <xdr:nvSpPr>
        <xdr:cNvPr id="317" name="テキスト ボックス 316"/>
        <xdr:cNvSpPr txBox="1"/>
      </xdr:nvSpPr>
      <xdr:spPr>
        <a:xfrm>
          <a:off x="9450017" y="67260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120904</xdr:rowOff>
    </xdr:from>
    <xdr:to>
      <xdr:col>46</xdr:col>
      <xdr:colOff>38100</xdr:colOff>
      <xdr:row>39</xdr:row>
      <xdr:rowOff>51054</xdr:rowOff>
    </xdr:to>
    <xdr:sp macro="" textlink="">
      <xdr:nvSpPr>
        <xdr:cNvPr id="318" name="楕円 317"/>
        <xdr:cNvSpPr/>
      </xdr:nvSpPr>
      <xdr:spPr>
        <a:xfrm>
          <a:off x="8699500" y="6636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42181</xdr:rowOff>
    </xdr:from>
    <xdr:ext cx="378565" cy="259045"/>
    <xdr:sp macro="" textlink="">
      <xdr:nvSpPr>
        <xdr:cNvPr id="319" name="テキスト ボックス 318"/>
        <xdr:cNvSpPr txBox="1"/>
      </xdr:nvSpPr>
      <xdr:spPr>
        <a:xfrm>
          <a:off x="8561017" y="67287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121094</xdr:rowOff>
    </xdr:from>
    <xdr:to>
      <xdr:col>41</xdr:col>
      <xdr:colOff>101600</xdr:colOff>
      <xdr:row>39</xdr:row>
      <xdr:rowOff>51244</xdr:rowOff>
    </xdr:to>
    <xdr:sp macro="" textlink="">
      <xdr:nvSpPr>
        <xdr:cNvPr id="320" name="楕円 319"/>
        <xdr:cNvSpPr/>
      </xdr:nvSpPr>
      <xdr:spPr>
        <a:xfrm>
          <a:off x="7810500" y="6636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42371</xdr:rowOff>
    </xdr:from>
    <xdr:ext cx="378565" cy="259045"/>
    <xdr:sp macro="" textlink="">
      <xdr:nvSpPr>
        <xdr:cNvPr id="321" name="テキスト ボックス 320"/>
        <xdr:cNvSpPr txBox="1"/>
      </xdr:nvSpPr>
      <xdr:spPr>
        <a:xfrm>
          <a:off x="7672017" y="67289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122619</xdr:rowOff>
    </xdr:from>
    <xdr:to>
      <xdr:col>36</xdr:col>
      <xdr:colOff>165100</xdr:colOff>
      <xdr:row>39</xdr:row>
      <xdr:rowOff>52769</xdr:rowOff>
    </xdr:to>
    <xdr:sp macro="" textlink="">
      <xdr:nvSpPr>
        <xdr:cNvPr id="322" name="楕円 321"/>
        <xdr:cNvSpPr/>
      </xdr:nvSpPr>
      <xdr:spPr>
        <a:xfrm>
          <a:off x="6921500" y="6637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43896</xdr:rowOff>
    </xdr:from>
    <xdr:ext cx="378565" cy="259045"/>
    <xdr:sp macro="" textlink="">
      <xdr:nvSpPr>
        <xdr:cNvPr id="323" name="テキスト ボックス 322"/>
        <xdr:cNvSpPr txBox="1"/>
      </xdr:nvSpPr>
      <xdr:spPr>
        <a:xfrm>
          <a:off x="6783017" y="67304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55676</xdr:rowOff>
    </xdr:from>
    <xdr:to>
      <xdr:col>54</xdr:col>
      <xdr:colOff>189865</xdr:colOff>
      <xdr:row>59</xdr:row>
      <xdr:rowOff>35471</xdr:rowOff>
    </xdr:to>
    <xdr:cxnSp macro="">
      <xdr:nvCxnSpPr>
        <xdr:cNvPr id="347" name="直線コネクタ 346"/>
        <xdr:cNvCxnSpPr/>
      </xdr:nvCxnSpPr>
      <xdr:spPr>
        <a:xfrm flipV="1">
          <a:off x="10475595" y="8628176"/>
          <a:ext cx="1270" cy="1522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39298</xdr:rowOff>
    </xdr:from>
    <xdr:ext cx="378565" cy="259045"/>
    <xdr:sp macro="" textlink="">
      <xdr:nvSpPr>
        <xdr:cNvPr id="348" name="農林水産業費最小値テキスト"/>
        <xdr:cNvSpPr txBox="1"/>
      </xdr:nvSpPr>
      <xdr:spPr>
        <a:xfrm>
          <a:off x="10528300" y="101548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35471</xdr:rowOff>
    </xdr:from>
    <xdr:to>
      <xdr:col>55</xdr:col>
      <xdr:colOff>88900</xdr:colOff>
      <xdr:row>59</xdr:row>
      <xdr:rowOff>35471</xdr:rowOff>
    </xdr:to>
    <xdr:cxnSp macro="">
      <xdr:nvCxnSpPr>
        <xdr:cNvPr id="349" name="直線コネクタ 348"/>
        <xdr:cNvCxnSpPr/>
      </xdr:nvCxnSpPr>
      <xdr:spPr>
        <a:xfrm>
          <a:off x="10388600" y="10151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2353</xdr:rowOff>
    </xdr:from>
    <xdr:ext cx="599010" cy="259045"/>
    <xdr:sp macro="" textlink="">
      <xdr:nvSpPr>
        <xdr:cNvPr id="350" name="農林水産業費最大値テキスト"/>
        <xdr:cNvSpPr txBox="1"/>
      </xdr:nvSpPr>
      <xdr:spPr>
        <a:xfrm>
          <a:off x="10528300" y="840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120,616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55676</xdr:rowOff>
    </xdr:from>
    <xdr:to>
      <xdr:col>55</xdr:col>
      <xdr:colOff>88900</xdr:colOff>
      <xdr:row>50</xdr:row>
      <xdr:rowOff>55676</xdr:rowOff>
    </xdr:to>
    <xdr:cxnSp macro="">
      <xdr:nvCxnSpPr>
        <xdr:cNvPr id="351" name="直線コネクタ 350"/>
        <xdr:cNvCxnSpPr/>
      </xdr:nvCxnSpPr>
      <xdr:spPr>
        <a:xfrm>
          <a:off x="10388600" y="8628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170815</xdr:rowOff>
    </xdr:from>
    <xdr:to>
      <xdr:col>55</xdr:col>
      <xdr:colOff>0</xdr:colOff>
      <xdr:row>59</xdr:row>
      <xdr:rowOff>4623</xdr:rowOff>
    </xdr:to>
    <xdr:cxnSp macro="">
      <xdr:nvCxnSpPr>
        <xdr:cNvPr id="352" name="直線コネクタ 351"/>
        <xdr:cNvCxnSpPr/>
      </xdr:nvCxnSpPr>
      <xdr:spPr>
        <a:xfrm flipV="1">
          <a:off x="9639300" y="10114915"/>
          <a:ext cx="838200" cy="5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47312</xdr:rowOff>
    </xdr:from>
    <xdr:ext cx="534377" cy="259045"/>
    <xdr:sp macro="" textlink="">
      <xdr:nvSpPr>
        <xdr:cNvPr id="353" name="農林水産業費平均値テキスト"/>
        <xdr:cNvSpPr txBox="1"/>
      </xdr:nvSpPr>
      <xdr:spPr>
        <a:xfrm>
          <a:off x="10528300" y="98199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24435</xdr:rowOff>
    </xdr:from>
    <xdr:to>
      <xdr:col>55</xdr:col>
      <xdr:colOff>50800</xdr:colOff>
      <xdr:row>58</xdr:row>
      <xdr:rowOff>126035</xdr:rowOff>
    </xdr:to>
    <xdr:sp macro="" textlink="">
      <xdr:nvSpPr>
        <xdr:cNvPr id="354" name="フローチャート: 判断 353"/>
        <xdr:cNvSpPr/>
      </xdr:nvSpPr>
      <xdr:spPr>
        <a:xfrm>
          <a:off x="10426700" y="996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4242</xdr:rowOff>
    </xdr:from>
    <xdr:to>
      <xdr:col>50</xdr:col>
      <xdr:colOff>114300</xdr:colOff>
      <xdr:row>59</xdr:row>
      <xdr:rowOff>4623</xdr:rowOff>
    </xdr:to>
    <xdr:cxnSp macro="">
      <xdr:nvCxnSpPr>
        <xdr:cNvPr id="355" name="直線コネクタ 354"/>
        <xdr:cNvCxnSpPr/>
      </xdr:nvCxnSpPr>
      <xdr:spPr>
        <a:xfrm>
          <a:off x="8750300" y="10119792"/>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42228</xdr:rowOff>
    </xdr:from>
    <xdr:to>
      <xdr:col>50</xdr:col>
      <xdr:colOff>165100</xdr:colOff>
      <xdr:row>58</xdr:row>
      <xdr:rowOff>143828</xdr:rowOff>
    </xdr:to>
    <xdr:sp macro="" textlink="">
      <xdr:nvSpPr>
        <xdr:cNvPr id="356" name="フローチャート: 判断 355"/>
        <xdr:cNvSpPr/>
      </xdr:nvSpPr>
      <xdr:spPr>
        <a:xfrm>
          <a:off x="9588500" y="9986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160355</xdr:rowOff>
    </xdr:from>
    <xdr:ext cx="469744" cy="259045"/>
    <xdr:sp macro="" textlink="">
      <xdr:nvSpPr>
        <xdr:cNvPr id="357" name="テキスト ボックス 356"/>
        <xdr:cNvSpPr txBox="1"/>
      </xdr:nvSpPr>
      <xdr:spPr>
        <a:xfrm>
          <a:off x="9404428" y="976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3302</xdr:rowOff>
    </xdr:from>
    <xdr:to>
      <xdr:col>45</xdr:col>
      <xdr:colOff>177800</xdr:colOff>
      <xdr:row>59</xdr:row>
      <xdr:rowOff>4242</xdr:rowOff>
    </xdr:to>
    <xdr:cxnSp macro="">
      <xdr:nvCxnSpPr>
        <xdr:cNvPr id="358" name="直線コネクタ 357"/>
        <xdr:cNvCxnSpPr/>
      </xdr:nvCxnSpPr>
      <xdr:spPr>
        <a:xfrm>
          <a:off x="7861300" y="10118852"/>
          <a:ext cx="889000" cy="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43841</xdr:rowOff>
    </xdr:from>
    <xdr:to>
      <xdr:col>46</xdr:col>
      <xdr:colOff>38100</xdr:colOff>
      <xdr:row>58</xdr:row>
      <xdr:rowOff>145441</xdr:rowOff>
    </xdr:to>
    <xdr:sp macro="" textlink="">
      <xdr:nvSpPr>
        <xdr:cNvPr id="359" name="フローチャート: 判断 358"/>
        <xdr:cNvSpPr/>
      </xdr:nvSpPr>
      <xdr:spPr>
        <a:xfrm>
          <a:off x="8699500" y="998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161968</xdr:rowOff>
    </xdr:from>
    <xdr:ext cx="469744" cy="259045"/>
    <xdr:sp macro="" textlink="">
      <xdr:nvSpPr>
        <xdr:cNvPr id="360" name="テキスト ボックス 359"/>
        <xdr:cNvSpPr txBox="1"/>
      </xdr:nvSpPr>
      <xdr:spPr>
        <a:xfrm>
          <a:off x="8515428" y="9763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3302</xdr:rowOff>
    </xdr:from>
    <xdr:to>
      <xdr:col>41</xdr:col>
      <xdr:colOff>50800</xdr:colOff>
      <xdr:row>59</xdr:row>
      <xdr:rowOff>5258</xdr:rowOff>
    </xdr:to>
    <xdr:cxnSp macro="">
      <xdr:nvCxnSpPr>
        <xdr:cNvPr id="361" name="直線コネクタ 360"/>
        <xdr:cNvCxnSpPr/>
      </xdr:nvCxnSpPr>
      <xdr:spPr>
        <a:xfrm flipV="1">
          <a:off x="6972300" y="10118852"/>
          <a:ext cx="889000" cy="1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30315</xdr:rowOff>
    </xdr:from>
    <xdr:to>
      <xdr:col>41</xdr:col>
      <xdr:colOff>101600</xdr:colOff>
      <xdr:row>58</xdr:row>
      <xdr:rowOff>131915</xdr:rowOff>
    </xdr:to>
    <xdr:sp macro="" textlink="">
      <xdr:nvSpPr>
        <xdr:cNvPr id="362" name="フローチャート: 判断 361"/>
        <xdr:cNvSpPr/>
      </xdr:nvSpPr>
      <xdr:spPr>
        <a:xfrm>
          <a:off x="7810500" y="997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148442</xdr:rowOff>
    </xdr:from>
    <xdr:ext cx="534377" cy="259045"/>
    <xdr:sp macro="" textlink="">
      <xdr:nvSpPr>
        <xdr:cNvPr id="363" name="テキスト ボックス 362"/>
        <xdr:cNvSpPr txBox="1"/>
      </xdr:nvSpPr>
      <xdr:spPr>
        <a:xfrm>
          <a:off x="7594111" y="9749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35763</xdr:rowOff>
    </xdr:from>
    <xdr:to>
      <xdr:col>36</xdr:col>
      <xdr:colOff>165100</xdr:colOff>
      <xdr:row>58</xdr:row>
      <xdr:rowOff>137363</xdr:rowOff>
    </xdr:to>
    <xdr:sp macro="" textlink="">
      <xdr:nvSpPr>
        <xdr:cNvPr id="364" name="フローチャート: 判断 363"/>
        <xdr:cNvSpPr/>
      </xdr:nvSpPr>
      <xdr:spPr>
        <a:xfrm>
          <a:off x="6921500" y="997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153890</xdr:rowOff>
    </xdr:from>
    <xdr:ext cx="534377" cy="259045"/>
    <xdr:sp macro="" textlink="">
      <xdr:nvSpPr>
        <xdr:cNvPr id="365" name="テキスト ボックス 364"/>
        <xdr:cNvSpPr txBox="1"/>
      </xdr:nvSpPr>
      <xdr:spPr>
        <a:xfrm>
          <a:off x="6705111" y="9755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120015</xdr:rowOff>
    </xdr:from>
    <xdr:to>
      <xdr:col>55</xdr:col>
      <xdr:colOff>50800</xdr:colOff>
      <xdr:row>59</xdr:row>
      <xdr:rowOff>50165</xdr:rowOff>
    </xdr:to>
    <xdr:sp macro="" textlink="">
      <xdr:nvSpPr>
        <xdr:cNvPr id="371" name="楕円 370"/>
        <xdr:cNvSpPr/>
      </xdr:nvSpPr>
      <xdr:spPr>
        <a:xfrm>
          <a:off x="10426700" y="1006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34942</xdr:rowOff>
    </xdr:from>
    <xdr:ext cx="469744" cy="259045"/>
    <xdr:sp macro="" textlink="">
      <xdr:nvSpPr>
        <xdr:cNvPr id="372" name="農林水産業費該当値テキスト"/>
        <xdr:cNvSpPr txBox="1"/>
      </xdr:nvSpPr>
      <xdr:spPr>
        <a:xfrm>
          <a:off x="10528300" y="9979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125273</xdr:rowOff>
    </xdr:from>
    <xdr:to>
      <xdr:col>50</xdr:col>
      <xdr:colOff>165100</xdr:colOff>
      <xdr:row>59</xdr:row>
      <xdr:rowOff>55423</xdr:rowOff>
    </xdr:to>
    <xdr:sp macro="" textlink="">
      <xdr:nvSpPr>
        <xdr:cNvPr id="373" name="楕円 372"/>
        <xdr:cNvSpPr/>
      </xdr:nvSpPr>
      <xdr:spPr>
        <a:xfrm>
          <a:off x="9588500" y="10069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46550</xdr:rowOff>
    </xdr:from>
    <xdr:ext cx="469744" cy="259045"/>
    <xdr:sp macro="" textlink="">
      <xdr:nvSpPr>
        <xdr:cNvPr id="374" name="テキスト ボックス 373"/>
        <xdr:cNvSpPr txBox="1"/>
      </xdr:nvSpPr>
      <xdr:spPr>
        <a:xfrm>
          <a:off x="9404428" y="10162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124892</xdr:rowOff>
    </xdr:from>
    <xdr:to>
      <xdr:col>46</xdr:col>
      <xdr:colOff>38100</xdr:colOff>
      <xdr:row>59</xdr:row>
      <xdr:rowOff>55042</xdr:rowOff>
    </xdr:to>
    <xdr:sp macro="" textlink="">
      <xdr:nvSpPr>
        <xdr:cNvPr id="375" name="楕円 374"/>
        <xdr:cNvSpPr/>
      </xdr:nvSpPr>
      <xdr:spPr>
        <a:xfrm>
          <a:off x="8699500" y="10068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46169</xdr:rowOff>
    </xdr:from>
    <xdr:ext cx="469744" cy="259045"/>
    <xdr:sp macro="" textlink="">
      <xdr:nvSpPr>
        <xdr:cNvPr id="376" name="テキスト ボックス 375"/>
        <xdr:cNvSpPr txBox="1"/>
      </xdr:nvSpPr>
      <xdr:spPr>
        <a:xfrm>
          <a:off x="8515428" y="10161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123952</xdr:rowOff>
    </xdr:from>
    <xdr:to>
      <xdr:col>41</xdr:col>
      <xdr:colOff>101600</xdr:colOff>
      <xdr:row>59</xdr:row>
      <xdr:rowOff>54102</xdr:rowOff>
    </xdr:to>
    <xdr:sp macro="" textlink="">
      <xdr:nvSpPr>
        <xdr:cNvPr id="377" name="楕円 376"/>
        <xdr:cNvSpPr/>
      </xdr:nvSpPr>
      <xdr:spPr>
        <a:xfrm>
          <a:off x="7810500" y="10068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45229</xdr:rowOff>
    </xdr:from>
    <xdr:ext cx="469744" cy="259045"/>
    <xdr:sp macro="" textlink="">
      <xdr:nvSpPr>
        <xdr:cNvPr id="378" name="テキスト ボックス 377"/>
        <xdr:cNvSpPr txBox="1"/>
      </xdr:nvSpPr>
      <xdr:spPr>
        <a:xfrm>
          <a:off x="7626428" y="10160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125908</xdr:rowOff>
    </xdr:from>
    <xdr:to>
      <xdr:col>36</xdr:col>
      <xdr:colOff>165100</xdr:colOff>
      <xdr:row>59</xdr:row>
      <xdr:rowOff>56058</xdr:rowOff>
    </xdr:to>
    <xdr:sp macro="" textlink="">
      <xdr:nvSpPr>
        <xdr:cNvPr id="379" name="楕円 378"/>
        <xdr:cNvSpPr/>
      </xdr:nvSpPr>
      <xdr:spPr>
        <a:xfrm>
          <a:off x="6921500" y="10070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47185</xdr:rowOff>
    </xdr:from>
    <xdr:ext cx="469744" cy="259045"/>
    <xdr:sp macro="" textlink="">
      <xdr:nvSpPr>
        <xdr:cNvPr id="380" name="テキスト ボックス 379"/>
        <xdr:cNvSpPr txBox="1"/>
      </xdr:nvSpPr>
      <xdr:spPr>
        <a:xfrm>
          <a:off x="6737428" y="10162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148349</xdr:rowOff>
    </xdr:from>
    <xdr:to>
      <xdr:col>54</xdr:col>
      <xdr:colOff>189865</xdr:colOff>
      <xdr:row>79</xdr:row>
      <xdr:rowOff>20789</xdr:rowOff>
    </xdr:to>
    <xdr:cxnSp macro="">
      <xdr:nvCxnSpPr>
        <xdr:cNvPr id="404" name="直線コネクタ 403"/>
        <xdr:cNvCxnSpPr/>
      </xdr:nvCxnSpPr>
      <xdr:spPr>
        <a:xfrm flipV="1">
          <a:off x="10475595" y="12321299"/>
          <a:ext cx="1270" cy="1244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24616</xdr:rowOff>
    </xdr:from>
    <xdr:ext cx="378565" cy="259045"/>
    <xdr:sp macro="" textlink="">
      <xdr:nvSpPr>
        <xdr:cNvPr id="405" name="商工費最小値テキスト"/>
        <xdr:cNvSpPr txBox="1"/>
      </xdr:nvSpPr>
      <xdr:spPr>
        <a:xfrm>
          <a:off x="10528300" y="135691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20789</xdr:rowOff>
    </xdr:from>
    <xdr:to>
      <xdr:col>55</xdr:col>
      <xdr:colOff>88900</xdr:colOff>
      <xdr:row>79</xdr:row>
      <xdr:rowOff>20789</xdr:rowOff>
    </xdr:to>
    <xdr:cxnSp macro="">
      <xdr:nvCxnSpPr>
        <xdr:cNvPr id="406" name="直線コネクタ 405"/>
        <xdr:cNvCxnSpPr/>
      </xdr:nvCxnSpPr>
      <xdr:spPr>
        <a:xfrm>
          <a:off x="10388600" y="13565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95026</xdr:rowOff>
    </xdr:from>
    <xdr:ext cx="534377" cy="259045"/>
    <xdr:sp macro="" textlink="">
      <xdr:nvSpPr>
        <xdr:cNvPr id="407" name="商工費最大値テキスト"/>
        <xdr:cNvSpPr txBox="1"/>
      </xdr:nvSpPr>
      <xdr:spPr>
        <a:xfrm>
          <a:off x="10528300" y="12096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33,273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148349</xdr:rowOff>
    </xdr:from>
    <xdr:to>
      <xdr:col>55</xdr:col>
      <xdr:colOff>88900</xdr:colOff>
      <xdr:row>71</xdr:row>
      <xdr:rowOff>148349</xdr:rowOff>
    </xdr:to>
    <xdr:cxnSp macro="">
      <xdr:nvCxnSpPr>
        <xdr:cNvPr id="408" name="直線コネクタ 407"/>
        <xdr:cNvCxnSpPr/>
      </xdr:nvCxnSpPr>
      <xdr:spPr>
        <a:xfrm>
          <a:off x="10388600" y="12321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39992</xdr:rowOff>
    </xdr:from>
    <xdr:to>
      <xdr:col>55</xdr:col>
      <xdr:colOff>0</xdr:colOff>
      <xdr:row>76</xdr:row>
      <xdr:rowOff>157111</xdr:rowOff>
    </xdr:to>
    <xdr:cxnSp macro="">
      <xdr:nvCxnSpPr>
        <xdr:cNvPr id="409" name="直線コネクタ 408"/>
        <xdr:cNvCxnSpPr/>
      </xdr:nvCxnSpPr>
      <xdr:spPr>
        <a:xfrm>
          <a:off x="9639300" y="12898742"/>
          <a:ext cx="838200" cy="288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29418</xdr:rowOff>
    </xdr:from>
    <xdr:ext cx="469744" cy="259045"/>
    <xdr:sp macro="" textlink="">
      <xdr:nvSpPr>
        <xdr:cNvPr id="410" name="商工費平均値テキスト"/>
        <xdr:cNvSpPr txBox="1"/>
      </xdr:nvSpPr>
      <xdr:spPr>
        <a:xfrm>
          <a:off x="10528300" y="132310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50991</xdr:rowOff>
    </xdr:from>
    <xdr:to>
      <xdr:col>55</xdr:col>
      <xdr:colOff>50800</xdr:colOff>
      <xdr:row>77</xdr:row>
      <xdr:rowOff>152591</xdr:rowOff>
    </xdr:to>
    <xdr:sp macro="" textlink="">
      <xdr:nvSpPr>
        <xdr:cNvPr id="411" name="フローチャート: 判断 410"/>
        <xdr:cNvSpPr/>
      </xdr:nvSpPr>
      <xdr:spPr>
        <a:xfrm>
          <a:off x="10426700" y="13252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59424</xdr:rowOff>
    </xdr:from>
    <xdr:to>
      <xdr:col>50</xdr:col>
      <xdr:colOff>114300</xdr:colOff>
      <xdr:row>75</xdr:row>
      <xdr:rowOff>39992</xdr:rowOff>
    </xdr:to>
    <xdr:cxnSp macro="">
      <xdr:nvCxnSpPr>
        <xdr:cNvPr id="412" name="直線コネクタ 411"/>
        <xdr:cNvCxnSpPr/>
      </xdr:nvCxnSpPr>
      <xdr:spPr>
        <a:xfrm>
          <a:off x="8750300" y="12575274"/>
          <a:ext cx="889000" cy="323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151994</xdr:rowOff>
    </xdr:from>
    <xdr:to>
      <xdr:col>50</xdr:col>
      <xdr:colOff>165100</xdr:colOff>
      <xdr:row>77</xdr:row>
      <xdr:rowOff>82144</xdr:rowOff>
    </xdr:to>
    <xdr:sp macro="" textlink="">
      <xdr:nvSpPr>
        <xdr:cNvPr id="413" name="フローチャート: 判断 412"/>
        <xdr:cNvSpPr/>
      </xdr:nvSpPr>
      <xdr:spPr>
        <a:xfrm>
          <a:off x="9588500" y="1318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73271</xdr:rowOff>
    </xdr:from>
    <xdr:ext cx="469744" cy="259045"/>
    <xdr:sp macro="" textlink="">
      <xdr:nvSpPr>
        <xdr:cNvPr id="414" name="テキスト ボックス 413"/>
        <xdr:cNvSpPr txBox="1"/>
      </xdr:nvSpPr>
      <xdr:spPr>
        <a:xfrm>
          <a:off x="9404428" y="13274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59424</xdr:rowOff>
    </xdr:from>
    <xdr:to>
      <xdr:col>45</xdr:col>
      <xdr:colOff>177800</xdr:colOff>
      <xdr:row>75</xdr:row>
      <xdr:rowOff>53899</xdr:rowOff>
    </xdr:to>
    <xdr:cxnSp macro="">
      <xdr:nvCxnSpPr>
        <xdr:cNvPr id="415" name="直線コネクタ 414"/>
        <xdr:cNvCxnSpPr/>
      </xdr:nvCxnSpPr>
      <xdr:spPr>
        <a:xfrm flipV="1">
          <a:off x="7861300" y="12575274"/>
          <a:ext cx="889000" cy="337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470</xdr:rowOff>
    </xdr:from>
    <xdr:to>
      <xdr:col>46</xdr:col>
      <xdr:colOff>38100</xdr:colOff>
      <xdr:row>77</xdr:row>
      <xdr:rowOff>102070</xdr:rowOff>
    </xdr:to>
    <xdr:sp macro="" textlink="">
      <xdr:nvSpPr>
        <xdr:cNvPr id="416" name="フローチャート: 判断 415"/>
        <xdr:cNvSpPr/>
      </xdr:nvSpPr>
      <xdr:spPr>
        <a:xfrm>
          <a:off x="8699500" y="1320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93197</xdr:rowOff>
    </xdr:from>
    <xdr:ext cx="469744" cy="259045"/>
    <xdr:sp macro="" textlink="">
      <xdr:nvSpPr>
        <xdr:cNvPr id="417" name="テキスト ボックス 416"/>
        <xdr:cNvSpPr txBox="1"/>
      </xdr:nvSpPr>
      <xdr:spPr>
        <a:xfrm>
          <a:off x="8515428" y="13294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53899</xdr:rowOff>
    </xdr:from>
    <xdr:to>
      <xdr:col>41</xdr:col>
      <xdr:colOff>50800</xdr:colOff>
      <xdr:row>78</xdr:row>
      <xdr:rowOff>4787</xdr:rowOff>
    </xdr:to>
    <xdr:cxnSp macro="">
      <xdr:nvCxnSpPr>
        <xdr:cNvPr id="418" name="直線コネクタ 417"/>
        <xdr:cNvCxnSpPr/>
      </xdr:nvCxnSpPr>
      <xdr:spPr>
        <a:xfrm flipV="1">
          <a:off x="6972300" y="12912649"/>
          <a:ext cx="889000" cy="465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82462</xdr:rowOff>
    </xdr:from>
    <xdr:to>
      <xdr:col>41</xdr:col>
      <xdr:colOff>101600</xdr:colOff>
      <xdr:row>77</xdr:row>
      <xdr:rowOff>12612</xdr:rowOff>
    </xdr:to>
    <xdr:sp macro="" textlink="">
      <xdr:nvSpPr>
        <xdr:cNvPr id="419" name="フローチャート: 判断 418"/>
        <xdr:cNvSpPr/>
      </xdr:nvSpPr>
      <xdr:spPr>
        <a:xfrm>
          <a:off x="7810500" y="13112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3739</xdr:rowOff>
    </xdr:from>
    <xdr:ext cx="534377" cy="259045"/>
    <xdr:sp macro="" textlink="">
      <xdr:nvSpPr>
        <xdr:cNvPr id="420" name="テキスト ボックス 419"/>
        <xdr:cNvSpPr txBox="1"/>
      </xdr:nvSpPr>
      <xdr:spPr>
        <a:xfrm>
          <a:off x="7594111" y="13205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75031</xdr:rowOff>
    </xdr:from>
    <xdr:to>
      <xdr:col>36</xdr:col>
      <xdr:colOff>165100</xdr:colOff>
      <xdr:row>78</xdr:row>
      <xdr:rowOff>5181</xdr:rowOff>
    </xdr:to>
    <xdr:sp macro="" textlink="">
      <xdr:nvSpPr>
        <xdr:cNvPr id="421" name="フローチャート: 判断 420"/>
        <xdr:cNvSpPr/>
      </xdr:nvSpPr>
      <xdr:spPr>
        <a:xfrm>
          <a:off x="6921500" y="1327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21708</xdr:rowOff>
    </xdr:from>
    <xdr:ext cx="469744" cy="259045"/>
    <xdr:sp macro="" textlink="">
      <xdr:nvSpPr>
        <xdr:cNvPr id="422" name="テキスト ボックス 421"/>
        <xdr:cNvSpPr txBox="1"/>
      </xdr:nvSpPr>
      <xdr:spPr>
        <a:xfrm>
          <a:off x="6737428" y="13051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106311</xdr:rowOff>
    </xdr:from>
    <xdr:to>
      <xdr:col>55</xdr:col>
      <xdr:colOff>50800</xdr:colOff>
      <xdr:row>77</xdr:row>
      <xdr:rowOff>36461</xdr:rowOff>
    </xdr:to>
    <xdr:sp macro="" textlink="">
      <xdr:nvSpPr>
        <xdr:cNvPr id="428" name="楕円 427"/>
        <xdr:cNvSpPr/>
      </xdr:nvSpPr>
      <xdr:spPr>
        <a:xfrm>
          <a:off x="10426700" y="13136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129188</xdr:rowOff>
    </xdr:from>
    <xdr:ext cx="534377" cy="259045"/>
    <xdr:sp macro="" textlink="">
      <xdr:nvSpPr>
        <xdr:cNvPr id="429" name="商工費該当値テキスト"/>
        <xdr:cNvSpPr txBox="1"/>
      </xdr:nvSpPr>
      <xdr:spPr>
        <a:xfrm>
          <a:off x="10528300" y="12987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160642</xdr:rowOff>
    </xdr:from>
    <xdr:to>
      <xdr:col>50</xdr:col>
      <xdr:colOff>165100</xdr:colOff>
      <xdr:row>75</xdr:row>
      <xdr:rowOff>90792</xdr:rowOff>
    </xdr:to>
    <xdr:sp macro="" textlink="">
      <xdr:nvSpPr>
        <xdr:cNvPr id="430" name="楕円 429"/>
        <xdr:cNvSpPr/>
      </xdr:nvSpPr>
      <xdr:spPr>
        <a:xfrm>
          <a:off x="9588500" y="12847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107319</xdr:rowOff>
    </xdr:from>
    <xdr:ext cx="534377" cy="259045"/>
    <xdr:sp macro="" textlink="">
      <xdr:nvSpPr>
        <xdr:cNvPr id="431" name="テキスト ボックス 430"/>
        <xdr:cNvSpPr txBox="1"/>
      </xdr:nvSpPr>
      <xdr:spPr>
        <a:xfrm>
          <a:off x="9372111" y="12623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8624</xdr:rowOff>
    </xdr:from>
    <xdr:to>
      <xdr:col>46</xdr:col>
      <xdr:colOff>38100</xdr:colOff>
      <xdr:row>73</xdr:row>
      <xdr:rowOff>110224</xdr:rowOff>
    </xdr:to>
    <xdr:sp macro="" textlink="">
      <xdr:nvSpPr>
        <xdr:cNvPr id="432" name="楕円 431"/>
        <xdr:cNvSpPr/>
      </xdr:nvSpPr>
      <xdr:spPr>
        <a:xfrm>
          <a:off x="8699500" y="12524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71</xdr:row>
      <xdr:rowOff>126751</xdr:rowOff>
    </xdr:from>
    <xdr:ext cx="534377" cy="259045"/>
    <xdr:sp macro="" textlink="">
      <xdr:nvSpPr>
        <xdr:cNvPr id="433" name="テキスト ボックス 432"/>
        <xdr:cNvSpPr txBox="1"/>
      </xdr:nvSpPr>
      <xdr:spPr>
        <a:xfrm>
          <a:off x="8483111" y="12299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3099</xdr:rowOff>
    </xdr:from>
    <xdr:to>
      <xdr:col>41</xdr:col>
      <xdr:colOff>101600</xdr:colOff>
      <xdr:row>75</xdr:row>
      <xdr:rowOff>104699</xdr:rowOff>
    </xdr:to>
    <xdr:sp macro="" textlink="">
      <xdr:nvSpPr>
        <xdr:cNvPr id="434" name="楕円 433"/>
        <xdr:cNvSpPr/>
      </xdr:nvSpPr>
      <xdr:spPr>
        <a:xfrm>
          <a:off x="7810500" y="12861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121226</xdr:rowOff>
    </xdr:from>
    <xdr:ext cx="534377" cy="259045"/>
    <xdr:sp macro="" textlink="">
      <xdr:nvSpPr>
        <xdr:cNvPr id="435" name="テキスト ボックス 434"/>
        <xdr:cNvSpPr txBox="1"/>
      </xdr:nvSpPr>
      <xdr:spPr>
        <a:xfrm>
          <a:off x="7594111" y="12637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125437</xdr:rowOff>
    </xdr:from>
    <xdr:to>
      <xdr:col>36</xdr:col>
      <xdr:colOff>165100</xdr:colOff>
      <xdr:row>78</xdr:row>
      <xdr:rowOff>55587</xdr:rowOff>
    </xdr:to>
    <xdr:sp macro="" textlink="">
      <xdr:nvSpPr>
        <xdr:cNvPr id="436" name="楕円 435"/>
        <xdr:cNvSpPr/>
      </xdr:nvSpPr>
      <xdr:spPr>
        <a:xfrm>
          <a:off x="6921500" y="13327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46714</xdr:rowOff>
    </xdr:from>
    <xdr:ext cx="469744" cy="259045"/>
    <xdr:sp macro="" textlink="">
      <xdr:nvSpPr>
        <xdr:cNvPr id="437" name="テキスト ボックス 436"/>
        <xdr:cNvSpPr txBox="1"/>
      </xdr:nvSpPr>
      <xdr:spPr>
        <a:xfrm>
          <a:off x="6737428" y="13419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8" name="直線コネクタ 447"/>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9" name="テキスト ボックス 448"/>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0" name="直線コネクタ 449"/>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1" name="テキスト ボックス 450"/>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2" name="直線コネクタ 451"/>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3" name="テキスト ボックス 452"/>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4" name="直線コネクタ 453"/>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5" name="テキスト ボックス 454"/>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6" name="直線コネクタ 455"/>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7" name="テキスト ボックス 456"/>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8" name="直線コネクタ 457"/>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9" name="テキスト ボックス 458"/>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139123</xdr:rowOff>
    </xdr:from>
    <xdr:to>
      <xdr:col>54</xdr:col>
      <xdr:colOff>189865</xdr:colOff>
      <xdr:row>98</xdr:row>
      <xdr:rowOff>74723</xdr:rowOff>
    </xdr:to>
    <xdr:cxnSp macro="">
      <xdr:nvCxnSpPr>
        <xdr:cNvPr id="463" name="直線コネクタ 462"/>
        <xdr:cNvCxnSpPr/>
      </xdr:nvCxnSpPr>
      <xdr:spPr>
        <a:xfrm flipV="1">
          <a:off x="10475595" y="15741073"/>
          <a:ext cx="1270" cy="1135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78550</xdr:rowOff>
    </xdr:from>
    <xdr:ext cx="534377" cy="259045"/>
    <xdr:sp macro="" textlink="">
      <xdr:nvSpPr>
        <xdr:cNvPr id="464" name="土木費最小値テキスト"/>
        <xdr:cNvSpPr txBox="1"/>
      </xdr:nvSpPr>
      <xdr:spPr>
        <a:xfrm>
          <a:off x="10528300" y="16880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74723</xdr:rowOff>
    </xdr:from>
    <xdr:to>
      <xdr:col>55</xdr:col>
      <xdr:colOff>88900</xdr:colOff>
      <xdr:row>98</xdr:row>
      <xdr:rowOff>74723</xdr:rowOff>
    </xdr:to>
    <xdr:cxnSp macro="">
      <xdr:nvCxnSpPr>
        <xdr:cNvPr id="465" name="直線コネクタ 464"/>
        <xdr:cNvCxnSpPr/>
      </xdr:nvCxnSpPr>
      <xdr:spPr>
        <a:xfrm>
          <a:off x="10388600" y="16876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85800</xdr:rowOff>
    </xdr:from>
    <xdr:ext cx="599010" cy="259045"/>
    <xdr:sp macro="" textlink="">
      <xdr:nvSpPr>
        <xdr:cNvPr id="466" name="土木費最大値テキスト"/>
        <xdr:cNvSpPr txBox="1"/>
      </xdr:nvSpPr>
      <xdr:spPr>
        <a:xfrm>
          <a:off x="10528300" y="15516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122,303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139123</xdr:rowOff>
    </xdr:from>
    <xdr:to>
      <xdr:col>55</xdr:col>
      <xdr:colOff>88900</xdr:colOff>
      <xdr:row>91</xdr:row>
      <xdr:rowOff>139123</xdr:rowOff>
    </xdr:to>
    <xdr:cxnSp macro="">
      <xdr:nvCxnSpPr>
        <xdr:cNvPr id="467" name="直線コネクタ 466"/>
        <xdr:cNvCxnSpPr/>
      </xdr:nvCxnSpPr>
      <xdr:spPr>
        <a:xfrm>
          <a:off x="10388600" y="1574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6155</xdr:rowOff>
    </xdr:from>
    <xdr:to>
      <xdr:col>55</xdr:col>
      <xdr:colOff>0</xdr:colOff>
      <xdr:row>94</xdr:row>
      <xdr:rowOff>46715</xdr:rowOff>
    </xdr:to>
    <xdr:cxnSp macro="">
      <xdr:nvCxnSpPr>
        <xdr:cNvPr id="468" name="直線コネクタ 467"/>
        <xdr:cNvCxnSpPr/>
      </xdr:nvCxnSpPr>
      <xdr:spPr>
        <a:xfrm>
          <a:off x="9639300" y="15951005"/>
          <a:ext cx="838200" cy="21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79139</xdr:rowOff>
    </xdr:from>
    <xdr:ext cx="534377" cy="259045"/>
    <xdr:sp macro="" textlink="">
      <xdr:nvSpPr>
        <xdr:cNvPr id="469" name="土木費平均値テキスト"/>
        <xdr:cNvSpPr txBox="1"/>
      </xdr:nvSpPr>
      <xdr:spPr>
        <a:xfrm>
          <a:off x="10528300" y="165383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100712</xdr:rowOff>
    </xdr:from>
    <xdr:to>
      <xdr:col>55</xdr:col>
      <xdr:colOff>50800</xdr:colOff>
      <xdr:row>97</xdr:row>
      <xdr:rowOff>30862</xdr:rowOff>
    </xdr:to>
    <xdr:sp macro="" textlink="">
      <xdr:nvSpPr>
        <xdr:cNvPr id="470" name="フローチャート: 判断 469"/>
        <xdr:cNvSpPr/>
      </xdr:nvSpPr>
      <xdr:spPr>
        <a:xfrm>
          <a:off x="10426700" y="1655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120552</xdr:rowOff>
    </xdr:from>
    <xdr:to>
      <xdr:col>50</xdr:col>
      <xdr:colOff>114300</xdr:colOff>
      <xdr:row>93</xdr:row>
      <xdr:rowOff>6155</xdr:rowOff>
    </xdr:to>
    <xdr:cxnSp macro="">
      <xdr:nvCxnSpPr>
        <xdr:cNvPr id="471" name="直線コネクタ 470"/>
        <xdr:cNvCxnSpPr/>
      </xdr:nvCxnSpPr>
      <xdr:spPr>
        <a:xfrm>
          <a:off x="8750300" y="15893952"/>
          <a:ext cx="889000" cy="57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100330</xdr:rowOff>
    </xdr:from>
    <xdr:to>
      <xdr:col>50</xdr:col>
      <xdr:colOff>165100</xdr:colOff>
      <xdr:row>97</xdr:row>
      <xdr:rowOff>30480</xdr:rowOff>
    </xdr:to>
    <xdr:sp macro="" textlink="">
      <xdr:nvSpPr>
        <xdr:cNvPr id="472" name="フローチャート: 判断 471"/>
        <xdr:cNvSpPr/>
      </xdr:nvSpPr>
      <xdr:spPr>
        <a:xfrm>
          <a:off x="9588500" y="1655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21607</xdr:rowOff>
    </xdr:from>
    <xdr:ext cx="534377" cy="259045"/>
    <xdr:sp macro="" textlink="">
      <xdr:nvSpPr>
        <xdr:cNvPr id="473" name="テキスト ボックス 472"/>
        <xdr:cNvSpPr txBox="1"/>
      </xdr:nvSpPr>
      <xdr:spPr>
        <a:xfrm>
          <a:off x="9372111" y="16652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91</xdr:row>
      <xdr:rowOff>51864</xdr:rowOff>
    </xdr:from>
    <xdr:to>
      <xdr:col>45</xdr:col>
      <xdr:colOff>177800</xdr:colOff>
      <xdr:row>92</xdr:row>
      <xdr:rowOff>120552</xdr:rowOff>
    </xdr:to>
    <xdr:cxnSp macro="">
      <xdr:nvCxnSpPr>
        <xdr:cNvPr id="474" name="直線コネクタ 473"/>
        <xdr:cNvCxnSpPr/>
      </xdr:nvCxnSpPr>
      <xdr:spPr>
        <a:xfrm>
          <a:off x="7861300" y="15653814"/>
          <a:ext cx="889000" cy="240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121427</xdr:rowOff>
    </xdr:from>
    <xdr:to>
      <xdr:col>46</xdr:col>
      <xdr:colOff>38100</xdr:colOff>
      <xdr:row>97</xdr:row>
      <xdr:rowOff>51577</xdr:rowOff>
    </xdr:to>
    <xdr:sp macro="" textlink="">
      <xdr:nvSpPr>
        <xdr:cNvPr id="475" name="フローチャート: 判断 474"/>
        <xdr:cNvSpPr/>
      </xdr:nvSpPr>
      <xdr:spPr>
        <a:xfrm>
          <a:off x="8699500" y="1658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42704</xdr:rowOff>
    </xdr:from>
    <xdr:ext cx="534377" cy="259045"/>
    <xdr:sp macro="" textlink="">
      <xdr:nvSpPr>
        <xdr:cNvPr id="476" name="テキスト ボックス 475"/>
        <xdr:cNvSpPr txBox="1"/>
      </xdr:nvSpPr>
      <xdr:spPr>
        <a:xfrm>
          <a:off x="8483111" y="16673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51864</xdr:rowOff>
    </xdr:from>
    <xdr:to>
      <xdr:col>41</xdr:col>
      <xdr:colOff>50800</xdr:colOff>
      <xdr:row>93</xdr:row>
      <xdr:rowOff>130676</xdr:rowOff>
    </xdr:to>
    <xdr:cxnSp macro="">
      <xdr:nvCxnSpPr>
        <xdr:cNvPr id="477" name="直線コネクタ 476"/>
        <xdr:cNvCxnSpPr/>
      </xdr:nvCxnSpPr>
      <xdr:spPr>
        <a:xfrm flipV="1">
          <a:off x="6972300" y="15653814"/>
          <a:ext cx="889000" cy="421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127795</xdr:rowOff>
    </xdr:from>
    <xdr:to>
      <xdr:col>41</xdr:col>
      <xdr:colOff>101600</xdr:colOff>
      <xdr:row>97</xdr:row>
      <xdr:rowOff>57945</xdr:rowOff>
    </xdr:to>
    <xdr:sp macro="" textlink="">
      <xdr:nvSpPr>
        <xdr:cNvPr id="478" name="フローチャート: 判断 477"/>
        <xdr:cNvSpPr/>
      </xdr:nvSpPr>
      <xdr:spPr>
        <a:xfrm>
          <a:off x="7810500" y="1658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49072</xdr:rowOff>
    </xdr:from>
    <xdr:ext cx="534377" cy="259045"/>
    <xdr:sp macro="" textlink="">
      <xdr:nvSpPr>
        <xdr:cNvPr id="479" name="テキスト ボックス 478"/>
        <xdr:cNvSpPr txBox="1"/>
      </xdr:nvSpPr>
      <xdr:spPr>
        <a:xfrm>
          <a:off x="7594111" y="16679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137843</xdr:rowOff>
    </xdr:from>
    <xdr:to>
      <xdr:col>36</xdr:col>
      <xdr:colOff>165100</xdr:colOff>
      <xdr:row>97</xdr:row>
      <xdr:rowOff>67993</xdr:rowOff>
    </xdr:to>
    <xdr:sp macro="" textlink="">
      <xdr:nvSpPr>
        <xdr:cNvPr id="480" name="フローチャート: 判断 479"/>
        <xdr:cNvSpPr/>
      </xdr:nvSpPr>
      <xdr:spPr>
        <a:xfrm>
          <a:off x="6921500" y="1659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59120</xdr:rowOff>
    </xdr:from>
    <xdr:ext cx="534377" cy="259045"/>
    <xdr:sp macro="" textlink="">
      <xdr:nvSpPr>
        <xdr:cNvPr id="481" name="テキスト ボックス 480"/>
        <xdr:cNvSpPr txBox="1"/>
      </xdr:nvSpPr>
      <xdr:spPr>
        <a:xfrm>
          <a:off x="6705111" y="16689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167365</xdr:rowOff>
    </xdr:from>
    <xdr:to>
      <xdr:col>55</xdr:col>
      <xdr:colOff>50800</xdr:colOff>
      <xdr:row>94</xdr:row>
      <xdr:rowOff>97515</xdr:rowOff>
    </xdr:to>
    <xdr:sp macro="" textlink="">
      <xdr:nvSpPr>
        <xdr:cNvPr id="487" name="楕円 486"/>
        <xdr:cNvSpPr/>
      </xdr:nvSpPr>
      <xdr:spPr>
        <a:xfrm>
          <a:off x="10426700" y="1611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18792</xdr:rowOff>
    </xdr:from>
    <xdr:ext cx="534377" cy="259045"/>
    <xdr:sp macro="" textlink="">
      <xdr:nvSpPr>
        <xdr:cNvPr id="488" name="土木費該当値テキスト"/>
        <xdr:cNvSpPr txBox="1"/>
      </xdr:nvSpPr>
      <xdr:spPr>
        <a:xfrm>
          <a:off x="10528300" y="15963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126805</xdr:rowOff>
    </xdr:from>
    <xdr:to>
      <xdr:col>50</xdr:col>
      <xdr:colOff>165100</xdr:colOff>
      <xdr:row>93</xdr:row>
      <xdr:rowOff>56955</xdr:rowOff>
    </xdr:to>
    <xdr:sp macro="" textlink="">
      <xdr:nvSpPr>
        <xdr:cNvPr id="489" name="楕円 488"/>
        <xdr:cNvSpPr/>
      </xdr:nvSpPr>
      <xdr:spPr>
        <a:xfrm>
          <a:off x="9588500" y="1590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91</xdr:row>
      <xdr:rowOff>73482</xdr:rowOff>
    </xdr:from>
    <xdr:ext cx="599010" cy="259045"/>
    <xdr:sp macro="" textlink="">
      <xdr:nvSpPr>
        <xdr:cNvPr id="490" name="テキスト ボックス 489"/>
        <xdr:cNvSpPr txBox="1"/>
      </xdr:nvSpPr>
      <xdr:spPr>
        <a:xfrm>
          <a:off x="9339795" y="15675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69752</xdr:rowOff>
    </xdr:from>
    <xdr:to>
      <xdr:col>46</xdr:col>
      <xdr:colOff>38100</xdr:colOff>
      <xdr:row>92</xdr:row>
      <xdr:rowOff>171352</xdr:rowOff>
    </xdr:to>
    <xdr:sp macro="" textlink="">
      <xdr:nvSpPr>
        <xdr:cNvPr id="491" name="楕円 490"/>
        <xdr:cNvSpPr/>
      </xdr:nvSpPr>
      <xdr:spPr>
        <a:xfrm>
          <a:off x="8699500" y="15843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91</xdr:row>
      <xdr:rowOff>16429</xdr:rowOff>
    </xdr:from>
    <xdr:ext cx="599010" cy="259045"/>
    <xdr:sp macro="" textlink="">
      <xdr:nvSpPr>
        <xdr:cNvPr id="492" name="テキスト ボックス 491"/>
        <xdr:cNvSpPr txBox="1"/>
      </xdr:nvSpPr>
      <xdr:spPr>
        <a:xfrm>
          <a:off x="8450795" y="15618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91</xdr:row>
      <xdr:rowOff>1064</xdr:rowOff>
    </xdr:from>
    <xdr:to>
      <xdr:col>41</xdr:col>
      <xdr:colOff>101600</xdr:colOff>
      <xdr:row>91</xdr:row>
      <xdr:rowOff>102664</xdr:rowOff>
    </xdr:to>
    <xdr:sp macro="" textlink="">
      <xdr:nvSpPr>
        <xdr:cNvPr id="493" name="楕円 492"/>
        <xdr:cNvSpPr/>
      </xdr:nvSpPr>
      <xdr:spPr>
        <a:xfrm>
          <a:off x="7810500" y="1560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89</xdr:row>
      <xdr:rowOff>119191</xdr:rowOff>
    </xdr:from>
    <xdr:ext cx="599010" cy="259045"/>
    <xdr:sp macro="" textlink="">
      <xdr:nvSpPr>
        <xdr:cNvPr id="494" name="テキスト ボックス 493"/>
        <xdr:cNvSpPr txBox="1"/>
      </xdr:nvSpPr>
      <xdr:spPr>
        <a:xfrm>
          <a:off x="7561795" y="15378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79876</xdr:rowOff>
    </xdr:from>
    <xdr:to>
      <xdr:col>36</xdr:col>
      <xdr:colOff>165100</xdr:colOff>
      <xdr:row>94</xdr:row>
      <xdr:rowOff>10026</xdr:rowOff>
    </xdr:to>
    <xdr:sp macro="" textlink="">
      <xdr:nvSpPr>
        <xdr:cNvPr id="495" name="楕円 494"/>
        <xdr:cNvSpPr/>
      </xdr:nvSpPr>
      <xdr:spPr>
        <a:xfrm>
          <a:off x="6921500" y="16024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26553</xdr:rowOff>
    </xdr:from>
    <xdr:ext cx="534377" cy="259045"/>
    <xdr:sp macro="" textlink="">
      <xdr:nvSpPr>
        <xdr:cNvPr id="496" name="テキスト ボックス 495"/>
        <xdr:cNvSpPr txBox="1"/>
      </xdr:nvSpPr>
      <xdr:spPr>
        <a:xfrm>
          <a:off x="6705111" y="15799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7" name="テキスト ボックス 506"/>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8" name="直線コネクタ 50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9" name="テキスト ボックス 508"/>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0" name="直線コネクタ 50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1" name="テキスト ボックス 510"/>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2" name="直線コネクタ 51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3" name="テキスト ボックス 512"/>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4" name="直線コネクタ 51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5" name="テキスト ボックス 514"/>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6" name="直線コネクタ 51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7" name="テキスト ボックス 516"/>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9" name="テキスト ボックス 518"/>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90246</xdr:rowOff>
    </xdr:from>
    <xdr:to>
      <xdr:col>85</xdr:col>
      <xdr:colOff>126364</xdr:colOff>
      <xdr:row>39</xdr:row>
      <xdr:rowOff>19228</xdr:rowOff>
    </xdr:to>
    <xdr:cxnSp macro="">
      <xdr:nvCxnSpPr>
        <xdr:cNvPr id="521" name="直線コネクタ 520"/>
        <xdr:cNvCxnSpPr/>
      </xdr:nvCxnSpPr>
      <xdr:spPr>
        <a:xfrm flipV="1">
          <a:off x="16317595" y="5405196"/>
          <a:ext cx="1269" cy="1300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23055</xdr:rowOff>
    </xdr:from>
    <xdr:ext cx="534377" cy="259045"/>
    <xdr:sp macro="" textlink="">
      <xdr:nvSpPr>
        <xdr:cNvPr id="522" name="消防費最小値テキスト"/>
        <xdr:cNvSpPr txBox="1"/>
      </xdr:nvSpPr>
      <xdr:spPr>
        <a:xfrm>
          <a:off x="16370300" y="6709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19228</xdr:rowOff>
    </xdr:from>
    <xdr:to>
      <xdr:col>86</xdr:col>
      <xdr:colOff>25400</xdr:colOff>
      <xdr:row>39</xdr:row>
      <xdr:rowOff>19228</xdr:rowOff>
    </xdr:to>
    <xdr:cxnSp macro="">
      <xdr:nvCxnSpPr>
        <xdr:cNvPr id="523" name="直線コネクタ 522"/>
        <xdr:cNvCxnSpPr/>
      </xdr:nvCxnSpPr>
      <xdr:spPr>
        <a:xfrm>
          <a:off x="16230600" y="6705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36923</xdr:rowOff>
    </xdr:from>
    <xdr:ext cx="534377" cy="259045"/>
    <xdr:sp macro="" textlink="">
      <xdr:nvSpPr>
        <xdr:cNvPr id="524" name="消防費最大値テキスト"/>
        <xdr:cNvSpPr txBox="1"/>
      </xdr:nvSpPr>
      <xdr:spPr>
        <a:xfrm>
          <a:off x="16370300" y="5180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44,798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90246</xdr:rowOff>
    </xdr:from>
    <xdr:to>
      <xdr:col>86</xdr:col>
      <xdr:colOff>25400</xdr:colOff>
      <xdr:row>31</xdr:row>
      <xdr:rowOff>90246</xdr:rowOff>
    </xdr:to>
    <xdr:cxnSp macro="">
      <xdr:nvCxnSpPr>
        <xdr:cNvPr id="525" name="直線コネクタ 524"/>
        <xdr:cNvCxnSpPr/>
      </xdr:nvCxnSpPr>
      <xdr:spPr>
        <a:xfrm>
          <a:off x="16230600" y="5405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68149</xdr:rowOff>
    </xdr:from>
    <xdr:to>
      <xdr:col>85</xdr:col>
      <xdr:colOff>127000</xdr:colOff>
      <xdr:row>39</xdr:row>
      <xdr:rowOff>4902</xdr:rowOff>
    </xdr:to>
    <xdr:cxnSp macro="">
      <xdr:nvCxnSpPr>
        <xdr:cNvPr id="526" name="直線コネクタ 525"/>
        <xdr:cNvCxnSpPr/>
      </xdr:nvCxnSpPr>
      <xdr:spPr>
        <a:xfrm flipV="1">
          <a:off x="15481300" y="6583249"/>
          <a:ext cx="838200" cy="108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99471</xdr:rowOff>
    </xdr:from>
    <xdr:ext cx="534377" cy="259045"/>
    <xdr:sp macro="" textlink="">
      <xdr:nvSpPr>
        <xdr:cNvPr id="527" name="消防費平均値テキスト"/>
        <xdr:cNvSpPr txBox="1"/>
      </xdr:nvSpPr>
      <xdr:spPr>
        <a:xfrm>
          <a:off x="16370300" y="6271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76594</xdr:rowOff>
    </xdr:from>
    <xdr:to>
      <xdr:col>85</xdr:col>
      <xdr:colOff>177800</xdr:colOff>
      <xdr:row>38</xdr:row>
      <xdr:rowOff>6744</xdr:rowOff>
    </xdr:to>
    <xdr:sp macro="" textlink="">
      <xdr:nvSpPr>
        <xdr:cNvPr id="528" name="フローチャート: 判断 527"/>
        <xdr:cNvSpPr/>
      </xdr:nvSpPr>
      <xdr:spPr>
        <a:xfrm>
          <a:off x="16268700" y="642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4902</xdr:rowOff>
    </xdr:from>
    <xdr:to>
      <xdr:col>81</xdr:col>
      <xdr:colOff>50800</xdr:colOff>
      <xdr:row>39</xdr:row>
      <xdr:rowOff>12294</xdr:rowOff>
    </xdr:to>
    <xdr:cxnSp macro="">
      <xdr:nvCxnSpPr>
        <xdr:cNvPr id="529" name="直線コネクタ 528"/>
        <xdr:cNvCxnSpPr/>
      </xdr:nvCxnSpPr>
      <xdr:spPr>
        <a:xfrm flipV="1">
          <a:off x="14592300" y="6691452"/>
          <a:ext cx="889000" cy="7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85890</xdr:rowOff>
    </xdr:from>
    <xdr:to>
      <xdr:col>81</xdr:col>
      <xdr:colOff>101600</xdr:colOff>
      <xdr:row>38</xdr:row>
      <xdr:rowOff>16040</xdr:rowOff>
    </xdr:to>
    <xdr:sp macro="" textlink="">
      <xdr:nvSpPr>
        <xdr:cNvPr id="530" name="フローチャート: 判断 529"/>
        <xdr:cNvSpPr/>
      </xdr:nvSpPr>
      <xdr:spPr>
        <a:xfrm>
          <a:off x="15430500" y="642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32567</xdr:rowOff>
    </xdr:from>
    <xdr:ext cx="534377" cy="259045"/>
    <xdr:sp macro="" textlink="">
      <xdr:nvSpPr>
        <xdr:cNvPr id="531" name="テキスト ボックス 530"/>
        <xdr:cNvSpPr txBox="1"/>
      </xdr:nvSpPr>
      <xdr:spPr>
        <a:xfrm>
          <a:off x="15214111" y="6204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12294</xdr:rowOff>
    </xdr:from>
    <xdr:to>
      <xdr:col>76</xdr:col>
      <xdr:colOff>114300</xdr:colOff>
      <xdr:row>39</xdr:row>
      <xdr:rowOff>46927</xdr:rowOff>
    </xdr:to>
    <xdr:cxnSp macro="">
      <xdr:nvCxnSpPr>
        <xdr:cNvPr id="532" name="直線コネクタ 531"/>
        <xdr:cNvCxnSpPr/>
      </xdr:nvCxnSpPr>
      <xdr:spPr>
        <a:xfrm flipV="1">
          <a:off x="13703300" y="6698844"/>
          <a:ext cx="889000" cy="34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69469</xdr:rowOff>
    </xdr:from>
    <xdr:to>
      <xdr:col>76</xdr:col>
      <xdr:colOff>165100</xdr:colOff>
      <xdr:row>37</xdr:row>
      <xdr:rowOff>171069</xdr:rowOff>
    </xdr:to>
    <xdr:sp macro="" textlink="">
      <xdr:nvSpPr>
        <xdr:cNvPr id="533" name="フローチャート: 判断 532"/>
        <xdr:cNvSpPr/>
      </xdr:nvSpPr>
      <xdr:spPr>
        <a:xfrm>
          <a:off x="14541500" y="641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16146</xdr:rowOff>
    </xdr:from>
    <xdr:ext cx="534377" cy="259045"/>
    <xdr:sp macro="" textlink="">
      <xdr:nvSpPr>
        <xdr:cNvPr id="534" name="テキスト ボックス 533"/>
        <xdr:cNvSpPr txBox="1"/>
      </xdr:nvSpPr>
      <xdr:spPr>
        <a:xfrm>
          <a:off x="14325111" y="618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46927</xdr:rowOff>
    </xdr:from>
    <xdr:to>
      <xdr:col>71</xdr:col>
      <xdr:colOff>177800</xdr:colOff>
      <xdr:row>39</xdr:row>
      <xdr:rowOff>53442</xdr:rowOff>
    </xdr:to>
    <xdr:cxnSp macro="">
      <xdr:nvCxnSpPr>
        <xdr:cNvPr id="535" name="直線コネクタ 534"/>
        <xdr:cNvCxnSpPr/>
      </xdr:nvCxnSpPr>
      <xdr:spPr>
        <a:xfrm flipV="1">
          <a:off x="12814300" y="6733477"/>
          <a:ext cx="889000" cy="6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37046</xdr:rowOff>
    </xdr:from>
    <xdr:to>
      <xdr:col>72</xdr:col>
      <xdr:colOff>38100</xdr:colOff>
      <xdr:row>37</xdr:row>
      <xdr:rowOff>138646</xdr:rowOff>
    </xdr:to>
    <xdr:sp macro="" textlink="">
      <xdr:nvSpPr>
        <xdr:cNvPr id="536" name="フローチャート: 判断 535"/>
        <xdr:cNvSpPr/>
      </xdr:nvSpPr>
      <xdr:spPr>
        <a:xfrm>
          <a:off x="13652500" y="638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155173</xdr:rowOff>
    </xdr:from>
    <xdr:ext cx="534377" cy="259045"/>
    <xdr:sp macro="" textlink="">
      <xdr:nvSpPr>
        <xdr:cNvPr id="537" name="テキスト ボックス 536"/>
        <xdr:cNvSpPr txBox="1"/>
      </xdr:nvSpPr>
      <xdr:spPr>
        <a:xfrm>
          <a:off x="13436111" y="6155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54686</xdr:rowOff>
    </xdr:from>
    <xdr:to>
      <xdr:col>67</xdr:col>
      <xdr:colOff>101600</xdr:colOff>
      <xdr:row>37</xdr:row>
      <xdr:rowOff>156286</xdr:rowOff>
    </xdr:to>
    <xdr:sp macro="" textlink="">
      <xdr:nvSpPr>
        <xdr:cNvPr id="538" name="フローチャート: 判断 537"/>
        <xdr:cNvSpPr/>
      </xdr:nvSpPr>
      <xdr:spPr>
        <a:xfrm>
          <a:off x="12763500" y="6398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1363</xdr:rowOff>
    </xdr:from>
    <xdr:ext cx="534377" cy="259045"/>
    <xdr:sp macro="" textlink="">
      <xdr:nvSpPr>
        <xdr:cNvPr id="539" name="テキスト ボックス 538"/>
        <xdr:cNvSpPr txBox="1"/>
      </xdr:nvSpPr>
      <xdr:spPr>
        <a:xfrm>
          <a:off x="12547111" y="6173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17349</xdr:rowOff>
    </xdr:from>
    <xdr:to>
      <xdr:col>85</xdr:col>
      <xdr:colOff>177800</xdr:colOff>
      <xdr:row>38</xdr:row>
      <xdr:rowOff>118949</xdr:rowOff>
    </xdr:to>
    <xdr:sp macro="" textlink="">
      <xdr:nvSpPr>
        <xdr:cNvPr id="545" name="楕円 544"/>
        <xdr:cNvSpPr/>
      </xdr:nvSpPr>
      <xdr:spPr>
        <a:xfrm>
          <a:off x="16268700" y="6532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103725</xdr:rowOff>
    </xdr:from>
    <xdr:ext cx="534377" cy="259045"/>
    <xdr:sp macro="" textlink="">
      <xdr:nvSpPr>
        <xdr:cNvPr id="546" name="消防費該当値テキスト"/>
        <xdr:cNvSpPr txBox="1"/>
      </xdr:nvSpPr>
      <xdr:spPr>
        <a:xfrm>
          <a:off x="16370300" y="6447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125552</xdr:rowOff>
    </xdr:from>
    <xdr:to>
      <xdr:col>81</xdr:col>
      <xdr:colOff>101600</xdr:colOff>
      <xdr:row>39</xdr:row>
      <xdr:rowOff>55702</xdr:rowOff>
    </xdr:to>
    <xdr:sp macro="" textlink="">
      <xdr:nvSpPr>
        <xdr:cNvPr id="547" name="楕円 546"/>
        <xdr:cNvSpPr/>
      </xdr:nvSpPr>
      <xdr:spPr>
        <a:xfrm>
          <a:off x="15430500" y="6640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46829</xdr:rowOff>
    </xdr:from>
    <xdr:ext cx="534377" cy="259045"/>
    <xdr:sp macro="" textlink="">
      <xdr:nvSpPr>
        <xdr:cNvPr id="548" name="テキスト ボックス 547"/>
        <xdr:cNvSpPr txBox="1"/>
      </xdr:nvSpPr>
      <xdr:spPr>
        <a:xfrm>
          <a:off x="15214111" y="6733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132944</xdr:rowOff>
    </xdr:from>
    <xdr:to>
      <xdr:col>76</xdr:col>
      <xdr:colOff>165100</xdr:colOff>
      <xdr:row>39</xdr:row>
      <xdr:rowOff>63094</xdr:rowOff>
    </xdr:to>
    <xdr:sp macro="" textlink="">
      <xdr:nvSpPr>
        <xdr:cNvPr id="549" name="楕円 548"/>
        <xdr:cNvSpPr/>
      </xdr:nvSpPr>
      <xdr:spPr>
        <a:xfrm>
          <a:off x="14541500" y="6648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54221</xdr:rowOff>
    </xdr:from>
    <xdr:ext cx="534377" cy="259045"/>
    <xdr:sp macro="" textlink="">
      <xdr:nvSpPr>
        <xdr:cNvPr id="550" name="テキスト ボックス 549"/>
        <xdr:cNvSpPr txBox="1"/>
      </xdr:nvSpPr>
      <xdr:spPr>
        <a:xfrm>
          <a:off x="14325111" y="6740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167577</xdr:rowOff>
    </xdr:from>
    <xdr:to>
      <xdr:col>72</xdr:col>
      <xdr:colOff>38100</xdr:colOff>
      <xdr:row>39</xdr:row>
      <xdr:rowOff>97727</xdr:rowOff>
    </xdr:to>
    <xdr:sp macro="" textlink="">
      <xdr:nvSpPr>
        <xdr:cNvPr id="551" name="楕円 550"/>
        <xdr:cNvSpPr/>
      </xdr:nvSpPr>
      <xdr:spPr>
        <a:xfrm>
          <a:off x="13652500" y="668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88854</xdr:rowOff>
    </xdr:from>
    <xdr:ext cx="469744" cy="259045"/>
    <xdr:sp macro="" textlink="">
      <xdr:nvSpPr>
        <xdr:cNvPr id="552" name="テキスト ボックス 551"/>
        <xdr:cNvSpPr txBox="1"/>
      </xdr:nvSpPr>
      <xdr:spPr>
        <a:xfrm>
          <a:off x="13468428" y="6775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2642</xdr:rowOff>
    </xdr:from>
    <xdr:to>
      <xdr:col>67</xdr:col>
      <xdr:colOff>101600</xdr:colOff>
      <xdr:row>39</xdr:row>
      <xdr:rowOff>104242</xdr:rowOff>
    </xdr:to>
    <xdr:sp macro="" textlink="">
      <xdr:nvSpPr>
        <xdr:cNvPr id="553" name="楕円 552"/>
        <xdr:cNvSpPr/>
      </xdr:nvSpPr>
      <xdr:spPr>
        <a:xfrm>
          <a:off x="12763500" y="6689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95369</xdr:rowOff>
    </xdr:from>
    <xdr:ext cx="469744" cy="259045"/>
    <xdr:sp macro="" textlink="">
      <xdr:nvSpPr>
        <xdr:cNvPr id="554" name="テキスト ボックス 553"/>
        <xdr:cNvSpPr txBox="1"/>
      </xdr:nvSpPr>
      <xdr:spPr>
        <a:xfrm>
          <a:off x="12579428" y="6781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6" name="テキスト ボックス 565"/>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8" name="テキスト ボックス 567"/>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70" name="テキスト ボックス 569"/>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2" name="テキスト ボックス 571"/>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4" name="テキスト ボックス 573"/>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45182</xdr:rowOff>
    </xdr:from>
    <xdr:to>
      <xdr:col>85</xdr:col>
      <xdr:colOff>126364</xdr:colOff>
      <xdr:row>58</xdr:row>
      <xdr:rowOff>28852</xdr:rowOff>
    </xdr:to>
    <xdr:cxnSp macro="">
      <xdr:nvCxnSpPr>
        <xdr:cNvPr id="578" name="直線コネクタ 577"/>
        <xdr:cNvCxnSpPr/>
      </xdr:nvCxnSpPr>
      <xdr:spPr>
        <a:xfrm flipV="1">
          <a:off x="16317595" y="8789132"/>
          <a:ext cx="1269" cy="1183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32679</xdr:rowOff>
    </xdr:from>
    <xdr:ext cx="534377" cy="259045"/>
    <xdr:sp macro="" textlink="">
      <xdr:nvSpPr>
        <xdr:cNvPr id="579" name="教育費最小値テキスト"/>
        <xdr:cNvSpPr txBox="1"/>
      </xdr:nvSpPr>
      <xdr:spPr>
        <a:xfrm>
          <a:off x="16370300" y="9976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28852</xdr:rowOff>
    </xdr:from>
    <xdr:to>
      <xdr:col>86</xdr:col>
      <xdr:colOff>25400</xdr:colOff>
      <xdr:row>58</xdr:row>
      <xdr:rowOff>28852</xdr:rowOff>
    </xdr:to>
    <xdr:cxnSp macro="">
      <xdr:nvCxnSpPr>
        <xdr:cNvPr id="580" name="直線コネクタ 579"/>
        <xdr:cNvCxnSpPr/>
      </xdr:nvCxnSpPr>
      <xdr:spPr>
        <a:xfrm>
          <a:off x="16230600" y="9972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163309</xdr:rowOff>
    </xdr:from>
    <xdr:ext cx="599010" cy="259045"/>
    <xdr:sp macro="" textlink="">
      <xdr:nvSpPr>
        <xdr:cNvPr id="581" name="教育費最大値テキスト"/>
        <xdr:cNvSpPr txBox="1"/>
      </xdr:nvSpPr>
      <xdr:spPr>
        <a:xfrm>
          <a:off x="16370300" y="8564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179,904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45182</xdr:rowOff>
    </xdr:from>
    <xdr:to>
      <xdr:col>86</xdr:col>
      <xdr:colOff>25400</xdr:colOff>
      <xdr:row>51</xdr:row>
      <xdr:rowOff>45182</xdr:rowOff>
    </xdr:to>
    <xdr:cxnSp macro="">
      <xdr:nvCxnSpPr>
        <xdr:cNvPr id="582" name="直線コネクタ 581"/>
        <xdr:cNvCxnSpPr/>
      </xdr:nvCxnSpPr>
      <xdr:spPr>
        <a:xfrm>
          <a:off x="16230600" y="878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110637</xdr:rowOff>
    </xdr:from>
    <xdr:to>
      <xdr:col>85</xdr:col>
      <xdr:colOff>127000</xdr:colOff>
      <xdr:row>56</xdr:row>
      <xdr:rowOff>1625</xdr:rowOff>
    </xdr:to>
    <xdr:cxnSp macro="">
      <xdr:nvCxnSpPr>
        <xdr:cNvPr id="583" name="直線コネクタ 582"/>
        <xdr:cNvCxnSpPr/>
      </xdr:nvCxnSpPr>
      <xdr:spPr>
        <a:xfrm flipV="1">
          <a:off x="15481300" y="9540387"/>
          <a:ext cx="838200" cy="62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67792</xdr:rowOff>
    </xdr:from>
    <xdr:ext cx="534377" cy="259045"/>
    <xdr:sp macro="" textlink="">
      <xdr:nvSpPr>
        <xdr:cNvPr id="584" name="教育費平均値テキスト"/>
        <xdr:cNvSpPr txBox="1"/>
      </xdr:nvSpPr>
      <xdr:spPr>
        <a:xfrm>
          <a:off x="16370300" y="96689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89365</xdr:rowOff>
    </xdr:from>
    <xdr:to>
      <xdr:col>85</xdr:col>
      <xdr:colOff>177800</xdr:colOff>
      <xdr:row>57</xdr:row>
      <xdr:rowOff>19515</xdr:rowOff>
    </xdr:to>
    <xdr:sp macro="" textlink="">
      <xdr:nvSpPr>
        <xdr:cNvPr id="585" name="フローチャート: 判断 584"/>
        <xdr:cNvSpPr/>
      </xdr:nvSpPr>
      <xdr:spPr>
        <a:xfrm>
          <a:off x="16268700" y="9690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1625</xdr:rowOff>
    </xdr:from>
    <xdr:to>
      <xdr:col>81</xdr:col>
      <xdr:colOff>50800</xdr:colOff>
      <xdr:row>57</xdr:row>
      <xdr:rowOff>53404</xdr:rowOff>
    </xdr:to>
    <xdr:cxnSp macro="">
      <xdr:nvCxnSpPr>
        <xdr:cNvPr id="586" name="直線コネクタ 585"/>
        <xdr:cNvCxnSpPr/>
      </xdr:nvCxnSpPr>
      <xdr:spPr>
        <a:xfrm flipV="1">
          <a:off x="14592300" y="9602825"/>
          <a:ext cx="889000" cy="223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124272</xdr:rowOff>
    </xdr:from>
    <xdr:to>
      <xdr:col>81</xdr:col>
      <xdr:colOff>101600</xdr:colOff>
      <xdr:row>57</xdr:row>
      <xdr:rowOff>54422</xdr:rowOff>
    </xdr:to>
    <xdr:sp macro="" textlink="">
      <xdr:nvSpPr>
        <xdr:cNvPr id="587" name="フローチャート: 判断 586"/>
        <xdr:cNvSpPr/>
      </xdr:nvSpPr>
      <xdr:spPr>
        <a:xfrm>
          <a:off x="15430500" y="9725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45549</xdr:rowOff>
    </xdr:from>
    <xdr:ext cx="534377" cy="259045"/>
    <xdr:sp macro="" textlink="">
      <xdr:nvSpPr>
        <xdr:cNvPr id="588" name="テキスト ボックス 587"/>
        <xdr:cNvSpPr txBox="1"/>
      </xdr:nvSpPr>
      <xdr:spPr>
        <a:xfrm>
          <a:off x="15214111" y="9818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60703</xdr:rowOff>
    </xdr:from>
    <xdr:to>
      <xdr:col>76</xdr:col>
      <xdr:colOff>114300</xdr:colOff>
      <xdr:row>57</xdr:row>
      <xdr:rowOff>53404</xdr:rowOff>
    </xdr:to>
    <xdr:cxnSp macro="">
      <xdr:nvCxnSpPr>
        <xdr:cNvPr id="589" name="直線コネクタ 588"/>
        <xdr:cNvCxnSpPr/>
      </xdr:nvCxnSpPr>
      <xdr:spPr>
        <a:xfrm>
          <a:off x="13703300" y="9661903"/>
          <a:ext cx="889000" cy="164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129713</xdr:rowOff>
    </xdr:from>
    <xdr:to>
      <xdr:col>76</xdr:col>
      <xdr:colOff>165100</xdr:colOff>
      <xdr:row>57</xdr:row>
      <xdr:rowOff>59863</xdr:rowOff>
    </xdr:to>
    <xdr:sp macro="" textlink="">
      <xdr:nvSpPr>
        <xdr:cNvPr id="590" name="フローチャート: 判断 589"/>
        <xdr:cNvSpPr/>
      </xdr:nvSpPr>
      <xdr:spPr>
        <a:xfrm>
          <a:off x="14541500" y="973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76390</xdr:rowOff>
    </xdr:from>
    <xdr:ext cx="534377" cy="259045"/>
    <xdr:sp macro="" textlink="">
      <xdr:nvSpPr>
        <xdr:cNvPr id="591" name="テキスト ボックス 590"/>
        <xdr:cNvSpPr txBox="1"/>
      </xdr:nvSpPr>
      <xdr:spPr>
        <a:xfrm>
          <a:off x="14325111" y="9506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60703</xdr:rowOff>
    </xdr:from>
    <xdr:to>
      <xdr:col>71</xdr:col>
      <xdr:colOff>177800</xdr:colOff>
      <xdr:row>56</xdr:row>
      <xdr:rowOff>168656</xdr:rowOff>
    </xdr:to>
    <xdr:cxnSp macro="">
      <xdr:nvCxnSpPr>
        <xdr:cNvPr id="592" name="直線コネクタ 591"/>
        <xdr:cNvCxnSpPr/>
      </xdr:nvCxnSpPr>
      <xdr:spPr>
        <a:xfrm flipV="1">
          <a:off x="12814300" y="9661903"/>
          <a:ext cx="889000" cy="107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76220</xdr:rowOff>
    </xdr:from>
    <xdr:to>
      <xdr:col>72</xdr:col>
      <xdr:colOff>38100</xdr:colOff>
      <xdr:row>57</xdr:row>
      <xdr:rowOff>6370</xdr:rowOff>
    </xdr:to>
    <xdr:sp macro="" textlink="">
      <xdr:nvSpPr>
        <xdr:cNvPr id="593" name="フローチャート: 判断 592"/>
        <xdr:cNvSpPr/>
      </xdr:nvSpPr>
      <xdr:spPr>
        <a:xfrm>
          <a:off x="13652500" y="967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168947</xdr:rowOff>
    </xdr:from>
    <xdr:ext cx="534377" cy="259045"/>
    <xdr:sp macro="" textlink="">
      <xdr:nvSpPr>
        <xdr:cNvPr id="594" name="テキスト ボックス 593"/>
        <xdr:cNvSpPr txBox="1"/>
      </xdr:nvSpPr>
      <xdr:spPr>
        <a:xfrm>
          <a:off x="13436111" y="9770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122924</xdr:rowOff>
    </xdr:from>
    <xdr:to>
      <xdr:col>67</xdr:col>
      <xdr:colOff>101600</xdr:colOff>
      <xdr:row>57</xdr:row>
      <xdr:rowOff>53074</xdr:rowOff>
    </xdr:to>
    <xdr:sp macro="" textlink="">
      <xdr:nvSpPr>
        <xdr:cNvPr id="595" name="フローチャート: 判断 594"/>
        <xdr:cNvSpPr/>
      </xdr:nvSpPr>
      <xdr:spPr>
        <a:xfrm>
          <a:off x="12763500" y="972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44201</xdr:rowOff>
    </xdr:from>
    <xdr:ext cx="534377" cy="259045"/>
    <xdr:sp macro="" textlink="">
      <xdr:nvSpPr>
        <xdr:cNvPr id="596" name="テキスト ボックス 595"/>
        <xdr:cNvSpPr txBox="1"/>
      </xdr:nvSpPr>
      <xdr:spPr>
        <a:xfrm>
          <a:off x="12547111" y="9816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59837</xdr:rowOff>
    </xdr:from>
    <xdr:to>
      <xdr:col>85</xdr:col>
      <xdr:colOff>177800</xdr:colOff>
      <xdr:row>55</xdr:row>
      <xdr:rowOff>161437</xdr:rowOff>
    </xdr:to>
    <xdr:sp macro="" textlink="">
      <xdr:nvSpPr>
        <xdr:cNvPr id="602" name="楕円 601"/>
        <xdr:cNvSpPr/>
      </xdr:nvSpPr>
      <xdr:spPr>
        <a:xfrm>
          <a:off x="16268700" y="9489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82714</xdr:rowOff>
    </xdr:from>
    <xdr:ext cx="534377" cy="259045"/>
    <xdr:sp macro="" textlink="">
      <xdr:nvSpPr>
        <xdr:cNvPr id="603" name="教育費該当値テキスト"/>
        <xdr:cNvSpPr txBox="1"/>
      </xdr:nvSpPr>
      <xdr:spPr>
        <a:xfrm>
          <a:off x="16370300" y="9341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122275</xdr:rowOff>
    </xdr:from>
    <xdr:to>
      <xdr:col>81</xdr:col>
      <xdr:colOff>101600</xdr:colOff>
      <xdr:row>56</xdr:row>
      <xdr:rowOff>52425</xdr:rowOff>
    </xdr:to>
    <xdr:sp macro="" textlink="">
      <xdr:nvSpPr>
        <xdr:cNvPr id="604" name="楕円 603"/>
        <xdr:cNvSpPr/>
      </xdr:nvSpPr>
      <xdr:spPr>
        <a:xfrm>
          <a:off x="15430500" y="9552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68952</xdr:rowOff>
    </xdr:from>
    <xdr:ext cx="534377" cy="259045"/>
    <xdr:sp macro="" textlink="">
      <xdr:nvSpPr>
        <xdr:cNvPr id="605" name="テキスト ボックス 604"/>
        <xdr:cNvSpPr txBox="1"/>
      </xdr:nvSpPr>
      <xdr:spPr>
        <a:xfrm>
          <a:off x="15214111" y="9327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2604</xdr:rowOff>
    </xdr:from>
    <xdr:to>
      <xdr:col>76</xdr:col>
      <xdr:colOff>165100</xdr:colOff>
      <xdr:row>57</xdr:row>
      <xdr:rowOff>104204</xdr:rowOff>
    </xdr:to>
    <xdr:sp macro="" textlink="">
      <xdr:nvSpPr>
        <xdr:cNvPr id="606" name="楕円 605"/>
        <xdr:cNvSpPr/>
      </xdr:nvSpPr>
      <xdr:spPr>
        <a:xfrm>
          <a:off x="14541500" y="9775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95331</xdr:rowOff>
    </xdr:from>
    <xdr:ext cx="534377" cy="259045"/>
    <xdr:sp macro="" textlink="">
      <xdr:nvSpPr>
        <xdr:cNvPr id="607" name="テキスト ボックス 606"/>
        <xdr:cNvSpPr txBox="1"/>
      </xdr:nvSpPr>
      <xdr:spPr>
        <a:xfrm>
          <a:off x="14325111" y="9867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9903</xdr:rowOff>
    </xdr:from>
    <xdr:to>
      <xdr:col>72</xdr:col>
      <xdr:colOff>38100</xdr:colOff>
      <xdr:row>56</xdr:row>
      <xdr:rowOff>111503</xdr:rowOff>
    </xdr:to>
    <xdr:sp macro="" textlink="">
      <xdr:nvSpPr>
        <xdr:cNvPr id="608" name="楕円 607"/>
        <xdr:cNvSpPr/>
      </xdr:nvSpPr>
      <xdr:spPr>
        <a:xfrm>
          <a:off x="13652500" y="9611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128030</xdr:rowOff>
    </xdr:from>
    <xdr:ext cx="534377" cy="259045"/>
    <xdr:sp macro="" textlink="">
      <xdr:nvSpPr>
        <xdr:cNvPr id="609" name="テキスト ボックス 608"/>
        <xdr:cNvSpPr txBox="1"/>
      </xdr:nvSpPr>
      <xdr:spPr>
        <a:xfrm>
          <a:off x="13436111" y="9386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117856</xdr:rowOff>
    </xdr:from>
    <xdr:to>
      <xdr:col>67</xdr:col>
      <xdr:colOff>101600</xdr:colOff>
      <xdr:row>57</xdr:row>
      <xdr:rowOff>48006</xdr:rowOff>
    </xdr:to>
    <xdr:sp macro="" textlink="">
      <xdr:nvSpPr>
        <xdr:cNvPr id="610" name="楕円 609"/>
        <xdr:cNvSpPr/>
      </xdr:nvSpPr>
      <xdr:spPr>
        <a:xfrm>
          <a:off x="12763500" y="9719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64533</xdr:rowOff>
    </xdr:from>
    <xdr:ext cx="534377" cy="259045"/>
    <xdr:sp macro="" textlink="">
      <xdr:nvSpPr>
        <xdr:cNvPr id="611" name="テキスト ボックス 610"/>
        <xdr:cNvSpPr txBox="1"/>
      </xdr:nvSpPr>
      <xdr:spPr>
        <a:xfrm>
          <a:off x="12547111" y="9494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5" name="テキスト ボックス 624"/>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7" name="テキスト ボックス 626"/>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9" name="テキスト ボックス 628"/>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1" name="テキスト ボックス 630"/>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3" name="テキスト ボックス 632"/>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5" name="テキスト ボックス 634"/>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56882</xdr:rowOff>
    </xdr:from>
    <xdr:to>
      <xdr:col>85</xdr:col>
      <xdr:colOff>126364</xdr:colOff>
      <xdr:row>79</xdr:row>
      <xdr:rowOff>98879</xdr:rowOff>
    </xdr:to>
    <xdr:cxnSp macro="">
      <xdr:nvCxnSpPr>
        <xdr:cNvPr id="637" name="直線コネクタ 636"/>
        <xdr:cNvCxnSpPr/>
      </xdr:nvCxnSpPr>
      <xdr:spPr>
        <a:xfrm flipV="1">
          <a:off x="16317595" y="12229832"/>
          <a:ext cx="1269" cy="1413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118759</xdr:rowOff>
    </xdr:from>
    <xdr:ext cx="249299" cy="259045"/>
    <xdr:sp macro="" textlink="">
      <xdr:nvSpPr>
        <xdr:cNvPr id="638" name="災害復旧費最小値テキスト"/>
        <xdr:cNvSpPr txBox="1"/>
      </xdr:nvSpPr>
      <xdr:spPr>
        <a:xfrm>
          <a:off x="16370300" y="136633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3559</xdr:rowOff>
    </xdr:from>
    <xdr:ext cx="534377" cy="259045"/>
    <xdr:sp macro="" textlink="">
      <xdr:nvSpPr>
        <xdr:cNvPr id="640" name="災害復旧費最大値テキスト"/>
        <xdr:cNvSpPr txBox="1"/>
      </xdr:nvSpPr>
      <xdr:spPr>
        <a:xfrm>
          <a:off x="16370300" y="12005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43,286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56882</xdr:rowOff>
    </xdr:from>
    <xdr:to>
      <xdr:col>86</xdr:col>
      <xdr:colOff>25400</xdr:colOff>
      <xdr:row>71</xdr:row>
      <xdr:rowOff>56882</xdr:rowOff>
    </xdr:to>
    <xdr:cxnSp macro="">
      <xdr:nvCxnSpPr>
        <xdr:cNvPr id="641" name="直線コネクタ 640"/>
        <xdr:cNvCxnSpPr/>
      </xdr:nvCxnSpPr>
      <xdr:spPr>
        <a:xfrm>
          <a:off x="16230600" y="12229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90911</xdr:rowOff>
    </xdr:from>
    <xdr:to>
      <xdr:col>85</xdr:col>
      <xdr:colOff>127000</xdr:colOff>
      <xdr:row>79</xdr:row>
      <xdr:rowOff>96265</xdr:rowOff>
    </xdr:to>
    <xdr:cxnSp macro="">
      <xdr:nvCxnSpPr>
        <xdr:cNvPr id="642" name="直線コネクタ 641"/>
        <xdr:cNvCxnSpPr/>
      </xdr:nvCxnSpPr>
      <xdr:spPr>
        <a:xfrm>
          <a:off x="15481300" y="13635461"/>
          <a:ext cx="838200" cy="5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36208</xdr:rowOff>
    </xdr:from>
    <xdr:ext cx="469744" cy="259045"/>
    <xdr:sp macro="" textlink="">
      <xdr:nvSpPr>
        <xdr:cNvPr id="643" name="災害復旧費平均値テキスト"/>
        <xdr:cNvSpPr txBox="1"/>
      </xdr:nvSpPr>
      <xdr:spPr>
        <a:xfrm>
          <a:off x="16370300" y="134093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13331</xdr:rowOff>
    </xdr:from>
    <xdr:to>
      <xdr:col>85</xdr:col>
      <xdr:colOff>177800</xdr:colOff>
      <xdr:row>79</xdr:row>
      <xdr:rowOff>114931</xdr:rowOff>
    </xdr:to>
    <xdr:sp macro="" textlink="">
      <xdr:nvSpPr>
        <xdr:cNvPr id="644" name="フローチャート: 判断 643"/>
        <xdr:cNvSpPr/>
      </xdr:nvSpPr>
      <xdr:spPr>
        <a:xfrm>
          <a:off x="16268700" y="13557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84280</xdr:rowOff>
    </xdr:from>
    <xdr:to>
      <xdr:col>81</xdr:col>
      <xdr:colOff>50800</xdr:colOff>
      <xdr:row>79</xdr:row>
      <xdr:rowOff>90911</xdr:rowOff>
    </xdr:to>
    <xdr:cxnSp macro="">
      <xdr:nvCxnSpPr>
        <xdr:cNvPr id="645" name="直線コネクタ 644"/>
        <xdr:cNvCxnSpPr/>
      </xdr:nvCxnSpPr>
      <xdr:spPr>
        <a:xfrm>
          <a:off x="14592300" y="13628830"/>
          <a:ext cx="889000" cy="6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162509</xdr:rowOff>
    </xdr:from>
    <xdr:to>
      <xdr:col>81</xdr:col>
      <xdr:colOff>101600</xdr:colOff>
      <xdr:row>79</xdr:row>
      <xdr:rowOff>92659</xdr:rowOff>
    </xdr:to>
    <xdr:sp macro="" textlink="">
      <xdr:nvSpPr>
        <xdr:cNvPr id="646" name="フローチャート: 判断 645"/>
        <xdr:cNvSpPr/>
      </xdr:nvSpPr>
      <xdr:spPr>
        <a:xfrm>
          <a:off x="15430500" y="1353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109186</xdr:rowOff>
    </xdr:from>
    <xdr:ext cx="469744" cy="259045"/>
    <xdr:sp macro="" textlink="">
      <xdr:nvSpPr>
        <xdr:cNvPr id="647" name="テキスト ボックス 646"/>
        <xdr:cNvSpPr txBox="1"/>
      </xdr:nvSpPr>
      <xdr:spPr>
        <a:xfrm>
          <a:off x="15246428" y="13310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32324</xdr:rowOff>
    </xdr:from>
    <xdr:to>
      <xdr:col>76</xdr:col>
      <xdr:colOff>114300</xdr:colOff>
      <xdr:row>79</xdr:row>
      <xdr:rowOff>84280</xdr:rowOff>
    </xdr:to>
    <xdr:cxnSp macro="">
      <xdr:nvCxnSpPr>
        <xdr:cNvPr id="648" name="直線コネクタ 647"/>
        <xdr:cNvCxnSpPr/>
      </xdr:nvCxnSpPr>
      <xdr:spPr>
        <a:xfrm>
          <a:off x="13703300" y="13576874"/>
          <a:ext cx="889000" cy="51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146997</xdr:rowOff>
    </xdr:from>
    <xdr:to>
      <xdr:col>76</xdr:col>
      <xdr:colOff>165100</xdr:colOff>
      <xdr:row>79</xdr:row>
      <xdr:rowOff>77147</xdr:rowOff>
    </xdr:to>
    <xdr:sp macro="" textlink="">
      <xdr:nvSpPr>
        <xdr:cNvPr id="649" name="フローチャート: 判断 648"/>
        <xdr:cNvSpPr/>
      </xdr:nvSpPr>
      <xdr:spPr>
        <a:xfrm>
          <a:off x="14541500" y="13520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93674</xdr:rowOff>
    </xdr:from>
    <xdr:ext cx="469744" cy="259045"/>
    <xdr:sp macro="" textlink="">
      <xdr:nvSpPr>
        <xdr:cNvPr id="650" name="テキスト ボックス 649"/>
        <xdr:cNvSpPr txBox="1"/>
      </xdr:nvSpPr>
      <xdr:spPr>
        <a:xfrm>
          <a:off x="14357428" y="13295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32324</xdr:rowOff>
    </xdr:from>
    <xdr:to>
      <xdr:col>71</xdr:col>
      <xdr:colOff>177800</xdr:colOff>
      <xdr:row>79</xdr:row>
      <xdr:rowOff>86795</xdr:rowOff>
    </xdr:to>
    <xdr:cxnSp macro="">
      <xdr:nvCxnSpPr>
        <xdr:cNvPr id="651" name="直線コネクタ 650"/>
        <xdr:cNvCxnSpPr/>
      </xdr:nvCxnSpPr>
      <xdr:spPr>
        <a:xfrm flipV="1">
          <a:off x="12814300" y="13576874"/>
          <a:ext cx="889000" cy="5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165514</xdr:rowOff>
    </xdr:from>
    <xdr:to>
      <xdr:col>72</xdr:col>
      <xdr:colOff>38100</xdr:colOff>
      <xdr:row>79</xdr:row>
      <xdr:rowOff>95664</xdr:rowOff>
    </xdr:to>
    <xdr:sp macro="" textlink="">
      <xdr:nvSpPr>
        <xdr:cNvPr id="652" name="フローチャート: 判断 651"/>
        <xdr:cNvSpPr/>
      </xdr:nvSpPr>
      <xdr:spPr>
        <a:xfrm>
          <a:off x="13652500" y="1353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86791</xdr:rowOff>
    </xdr:from>
    <xdr:ext cx="469744" cy="259045"/>
    <xdr:sp macro="" textlink="">
      <xdr:nvSpPr>
        <xdr:cNvPr id="653" name="テキスト ボックス 652"/>
        <xdr:cNvSpPr txBox="1"/>
      </xdr:nvSpPr>
      <xdr:spPr>
        <a:xfrm>
          <a:off x="13468428" y="13631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153398</xdr:rowOff>
    </xdr:from>
    <xdr:to>
      <xdr:col>67</xdr:col>
      <xdr:colOff>101600</xdr:colOff>
      <xdr:row>79</xdr:row>
      <xdr:rowOff>83548</xdr:rowOff>
    </xdr:to>
    <xdr:sp macro="" textlink="">
      <xdr:nvSpPr>
        <xdr:cNvPr id="654" name="フローチャート: 判断 653"/>
        <xdr:cNvSpPr/>
      </xdr:nvSpPr>
      <xdr:spPr>
        <a:xfrm>
          <a:off x="12763500" y="13526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100075</xdr:rowOff>
    </xdr:from>
    <xdr:ext cx="469744" cy="259045"/>
    <xdr:sp macro="" textlink="">
      <xdr:nvSpPr>
        <xdr:cNvPr id="655" name="テキスト ボックス 654"/>
        <xdr:cNvSpPr txBox="1"/>
      </xdr:nvSpPr>
      <xdr:spPr>
        <a:xfrm>
          <a:off x="12579428" y="13301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45465</xdr:rowOff>
    </xdr:from>
    <xdr:to>
      <xdr:col>85</xdr:col>
      <xdr:colOff>177800</xdr:colOff>
      <xdr:row>79</xdr:row>
      <xdr:rowOff>147065</xdr:rowOff>
    </xdr:to>
    <xdr:sp macro="" textlink="">
      <xdr:nvSpPr>
        <xdr:cNvPr id="661" name="楕円 660"/>
        <xdr:cNvSpPr/>
      </xdr:nvSpPr>
      <xdr:spPr>
        <a:xfrm>
          <a:off x="16268700" y="1359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163207</xdr:rowOff>
    </xdr:from>
    <xdr:ext cx="313932" cy="259045"/>
    <xdr:sp macro="" textlink="">
      <xdr:nvSpPr>
        <xdr:cNvPr id="662" name="災害復旧費該当値テキスト"/>
        <xdr:cNvSpPr txBox="1"/>
      </xdr:nvSpPr>
      <xdr:spPr>
        <a:xfrm>
          <a:off x="16370300" y="135363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40111</xdr:rowOff>
    </xdr:from>
    <xdr:to>
      <xdr:col>81</xdr:col>
      <xdr:colOff>101600</xdr:colOff>
      <xdr:row>79</xdr:row>
      <xdr:rowOff>141711</xdr:rowOff>
    </xdr:to>
    <xdr:sp macro="" textlink="">
      <xdr:nvSpPr>
        <xdr:cNvPr id="663" name="楕円 662"/>
        <xdr:cNvSpPr/>
      </xdr:nvSpPr>
      <xdr:spPr>
        <a:xfrm>
          <a:off x="15430500" y="13584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132838</xdr:rowOff>
    </xdr:from>
    <xdr:ext cx="378565" cy="259045"/>
    <xdr:sp macro="" textlink="">
      <xdr:nvSpPr>
        <xdr:cNvPr id="664" name="テキスト ボックス 663"/>
        <xdr:cNvSpPr txBox="1"/>
      </xdr:nvSpPr>
      <xdr:spPr>
        <a:xfrm>
          <a:off x="15292017" y="136773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33480</xdr:rowOff>
    </xdr:from>
    <xdr:to>
      <xdr:col>76</xdr:col>
      <xdr:colOff>165100</xdr:colOff>
      <xdr:row>79</xdr:row>
      <xdr:rowOff>135080</xdr:rowOff>
    </xdr:to>
    <xdr:sp macro="" textlink="">
      <xdr:nvSpPr>
        <xdr:cNvPr id="665" name="楕円 664"/>
        <xdr:cNvSpPr/>
      </xdr:nvSpPr>
      <xdr:spPr>
        <a:xfrm>
          <a:off x="14541500" y="1357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126207</xdr:rowOff>
    </xdr:from>
    <xdr:ext cx="378565" cy="259045"/>
    <xdr:sp macro="" textlink="">
      <xdr:nvSpPr>
        <xdr:cNvPr id="666" name="テキスト ボックス 665"/>
        <xdr:cNvSpPr txBox="1"/>
      </xdr:nvSpPr>
      <xdr:spPr>
        <a:xfrm>
          <a:off x="14403017" y="136707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152974</xdr:rowOff>
    </xdr:from>
    <xdr:to>
      <xdr:col>72</xdr:col>
      <xdr:colOff>38100</xdr:colOff>
      <xdr:row>79</xdr:row>
      <xdr:rowOff>83124</xdr:rowOff>
    </xdr:to>
    <xdr:sp macro="" textlink="">
      <xdr:nvSpPr>
        <xdr:cNvPr id="667" name="楕円 666"/>
        <xdr:cNvSpPr/>
      </xdr:nvSpPr>
      <xdr:spPr>
        <a:xfrm>
          <a:off x="13652500" y="13526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99651</xdr:rowOff>
    </xdr:from>
    <xdr:ext cx="469744" cy="259045"/>
    <xdr:sp macro="" textlink="">
      <xdr:nvSpPr>
        <xdr:cNvPr id="668" name="テキスト ボックス 667"/>
        <xdr:cNvSpPr txBox="1"/>
      </xdr:nvSpPr>
      <xdr:spPr>
        <a:xfrm>
          <a:off x="13468428" y="13301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35995</xdr:rowOff>
    </xdr:from>
    <xdr:to>
      <xdr:col>67</xdr:col>
      <xdr:colOff>101600</xdr:colOff>
      <xdr:row>79</xdr:row>
      <xdr:rowOff>137595</xdr:rowOff>
    </xdr:to>
    <xdr:sp macro="" textlink="">
      <xdr:nvSpPr>
        <xdr:cNvPr id="669" name="楕円 668"/>
        <xdr:cNvSpPr/>
      </xdr:nvSpPr>
      <xdr:spPr>
        <a:xfrm>
          <a:off x="12763500" y="1358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128722</xdr:rowOff>
    </xdr:from>
    <xdr:ext cx="378565" cy="259045"/>
    <xdr:sp macro="" textlink="">
      <xdr:nvSpPr>
        <xdr:cNvPr id="670" name="テキスト ボックス 669"/>
        <xdr:cNvSpPr txBox="1"/>
      </xdr:nvSpPr>
      <xdr:spPr>
        <a:xfrm>
          <a:off x="12625017" y="136732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81" name="直線コネクタ 680"/>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2" name="テキスト ボックス 681"/>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3" name="直線コネクタ 682"/>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4" name="テキスト ボックス 683"/>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5" name="直線コネクタ 684"/>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6" name="テキスト ボックス 685"/>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7" name="直線コネクタ 686"/>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8" name="テキスト ボックス 687"/>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9" name="直線コネクタ 688"/>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90" name="テキスト ボックス 689"/>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1" name="直線コネクタ 690"/>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2" name="テキスト ボックス 691"/>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3" name="直線コネクタ 69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4" name="テキスト ボックス 69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91858</xdr:rowOff>
    </xdr:from>
    <xdr:to>
      <xdr:col>85</xdr:col>
      <xdr:colOff>126364</xdr:colOff>
      <xdr:row>98</xdr:row>
      <xdr:rowOff>155897</xdr:rowOff>
    </xdr:to>
    <xdr:cxnSp macro="">
      <xdr:nvCxnSpPr>
        <xdr:cNvPr id="696" name="直線コネクタ 695"/>
        <xdr:cNvCxnSpPr/>
      </xdr:nvCxnSpPr>
      <xdr:spPr>
        <a:xfrm flipV="1">
          <a:off x="16317595" y="15350908"/>
          <a:ext cx="1269" cy="1607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159724</xdr:rowOff>
    </xdr:from>
    <xdr:ext cx="469744" cy="259045"/>
    <xdr:sp macro="" textlink="">
      <xdr:nvSpPr>
        <xdr:cNvPr id="697" name="公債費最小値テキスト"/>
        <xdr:cNvSpPr txBox="1"/>
      </xdr:nvSpPr>
      <xdr:spPr>
        <a:xfrm>
          <a:off x="16370300" y="16961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155897</xdr:rowOff>
    </xdr:from>
    <xdr:to>
      <xdr:col>86</xdr:col>
      <xdr:colOff>25400</xdr:colOff>
      <xdr:row>98</xdr:row>
      <xdr:rowOff>155897</xdr:rowOff>
    </xdr:to>
    <xdr:cxnSp macro="">
      <xdr:nvCxnSpPr>
        <xdr:cNvPr id="698" name="直線コネクタ 697"/>
        <xdr:cNvCxnSpPr/>
      </xdr:nvCxnSpPr>
      <xdr:spPr>
        <a:xfrm>
          <a:off x="16230600" y="16957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38535</xdr:rowOff>
    </xdr:from>
    <xdr:ext cx="599010" cy="259045"/>
    <xdr:sp macro="" textlink="">
      <xdr:nvSpPr>
        <xdr:cNvPr id="699" name="公債費最大値テキスト"/>
        <xdr:cNvSpPr txBox="1"/>
      </xdr:nvSpPr>
      <xdr:spPr>
        <a:xfrm>
          <a:off x="16370300" y="15126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105,430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91858</xdr:rowOff>
    </xdr:from>
    <xdr:to>
      <xdr:col>86</xdr:col>
      <xdr:colOff>25400</xdr:colOff>
      <xdr:row>89</xdr:row>
      <xdr:rowOff>91858</xdr:rowOff>
    </xdr:to>
    <xdr:cxnSp macro="">
      <xdr:nvCxnSpPr>
        <xdr:cNvPr id="700" name="直線コネクタ 699"/>
        <xdr:cNvCxnSpPr/>
      </xdr:nvCxnSpPr>
      <xdr:spPr>
        <a:xfrm>
          <a:off x="16230600" y="1535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97065</xdr:rowOff>
    </xdr:from>
    <xdr:to>
      <xdr:col>85</xdr:col>
      <xdr:colOff>127000</xdr:colOff>
      <xdr:row>96</xdr:row>
      <xdr:rowOff>109296</xdr:rowOff>
    </xdr:to>
    <xdr:cxnSp macro="">
      <xdr:nvCxnSpPr>
        <xdr:cNvPr id="701" name="直線コネクタ 700"/>
        <xdr:cNvCxnSpPr/>
      </xdr:nvCxnSpPr>
      <xdr:spPr>
        <a:xfrm>
          <a:off x="15481300" y="16556265"/>
          <a:ext cx="838200" cy="12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28239</xdr:rowOff>
    </xdr:from>
    <xdr:ext cx="534377" cy="259045"/>
    <xdr:sp macro="" textlink="">
      <xdr:nvSpPr>
        <xdr:cNvPr id="702" name="公債費平均値テキスト"/>
        <xdr:cNvSpPr txBox="1"/>
      </xdr:nvSpPr>
      <xdr:spPr>
        <a:xfrm>
          <a:off x="16370300" y="16315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5362</xdr:rowOff>
    </xdr:from>
    <xdr:to>
      <xdr:col>85</xdr:col>
      <xdr:colOff>177800</xdr:colOff>
      <xdr:row>96</xdr:row>
      <xdr:rowOff>106962</xdr:rowOff>
    </xdr:to>
    <xdr:sp macro="" textlink="">
      <xdr:nvSpPr>
        <xdr:cNvPr id="703" name="フローチャート: 判断 702"/>
        <xdr:cNvSpPr/>
      </xdr:nvSpPr>
      <xdr:spPr>
        <a:xfrm>
          <a:off x="16268700" y="1646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85489</xdr:rowOff>
    </xdr:from>
    <xdr:to>
      <xdr:col>81</xdr:col>
      <xdr:colOff>50800</xdr:colOff>
      <xdr:row>96</xdr:row>
      <xdr:rowOff>97065</xdr:rowOff>
    </xdr:to>
    <xdr:cxnSp macro="">
      <xdr:nvCxnSpPr>
        <xdr:cNvPr id="704" name="直線コネクタ 703"/>
        <xdr:cNvCxnSpPr/>
      </xdr:nvCxnSpPr>
      <xdr:spPr>
        <a:xfrm>
          <a:off x="14592300" y="16544689"/>
          <a:ext cx="889000" cy="11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15128</xdr:rowOff>
    </xdr:from>
    <xdr:to>
      <xdr:col>81</xdr:col>
      <xdr:colOff>101600</xdr:colOff>
      <xdr:row>96</xdr:row>
      <xdr:rowOff>116728</xdr:rowOff>
    </xdr:to>
    <xdr:sp macro="" textlink="">
      <xdr:nvSpPr>
        <xdr:cNvPr id="705" name="フローチャート: 判断 704"/>
        <xdr:cNvSpPr/>
      </xdr:nvSpPr>
      <xdr:spPr>
        <a:xfrm>
          <a:off x="15430500" y="1647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133255</xdr:rowOff>
    </xdr:from>
    <xdr:ext cx="534377" cy="259045"/>
    <xdr:sp macro="" textlink="">
      <xdr:nvSpPr>
        <xdr:cNvPr id="706" name="テキスト ボックス 705"/>
        <xdr:cNvSpPr txBox="1"/>
      </xdr:nvSpPr>
      <xdr:spPr>
        <a:xfrm>
          <a:off x="15214111" y="16249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85489</xdr:rowOff>
    </xdr:from>
    <xdr:to>
      <xdr:col>76</xdr:col>
      <xdr:colOff>114300</xdr:colOff>
      <xdr:row>96</xdr:row>
      <xdr:rowOff>93343</xdr:rowOff>
    </xdr:to>
    <xdr:cxnSp macro="">
      <xdr:nvCxnSpPr>
        <xdr:cNvPr id="707" name="直線コネクタ 706"/>
        <xdr:cNvCxnSpPr/>
      </xdr:nvCxnSpPr>
      <xdr:spPr>
        <a:xfrm flipV="1">
          <a:off x="13703300" y="16544689"/>
          <a:ext cx="889000" cy="7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31375</xdr:rowOff>
    </xdr:from>
    <xdr:to>
      <xdr:col>76</xdr:col>
      <xdr:colOff>165100</xdr:colOff>
      <xdr:row>96</xdr:row>
      <xdr:rowOff>132975</xdr:rowOff>
    </xdr:to>
    <xdr:sp macro="" textlink="">
      <xdr:nvSpPr>
        <xdr:cNvPr id="708" name="フローチャート: 判断 707"/>
        <xdr:cNvSpPr/>
      </xdr:nvSpPr>
      <xdr:spPr>
        <a:xfrm>
          <a:off x="14541500" y="1649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149502</xdr:rowOff>
    </xdr:from>
    <xdr:ext cx="534377" cy="259045"/>
    <xdr:sp macro="" textlink="">
      <xdr:nvSpPr>
        <xdr:cNvPr id="709" name="テキスト ボックス 708"/>
        <xdr:cNvSpPr txBox="1"/>
      </xdr:nvSpPr>
      <xdr:spPr>
        <a:xfrm>
          <a:off x="14325111" y="16265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93343</xdr:rowOff>
    </xdr:from>
    <xdr:to>
      <xdr:col>71</xdr:col>
      <xdr:colOff>177800</xdr:colOff>
      <xdr:row>96</xdr:row>
      <xdr:rowOff>137218</xdr:rowOff>
    </xdr:to>
    <xdr:cxnSp macro="">
      <xdr:nvCxnSpPr>
        <xdr:cNvPr id="710" name="直線コネクタ 709"/>
        <xdr:cNvCxnSpPr/>
      </xdr:nvCxnSpPr>
      <xdr:spPr>
        <a:xfrm flipV="1">
          <a:off x="12814300" y="16552543"/>
          <a:ext cx="889000" cy="43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52699</xdr:rowOff>
    </xdr:from>
    <xdr:to>
      <xdr:col>72</xdr:col>
      <xdr:colOff>38100</xdr:colOff>
      <xdr:row>96</xdr:row>
      <xdr:rowOff>154299</xdr:rowOff>
    </xdr:to>
    <xdr:sp macro="" textlink="">
      <xdr:nvSpPr>
        <xdr:cNvPr id="711" name="フローチャート: 判断 710"/>
        <xdr:cNvSpPr/>
      </xdr:nvSpPr>
      <xdr:spPr>
        <a:xfrm>
          <a:off x="13652500" y="165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145426</xdr:rowOff>
    </xdr:from>
    <xdr:ext cx="534377" cy="259045"/>
    <xdr:sp macro="" textlink="">
      <xdr:nvSpPr>
        <xdr:cNvPr id="712" name="テキスト ボックス 711"/>
        <xdr:cNvSpPr txBox="1"/>
      </xdr:nvSpPr>
      <xdr:spPr>
        <a:xfrm>
          <a:off x="13436111" y="16604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45287</xdr:rowOff>
    </xdr:from>
    <xdr:to>
      <xdr:col>67</xdr:col>
      <xdr:colOff>101600</xdr:colOff>
      <xdr:row>96</xdr:row>
      <xdr:rowOff>146887</xdr:rowOff>
    </xdr:to>
    <xdr:sp macro="" textlink="">
      <xdr:nvSpPr>
        <xdr:cNvPr id="713" name="フローチャート: 判断 712"/>
        <xdr:cNvSpPr/>
      </xdr:nvSpPr>
      <xdr:spPr>
        <a:xfrm>
          <a:off x="12763500" y="1650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163414</xdr:rowOff>
    </xdr:from>
    <xdr:ext cx="534377" cy="259045"/>
    <xdr:sp macro="" textlink="">
      <xdr:nvSpPr>
        <xdr:cNvPr id="714" name="テキスト ボックス 713"/>
        <xdr:cNvSpPr txBox="1"/>
      </xdr:nvSpPr>
      <xdr:spPr>
        <a:xfrm>
          <a:off x="12547111" y="1627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5" name="テキスト ボックス 71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6" name="テキスト ボックス 71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7" name="テキスト ボックス 71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8" name="テキスト ボックス 71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9" name="テキスト ボックス 71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58496</xdr:rowOff>
    </xdr:from>
    <xdr:to>
      <xdr:col>85</xdr:col>
      <xdr:colOff>177800</xdr:colOff>
      <xdr:row>96</xdr:row>
      <xdr:rowOff>160096</xdr:rowOff>
    </xdr:to>
    <xdr:sp macro="" textlink="">
      <xdr:nvSpPr>
        <xdr:cNvPr id="720" name="楕円 719"/>
        <xdr:cNvSpPr/>
      </xdr:nvSpPr>
      <xdr:spPr>
        <a:xfrm>
          <a:off x="16268700" y="16517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36923</xdr:rowOff>
    </xdr:from>
    <xdr:ext cx="534377" cy="259045"/>
    <xdr:sp macro="" textlink="">
      <xdr:nvSpPr>
        <xdr:cNvPr id="721" name="公債費該当値テキスト"/>
        <xdr:cNvSpPr txBox="1"/>
      </xdr:nvSpPr>
      <xdr:spPr>
        <a:xfrm>
          <a:off x="16370300" y="16496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46265</xdr:rowOff>
    </xdr:from>
    <xdr:to>
      <xdr:col>81</xdr:col>
      <xdr:colOff>101600</xdr:colOff>
      <xdr:row>96</xdr:row>
      <xdr:rowOff>147865</xdr:rowOff>
    </xdr:to>
    <xdr:sp macro="" textlink="">
      <xdr:nvSpPr>
        <xdr:cNvPr id="722" name="楕円 721"/>
        <xdr:cNvSpPr/>
      </xdr:nvSpPr>
      <xdr:spPr>
        <a:xfrm>
          <a:off x="15430500" y="16505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138992</xdr:rowOff>
    </xdr:from>
    <xdr:ext cx="534377" cy="259045"/>
    <xdr:sp macro="" textlink="">
      <xdr:nvSpPr>
        <xdr:cNvPr id="723" name="テキスト ボックス 722"/>
        <xdr:cNvSpPr txBox="1"/>
      </xdr:nvSpPr>
      <xdr:spPr>
        <a:xfrm>
          <a:off x="15214111" y="16598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34689</xdr:rowOff>
    </xdr:from>
    <xdr:to>
      <xdr:col>76</xdr:col>
      <xdr:colOff>165100</xdr:colOff>
      <xdr:row>96</xdr:row>
      <xdr:rowOff>136289</xdr:rowOff>
    </xdr:to>
    <xdr:sp macro="" textlink="">
      <xdr:nvSpPr>
        <xdr:cNvPr id="724" name="楕円 723"/>
        <xdr:cNvSpPr/>
      </xdr:nvSpPr>
      <xdr:spPr>
        <a:xfrm>
          <a:off x="14541500" y="16493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127416</xdr:rowOff>
    </xdr:from>
    <xdr:ext cx="534377" cy="259045"/>
    <xdr:sp macro="" textlink="">
      <xdr:nvSpPr>
        <xdr:cNvPr id="725" name="テキスト ボックス 724"/>
        <xdr:cNvSpPr txBox="1"/>
      </xdr:nvSpPr>
      <xdr:spPr>
        <a:xfrm>
          <a:off x="14325111" y="16586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42543</xdr:rowOff>
    </xdr:from>
    <xdr:to>
      <xdr:col>72</xdr:col>
      <xdr:colOff>38100</xdr:colOff>
      <xdr:row>96</xdr:row>
      <xdr:rowOff>144143</xdr:rowOff>
    </xdr:to>
    <xdr:sp macro="" textlink="">
      <xdr:nvSpPr>
        <xdr:cNvPr id="726" name="楕円 725"/>
        <xdr:cNvSpPr/>
      </xdr:nvSpPr>
      <xdr:spPr>
        <a:xfrm>
          <a:off x="13652500" y="16501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160670</xdr:rowOff>
    </xdr:from>
    <xdr:ext cx="534377" cy="259045"/>
    <xdr:sp macro="" textlink="">
      <xdr:nvSpPr>
        <xdr:cNvPr id="727" name="テキスト ボックス 726"/>
        <xdr:cNvSpPr txBox="1"/>
      </xdr:nvSpPr>
      <xdr:spPr>
        <a:xfrm>
          <a:off x="13436111" y="16276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86418</xdr:rowOff>
    </xdr:from>
    <xdr:to>
      <xdr:col>67</xdr:col>
      <xdr:colOff>101600</xdr:colOff>
      <xdr:row>97</xdr:row>
      <xdr:rowOff>16568</xdr:rowOff>
    </xdr:to>
    <xdr:sp macro="" textlink="">
      <xdr:nvSpPr>
        <xdr:cNvPr id="728" name="楕円 727"/>
        <xdr:cNvSpPr/>
      </xdr:nvSpPr>
      <xdr:spPr>
        <a:xfrm>
          <a:off x="12763500" y="16545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7695</xdr:rowOff>
    </xdr:from>
    <xdr:ext cx="534377" cy="259045"/>
    <xdr:sp macro="" textlink="">
      <xdr:nvSpPr>
        <xdr:cNvPr id="729" name="テキスト ボックス 728"/>
        <xdr:cNvSpPr txBox="1"/>
      </xdr:nvSpPr>
      <xdr:spPr>
        <a:xfrm>
          <a:off x="12547111" y="16638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0" name="正方形/長方形 72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1" name="正方形/長方形 73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2" name="正方形/長方形 73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3" name="正方形/長方形 73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4" name="正方形/長方形 73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5" name="正方形/長方形 73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6" name="正方形/長方形 73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7" name="正方形/長方形 73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8" name="テキスト ボックス 73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9" name="直線コネクタ 73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40" name="直線コネクタ 739"/>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41" name="テキスト ボックス 740"/>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2" name="直線コネクタ 741"/>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43" name="テキスト ボックス 742"/>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4" name="直線コネクタ 743"/>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45" name="テキスト ボックス 744"/>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6" name="直線コネクタ 745"/>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7" name="テキスト ボックス 746"/>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8" name="直線コネクタ 747"/>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49" name="テキスト ボックス 748"/>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50" name="直線コネクタ 749"/>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51" name="テキスト ボックス 750"/>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2" name="直線コネクタ 75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3" name="テキスト ボックス 75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18869</xdr:rowOff>
    </xdr:from>
    <xdr:to>
      <xdr:col>116</xdr:col>
      <xdr:colOff>62864</xdr:colOff>
      <xdr:row>39</xdr:row>
      <xdr:rowOff>98878</xdr:rowOff>
    </xdr:to>
    <xdr:cxnSp macro="">
      <xdr:nvCxnSpPr>
        <xdr:cNvPr id="755" name="直線コネクタ 754"/>
        <xdr:cNvCxnSpPr/>
      </xdr:nvCxnSpPr>
      <xdr:spPr>
        <a:xfrm flipV="1">
          <a:off x="22159595" y="5162369"/>
          <a:ext cx="1269" cy="1623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117582</xdr:rowOff>
    </xdr:from>
    <xdr:ext cx="249299" cy="259045"/>
    <xdr:sp macro="" textlink="">
      <xdr:nvSpPr>
        <xdr:cNvPr id="756" name="諸支出金最小値テキスト"/>
        <xdr:cNvSpPr txBox="1"/>
      </xdr:nvSpPr>
      <xdr:spPr>
        <a:xfrm>
          <a:off x="22212300" y="68041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7" name="直線コネクタ 756"/>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136996</xdr:rowOff>
    </xdr:from>
    <xdr:ext cx="378565" cy="259045"/>
    <xdr:sp macro="" textlink="">
      <xdr:nvSpPr>
        <xdr:cNvPr id="758" name="諸支出金最大値テキスト"/>
        <xdr:cNvSpPr txBox="1"/>
      </xdr:nvSpPr>
      <xdr:spPr>
        <a:xfrm>
          <a:off x="22212300" y="4937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18869</xdr:rowOff>
    </xdr:from>
    <xdr:to>
      <xdr:col>116</xdr:col>
      <xdr:colOff>152400</xdr:colOff>
      <xdr:row>30</xdr:row>
      <xdr:rowOff>18869</xdr:rowOff>
    </xdr:to>
    <xdr:cxnSp macro="">
      <xdr:nvCxnSpPr>
        <xdr:cNvPr id="759" name="直線コネクタ 758"/>
        <xdr:cNvCxnSpPr/>
      </xdr:nvCxnSpPr>
      <xdr:spPr>
        <a:xfrm>
          <a:off x="22072600" y="5162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60" name="直線コネクタ 759"/>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35033</xdr:rowOff>
    </xdr:from>
    <xdr:ext cx="313932" cy="259045"/>
    <xdr:sp macro="" textlink="">
      <xdr:nvSpPr>
        <xdr:cNvPr id="761" name="諸支出金平均値テキスト"/>
        <xdr:cNvSpPr txBox="1"/>
      </xdr:nvSpPr>
      <xdr:spPr>
        <a:xfrm>
          <a:off x="22212300" y="655013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12156</xdr:rowOff>
    </xdr:from>
    <xdr:to>
      <xdr:col>116</xdr:col>
      <xdr:colOff>114300</xdr:colOff>
      <xdr:row>39</xdr:row>
      <xdr:rowOff>113756</xdr:rowOff>
    </xdr:to>
    <xdr:sp macro="" textlink="">
      <xdr:nvSpPr>
        <xdr:cNvPr id="762" name="フローチャート: 判断 761"/>
        <xdr:cNvSpPr/>
      </xdr:nvSpPr>
      <xdr:spPr>
        <a:xfrm>
          <a:off x="22110700" y="669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3" name="直線コネクタ 762"/>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39915</xdr:rowOff>
    </xdr:from>
    <xdr:to>
      <xdr:col>112</xdr:col>
      <xdr:colOff>38100</xdr:colOff>
      <xdr:row>38</xdr:row>
      <xdr:rowOff>141515</xdr:rowOff>
    </xdr:to>
    <xdr:sp macro="" textlink="">
      <xdr:nvSpPr>
        <xdr:cNvPr id="764" name="フローチャート: 判断 763"/>
        <xdr:cNvSpPr/>
      </xdr:nvSpPr>
      <xdr:spPr>
        <a:xfrm>
          <a:off x="21272500" y="6555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158041</xdr:rowOff>
    </xdr:from>
    <xdr:ext cx="378565" cy="259045"/>
    <xdr:sp macro="" textlink="">
      <xdr:nvSpPr>
        <xdr:cNvPr id="765" name="テキスト ボックス 764"/>
        <xdr:cNvSpPr txBox="1"/>
      </xdr:nvSpPr>
      <xdr:spPr>
        <a:xfrm>
          <a:off x="21134017" y="6330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6" name="直線コネクタ 765"/>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124823</xdr:rowOff>
    </xdr:from>
    <xdr:to>
      <xdr:col>107</xdr:col>
      <xdr:colOff>101600</xdr:colOff>
      <xdr:row>39</xdr:row>
      <xdr:rowOff>54973</xdr:rowOff>
    </xdr:to>
    <xdr:sp macro="" textlink="">
      <xdr:nvSpPr>
        <xdr:cNvPr id="767" name="フローチャート: 判断 766"/>
        <xdr:cNvSpPr/>
      </xdr:nvSpPr>
      <xdr:spPr>
        <a:xfrm>
          <a:off x="20383500" y="663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71500</xdr:rowOff>
    </xdr:from>
    <xdr:ext cx="313932" cy="259045"/>
    <xdr:sp macro="" textlink="">
      <xdr:nvSpPr>
        <xdr:cNvPr id="768" name="テキスト ボックス 767"/>
        <xdr:cNvSpPr txBox="1"/>
      </xdr:nvSpPr>
      <xdr:spPr>
        <a:xfrm>
          <a:off x="20277333" y="64151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9" name="直線コネクタ 768"/>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159113</xdr:rowOff>
    </xdr:from>
    <xdr:to>
      <xdr:col>102</xdr:col>
      <xdr:colOff>165100</xdr:colOff>
      <xdr:row>39</xdr:row>
      <xdr:rowOff>89263</xdr:rowOff>
    </xdr:to>
    <xdr:sp macro="" textlink="">
      <xdr:nvSpPr>
        <xdr:cNvPr id="770" name="フローチャート: 判断 769"/>
        <xdr:cNvSpPr/>
      </xdr:nvSpPr>
      <xdr:spPr>
        <a:xfrm>
          <a:off x="19494500" y="667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105790</xdr:rowOff>
    </xdr:from>
    <xdr:ext cx="313932" cy="259045"/>
    <xdr:sp macro="" textlink="">
      <xdr:nvSpPr>
        <xdr:cNvPr id="771" name="テキスト ボックス 770"/>
        <xdr:cNvSpPr txBox="1"/>
      </xdr:nvSpPr>
      <xdr:spPr>
        <a:xfrm>
          <a:off x="19388333" y="64494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87267</xdr:rowOff>
    </xdr:from>
    <xdr:to>
      <xdr:col>98</xdr:col>
      <xdr:colOff>38100</xdr:colOff>
      <xdr:row>39</xdr:row>
      <xdr:rowOff>17417</xdr:rowOff>
    </xdr:to>
    <xdr:sp macro="" textlink="">
      <xdr:nvSpPr>
        <xdr:cNvPr id="772" name="フローチャート: 判断 771"/>
        <xdr:cNvSpPr/>
      </xdr:nvSpPr>
      <xdr:spPr>
        <a:xfrm>
          <a:off x="18605500" y="6602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33944</xdr:rowOff>
    </xdr:from>
    <xdr:ext cx="313932" cy="259045"/>
    <xdr:sp macro="" textlink="">
      <xdr:nvSpPr>
        <xdr:cNvPr id="773" name="テキスト ボックス 772"/>
        <xdr:cNvSpPr txBox="1"/>
      </xdr:nvSpPr>
      <xdr:spPr>
        <a:xfrm>
          <a:off x="18499333" y="63775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4" name="テキスト ボックス 77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5" name="テキスト ボックス 77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6" name="テキスト ボックス 77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7" name="テキスト ボックス 77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8" name="テキスト ボックス 77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9" name="楕円 778"/>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162032</xdr:rowOff>
    </xdr:from>
    <xdr:ext cx="249299" cy="259045"/>
    <xdr:sp macro="" textlink="">
      <xdr:nvSpPr>
        <xdr:cNvPr id="780" name="諸支出金該当値テキスト"/>
        <xdr:cNvSpPr txBox="1"/>
      </xdr:nvSpPr>
      <xdr:spPr>
        <a:xfrm>
          <a:off x="22212300" y="66771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81" name="楕円 780"/>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2" name="テキスト ボックス 781"/>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3" name="楕円 782"/>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4" name="テキスト ボックス 783"/>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5" name="楕円 784"/>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6" name="テキスト ボックス 785"/>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7" name="楕円 786"/>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8" name="テキスト ボックス 787"/>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9" name="正方形/長方形 78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0" name="正方形/長方形 78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1" name="正方形/長方形 79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2" name="正方形/長方形 79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3" name="正方形/長方形 79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4" name="正方形/長方形 79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5" name="正方形/長方形 79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6" name="正方形/長方形 79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7" name="テキスト ボックス 79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8" name="直線コネクタ 79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9" name="直線コネクタ 79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0" name="テキスト ボックス 79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1" name="直線コネクタ 80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2" name="テキスト ボックス 80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4" name="直線コネクタ 80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8" name="直線コネクタ 80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9" name="直線コネクタ 80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フローチャート: 判断 81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2" name="直線コネクタ 81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3" name="フローチャート: 判断 81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4" name="テキスト ボックス 81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5" name="直線コネクタ 81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6" name="フローチャート: 判断 81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7" name="テキスト ボックス 81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8" name="直線コネクタ 81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9" name="フローチャート: 判断 81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0" name="テキスト ボックス 81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フローチャート: 判断 82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2" name="テキスト ボックス 82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3" name="テキスト ボックス 82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4" name="テキスト ボックス 82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5" name="テキスト ボックス 82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6" name="テキスト ボックス 82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7" name="テキスト ボックス 82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8" name="楕円 82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0" name="楕円 82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1" name="テキスト ボックス 83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2" name="楕円 83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3" name="テキスト ボックス 83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4" name="楕円 83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5" name="テキスト ボックス 83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6" name="楕円 83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7" name="テキスト ボックス 83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8" name="正方形/長方形 83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9" name="正方形/長方形 83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0" name="テキスト ボックス 83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民生費は</a:t>
          </a:r>
          <a:r>
            <a:rPr kumimoji="1" lang="ja-JP" altLang="ja-JP" sz="1100" b="0" i="0" baseline="0">
              <a:solidFill>
                <a:sysClr val="windowText" lastClr="000000"/>
              </a:solidFill>
              <a:effectLst/>
              <a:latin typeface="+mn-lt"/>
              <a:ea typeface="+mn-ea"/>
              <a:cs typeface="+mn-cs"/>
            </a:rPr>
            <a:t>住民税非課税世帯等への緊急支援給付金事業</a:t>
          </a:r>
          <a:r>
            <a:rPr kumimoji="1" lang="ja-JP" altLang="ja-JP" sz="1100">
              <a:solidFill>
                <a:sysClr val="windowText" lastClr="000000"/>
              </a:solidFill>
              <a:effectLst/>
              <a:latin typeface="+mn-lt"/>
              <a:ea typeface="+mn-ea"/>
              <a:cs typeface="+mn-cs"/>
            </a:rPr>
            <a:t>及び</a:t>
          </a:r>
          <a:r>
            <a:rPr kumimoji="1" lang="ja-JP" altLang="en-US" sz="1100">
              <a:solidFill>
                <a:sysClr val="windowText" lastClr="000000"/>
              </a:solidFill>
              <a:effectLst/>
              <a:latin typeface="+mn-lt"/>
              <a:ea typeface="+mn-ea"/>
              <a:cs typeface="+mn-cs"/>
            </a:rPr>
            <a:t>給付金・定額減税一体支援事業</a:t>
          </a:r>
          <a:r>
            <a:rPr kumimoji="1" lang="ja-JP" altLang="ja-JP" sz="1100">
              <a:solidFill>
                <a:sysClr val="windowText" lastClr="000000"/>
              </a:solidFill>
              <a:effectLst/>
              <a:latin typeface="+mn-lt"/>
              <a:ea typeface="+mn-ea"/>
              <a:cs typeface="+mn-cs"/>
            </a:rPr>
            <a:t>による</a:t>
          </a:r>
          <a:r>
            <a:rPr kumimoji="1" lang="ja-JP" altLang="en-US" sz="1100">
              <a:solidFill>
                <a:sysClr val="windowText" lastClr="000000"/>
              </a:solidFill>
              <a:effectLst/>
              <a:latin typeface="+mn-lt"/>
              <a:ea typeface="+mn-ea"/>
              <a:cs typeface="+mn-cs"/>
            </a:rPr>
            <a:t>増</a:t>
          </a:r>
          <a:r>
            <a:rPr kumimoji="1" lang="ja-JP" altLang="ja-JP" sz="1100">
              <a:solidFill>
                <a:sysClr val="windowText" lastClr="000000"/>
              </a:solidFill>
              <a:effectLst/>
              <a:latin typeface="+mn-lt"/>
              <a:ea typeface="+mn-ea"/>
              <a:cs typeface="+mn-cs"/>
            </a:rPr>
            <a:t>、衛生費は新型コロナウイルスワクチン接種事業による</a:t>
          </a:r>
          <a:r>
            <a:rPr kumimoji="1" lang="ja-JP" altLang="en-US" sz="1100">
              <a:solidFill>
                <a:sysClr val="windowText" lastClr="000000"/>
              </a:solidFill>
              <a:effectLst/>
              <a:latin typeface="+mn-lt"/>
              <a:ea typeface="+mn-ea"/>
              <a:cs typeface="+mn-cs"/>
            </a:rPr>
            <a:t>減</a:t>
          </a:r>
          <a:r>
            <a:rPr kumimoji="1" lang="ja-JP" altLang="ja-JP" sz="1100">
              <a:solidFill>
                <a:sysClr val="windowText" lastClr="000000"/>
              </a:solidFill>
              <a:effectLst/>
              <a:latin typeface="+mn-lt"/>
              <a:ea typeface="+mn-ea"/>
              <a:cs typeface="+mn-cs"/>
            </a:rPr>
            <a:t>が主な増減要因となっている。商工費についても、</a:t>
          </a:r>
          <a:r>
            <a:rPr kumimoji="1" lang="ja-JP" altLang="en-US" sz="1100">
              <a:solidFill>
                <a:sysClr val="windowText" lastClr="000000"/>
              </a:solidFill>
              <a:effectLst/>
              <a:latin typeface="+mn-lt"/>
              <a:ea typeface="+mn-ea"/>
              <a:cs typeface="+mn-cs"/>
            </a:rPr>
            <a:t>ふるさと納税事業による増はあったが、とぎつ活性化協力クーポン発行事業</a:t>
          </a:r>
          <a:r>
            <a:rPr kumimoji="1" lang="ja-JP" altLang="ja-JP" sz="1100">
              <a:solidFill>
                <a:sysClr val="windowText" lastClr="000000"/>
              </a:solidFill>
              <a:effectLst/>
              <a:latin typeface="+mn-lt"/>
              <a:ea typeface="+mn-ea"/>
              <a:cs typeface="+mn-cs"/>
            </a:rPr>
            <a:t>の終了などにより減額となっている。土木費</a:t>
          </a:r>
          <a:r>
            <a:rPr kumimoji="1" lang="ja-JP" altLang="en-US" sz="1100">
              <a:solidFill>
                <a:sysClr val="windowText" lastClr="000000"/>
              </a:solidFill>
              <a:effectLst/>
              <a:latin typeface="+mn-lt"/>
              <a:ea typeface="+mn-ea"/>
              <a:cs typeface="+mn-cs"/>
            </a:rPr>
            <a:t>については</a:t>
          </a:r>
          <a:r>
            <a:rPr kumimoji="1" lang="ja-JP" altLang="ja-JP" sz="1100">
              <a:solidFill>
                <a:sysClr val="windowText" lastClr="000000"/>
              </a:solidFill>
              <a:effectLst/>
              <a:latin typeface="+mn-lt"/>
              <a:ea typeface="+mn-ea"/>
              <a:cs typeface="+mn-cs"/>
            </a:rPr>
            <a:t>、時津中央第</a:t>
          </a:r>
          <a:r>
            <a:rPr kumimoji="1" lang="en-US" altLang="ja-JP" sz="1100">
              <a:solidFill>
                <a:sysClr val="windowText" lastClr="000000"/>
              </a:solidFill>
              <a:effectLst/>
              <a:latin typeface="+mn-lt"/>
              <a:ea typeface="+mn-ea"/>
              <a:cs typeface="+mn-cs"/>
            </a:rPr>
            <a:t>2</a:t>
          </a:r>
          <a:r>
            <a:rPr kumimoji="1" lang="ja-JP" altLang="ja-JP" sz="1100">
              <a:solidFill>
                <a:sysClr val="windowText" lastClr="000000"/>
              </a:solidFill>
              <a:effectLst/>
              <a:latin typeface="+mn-lt"/>
              <a:ea typeface="+mn-ea"/>
              <a:cs typeface="+mn-cs"/>
            </a:rPr>
            <a:t>土地区画整理事業</a:t>
          </a:r>
          <a:r>
            <a:rPr kumimoji="1" lang="ja-JP" altLang="en-US" sz="1100">
              <a:solidFill>
                <a:sysClr val="windowText" lastClr="000000"/>
              </a:solidFill>
              <a:effectLst/>
              <a:latin typeface="+mn-lt"/>
              <a:ea typeface="+mn-ea"/>
              <a:cs typeface="+mn-cs"/>
            </a:rPr>
            <a:t>のピークを過ぎたことによる減はあるものの、</a:t>
          </a:r>
          <a:r>
            <a:rPr kumimoji="1" lang="ja-JP" altLang="ja-JP" sz="1100">
              <a:solidFill>
                <a:sysClr val="windowText" lastClr="000000"/>
              </a:solidFill>
              <a:effectLst/>
              <a:latin typeface="+mn-lt"/>
              <a:ea typeface="+mn-ea"/>
              <a:cs typeface="+mn-cs"/>
            </a:rPr>
            <a:t>西時津小島田線（打越工区）道路事業、日並左底線道路事業など、大型のインフラ整備工事を進めているため類似団体平均よりも高</a:t>
          </a:r>
          <a:r>
            <a:rPr kumimoji="1" lang="ja-JP" altLang="en-US" sz="1100">
              <a:solidFill>
                <a:sysClr val="windowText" lastClr="000000"/>
              </a:solidFill>
              <a:effectLst/>
              <a:latin typeface="+mn-lt"/>
              <a:ea typeface="+mn-ea"/>
              <a:cs typeface="+mn-cs"/>
            </a:rPr>
            <a:t>くなってい</a:t>
          </a:r>
          <a:r>
            <a:rPr kumimoji="1" lang="ja-JP" altLang="ja-JP" sz="1100">
              <a:solidFill>
                <a:sysClr val="windowText" lastClr="000000"/>
              </a:solidFill>
              <a:effectLst/>
              <a:latin typeface="+mn-lt"/>
              <a:ea typeface="+mn-ea"/>
              <a:cs typeface="+mn-cs"/>
            </a:rPr>
            <a:t>る。消防費は、</a:t>
          </a:r>
          <a:r>
            <a:rPr kumimoji="1" lang="ja-JP" altLang="en-US" sz="1100">
              <a:solidFill>
                <a:sysClr val="windowText" lastClr="000000"/>
              </a:solidFill>
              <a:effectLst/>
              <a:latin typeface="+mn-lt"/>
              <a:ea typeface="+mn-ea"/>
              <a:cs typeface="+mn-cs"/>
            </a:rPr>
            <a:t>防災行政無線整備事業</a:t>
          </a:r>
          <a:r>
            <a:rPr kumimoji="1" lang="ja-JP" altLang="ja-JP" sz="1100">
              <a:solidFill>
                <a:sysClr val="windowText" lastClr="000000"/>
              </a:solidFill>
              <a:effectLst/>
              <a:latin typeface="+mn-lt"/>
              <a:ea typeface="+mn-ea"/>
              <a:cs typeface="+mn-cs"/>
            </a:rPr>
            <a:t>があったことにより増額となった。教育費は、令和元年度に町立小中学校空調設備設置工事、令和</a:t>
          </a:r>
          <a:r>
            <a:rPr kumimoji="1" lang="en-US" altLang="ja-JP" sz="1100">
              <a:solidFill>
                <a:sysClr val="windowText" lastClr="000000"/>
              </a:solidFill>
              <a:effectLst/>
              <a:latin typeface="+mn-lt"/>
              <a:ea typeface="+mn-ea"/>
              <a:cs typeface="+mn-cs"/>
            </a:rPr>
            <a:t>2</a:t>
          </a:r>
          <a:r>
            <a:rPr kumimoji="1" lang="ja-JP" altLang="ja-JP" sz="1100">
              <a:solidFill>
                <a:sysClr val="windowText" lastClr="000000"/>
              </a:solidFill>
              <a:effectLst/>
              <a:latin typeface="+mn-lt"/>
              <a:ea typeface="+mn-ea"/>
              <a:cs typeface="+mn-cs"/>
            </a:rPr>
            <a:t>年度は学校給食センター用地取得や町立小中学校トイレ改修工事、</a:t>
          </a:r>
          <a:r>
            <a:rPr kumimoji="1" lang="en-US" altLang="ja-JP" sz="1100">
              <a:solidFill>
                <a:sysClr val="windowText" lastClr="000000"/>
              </a:solidFill>
              <a:effectLst/>
              <a:latin typeface="+mn-lt"/>
              <a:ea typeface="+mn-ea"/>
              <a:cs typeface="+mn-cs"/>
            </a:rPr>
            <a:t>1</a:t>
          </a:r>
          <a:r>
            <a:rPr kumimoji="1" lang="ja-JP" altLang="ja-JP" sz="1100">
              <a:solidFill>
                <a:sysClr val="windowText" lastClr="000000"/>
              </a:solidFill>
              <a:effectLst/>
              <a:latin typeface="+mn-lt"/>
              <a:ea typeface="+mn-ea"/>
              <a:cs typeface="+mn-cs"/>
            </a:rPr>
            <a:t>人</a:t>
          </a:r>
          <a:r>
            <a:rPr kumimoji="1" lang="en-US" altLang="ja-JP" sz="1100">
              <a:solidFill>
                <a:sysClr val="windowText" lastClr="000000"/>
              </a:solidFill>
              <a:effectLst/>
              <a:latin typeface="+mn-lt"/>
              <a:ea typeface="+mn-ea"/>
              <a:cs typeface="+mn-cs"/>
            </a:rPr>
            <a:t>1</a:t>
          </a:r>
          <a:r>
            <a:rPr kumimoji="1" lang="ja-JP" altLang="ja-JP" sz="1100">
              <a:solidFill>
                <a:sysClr val="windowText" lastClr="000000"/>
              </a:solidFill>
              <a:effectLst/>
              <a:latin typeface="+mn-lt"/>
              <a:ea typeface="+mn-ea"/>
              <a:cs typeface="+mn-cs"/>
            </a:rPr>
            <a:t>台端末整備事業における</a:t>
          </a:r>
          <a:r>
            <a:rPr kumimoji="1" lang="en-US" altLang="ja-JP" sz="1100">
              <a:solidFill>
                <a:sysClr val="windowText" lastClr="000000"/>
              </a:solidFill>
              <a:effectLst/>
              <a:latin typeface="+mn-lt"/>
              <a:ea typeface="+mn-ea"/>
              <a:cs typeface="+mn-cs"/>
            </a:rPr>
            <a:t>PC</a:t>
          </a:r>
          <a:r>
            <a:rPr kumimoji="1" lang="ja-JP" altLang="ja-JP" sz="1100">
              <a:solidFill>
                <a:sysClr val="windowText" lastClr="000000"/>
              </a:solidFill>
              <a:effectLst/>
              <a:latin typeface="+mn-lt"/>
              <a:ea typeface="+mn-ea"/>
              <a:cs typeface="+mn-cs"/>
            </a:rPr>
            <a:t>端末購入、令和</a:t>
          </a:r>
          <a:r>
            <a:rPr kumimoji="1" lang="en-US" altLang="ja-JP" sz="1100">
              <a:solidFill>
                <a:sysClr val="windowText" lastClr="000000"/>
              </a:solidFill>
              <a:effectLst/>
              <a:latin typeface="+mn-lt"/>
              <a:ea typeface="+mn-ea"/>
              <a:cs typeface="+mn-cs"/>
            </a:rPr>
            <a:t>4</a:t>
          </a:r>
          <a:r>
            <a:rPr kumimoji="1" lang="ja-JP" altLang="ja-JP" sz="1100">
              <a:solidFill>
                <a:sysClr val="windowText" lastClr="000000"/>
              </a:solidFill>
              <a:effectLst/>
              <a:latin typeface="+mn-lt"/>
              <a:ea typeface="+mn-ea"/>
              <a:cs typeface="+mn-cs"/>
            </a:rPr>
            <a:t>年度は新学校給食センター建設事業</a:t>
          </a:r>
          <a:r>
            <a:rPr kumimoji="1" lang="ja-JP" altLang="en-US" sz="1100">
              <a:solidFill>
                <a:sysClr val="windowText" lastClr="000000"/>
              </a:solidFill>
              <a:effectLst/>
              <a:latin typeface="+mn-lt"/>
              <a:ea typeface="+mn-ea"/>
              <a:cs typeface="+mn-cs"/>
            </a:rPr>
            <a:t>、令和</a:t>
          </a:r>
          <a:r>
            <a:rPr kumimoji="1" lang="en-US" altLang="ja-JP" sz="1100">
              <a:solidFill>
                <a:sysClr val="windowText" lastClr="000000"/>
              </a:solidFill>
              <a:effectLst/>
              <a:latin typeface="+mn-lt"/>
              <a:ea typeface="+mn-ea"/>
              <a:cs typeface="+mn-cs"/>
            </a:rPr>
            <a:t>5</a:t>
          </a:r>
          <a:r>
            <a:rPr kumimoji="1" lang="ja-JP" altLang="en-US" sz="1100">
              <a:solidFill>
                <a:sysClr val="windowText" lastClr="000000"/>
              </a:solidFill>
              <a:effectLst/>
              <a:latin typeface="+mn-lt"/>
              <a:ea typeface="+mn-ea"/>
              <a:cs typeface="+mn-cs"/>
            </a:rPr>
            <a:t>年度は時津北小学校校舎増築事業</a:t>
          </a:r>
          <a:r>
            <a:rPr kumimoji="1" lang="ja-JP" altLang="ja-JP" sz="1100">
              <a:solidFill>
                <a:sysClr val="windowText" lastClr="000000"/>
              </a:solidFill>
              <a:effectLst/>
              <a:latin typeface="+mn-lt"/>
              <a:ea typeface="+mn-ea"/>
              <a:cs typeface="+mn-cs"/>
            </a:rPr>
            <a:t>などの大規模事業を行ったため、類似団体平均を上回っている。</a:t>
          </a:r>
          <a:endParaRPr lang="ja-JP" altLang="ja-JP" sz="1400">
            <a:solidFill>
              <a:sysClr val="windowText" lastClr="000000"/>
            </a:solidFill>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長崎県時津町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900">
              <a:solidFill>
                <a:sysClr val="windowText" lastClr="000000"/>
              </a:solidFill>
              <a:effectLst/>
              <a:latin typeface="+mn-lt"/>
              <a:ea typeface="+mn-ea"/>
              <a:cs typeface="+mn-cs"/>
            </a:rPr>
            <a:t>　財政調整基金は平成</a:t>
          </a:r>
          <a:r>
            <a:rPr kumimoji="1" lang="en-US" altLang="ja-JP" sz="900">
              <a:solidFill>
                <a:sysClr val="windowText" lastClr="000000"/>
              </a:solidFill>
              <a:effectLst/>
              <a:latin typeface="+mn-lt"/>
              <a:ea typeface="+mn-ea"/>
              <a:cs typeface="+mn-cs"/>
            </a:rPr>
            <a:t>29</a:t>
          </a:r>
          <a:r>
            <a:rPr kumimoji="1" lang="ja-JP" altLang="ja-JP" sz="900">
              <a:solidFill>
                <a:sysClr val="windowText" lastClr="000000"/>
              </a:solidFill>
              <a:effectLst/>
              <a:latin typeface="+mn-lt"/>
              <a:ea typeface="+mn-ea"/>
              <a:cs typeface="+mn-cs"/>
            </a:rPr>
            <a:t>年度以降増加傾向にあったが、令和</a:t>
          </a:r>
          <a:r>
            <a:rPr kumimoji="1" lang="en-US" altLang="ja-JP" sz="900">
              <a:solidFill>
                <a:sysClr val="windowText" lastClr="000000"/>
              </a:solidFill>
              <a:effectLst/>
              <a:latin typeface="+mn-lt"/>
              <a:ea typeface="+mn-ea"/>
              <a:cs typeface="+mn-cs"/>
            </a:rPr>
            <a:t>4</a:t>
          </a:r>
          <a:r>
            <a:rPr kumimoji="1" lang="ja-JP" altLang="ja-JP" sz="900">
              <a:solidFill>
                <a:sysClr val="windowText" lastClr="000000"/>
              </a:solidFill>
              <a:effectLst/>
              <a:latin typeface="+mn-lt"/>
              <a:ea typeface="+mn-ea"/>
              <a:cs typeface="+mn-cs"/>
            </a:rPr>
            <a:t>年度</a:t>
          </a:r>
          <a:r>
            <a:rPr kumimoji="1" lang="ja-JP" altLang="en-US" sz="900">
              <a:solidFill>
                <a:sysClr val="windowText" lastClr="000000"/>
              </a:solidFill>
              <a:effectLst/>
              <a:latin typeface="+mn-lt"/>
              <a:ea typeface="+mn-ea"/>
              <a:cs typeface="+mn-cs"/>
            </a:rPr>
            <a:t>及び令和</a:t>
          </a:r>
          <a:r>
            <a:rPr kumimoji="1" lang="en-US" altLang="ja-JP" sz="900">
              <a:solidFill>
                <a:sysClr val="windowText" lastClr="000000"/>
              </a:solidFill>
              <a:effectLst/>
              <a:latin typeface="+mn-lt"/>
              <a:ea typeface="+mn-ea"/>
              <a:cs typeface="+mn-cs"/>
            </a:rPr>
            <a:t>5</a:t>
          </a:r>
          <a:r>
            <a:rPr kumimoji="1" lang="ja-JP" altLang="en-US" sz="900">
              <a:solidFill>
                <a:sysClr val="windowText" lastClr="000000"/>
              </a:solidFill>
              <a:effectLst/>
              <a:latin typeface="+mn-lt"/>
              <a:ea typeface="+mn-ea"/>
              <a:cs typeface="+mn-cs"/>
            </a:rPr>
            <a:t>年度</a:t>
          </a:r>
          <a:r>
            <a:rPr kumimoji="1" lang="ja-JP" altLang="ja-JP" sz="900">
              <a:solidFill>
                <a:sysClr val="windowText" lastClr="000000"/>
              </a:solidFill>
              <a:effectLst/>
              <a:latin typeface="+mn-lt"/>
              <a:ea typeface="+mn-ea"/>
              <a:cs typeface="+mn-cs"/>
            </a:rPr>
            <a:t>は財源不足補填のため取り崩したこと等により減少している。実質収支額は、令和</a:t>
          </a:r>
          <a:r>
            <a:rPr kumimoji="1" lang="en-US" altLang="ja-JP" sz="900">
              <a:solidFill>
                <a:sysClr val="windowText" lastClr="000000"/>
              </a:solidFill>
              <a:effectLst/>
              <a:latin typeface="+mn-lt"/>
              <a:ea typeface="+mn-ea"/>
              <a:cs typeface="+mn-cs"/>
            </a:rPr>
            <a:t>3</a:t>
          </a:r>
          <a:r>
            <a:rPr kumimoji="1" lang="ja-JP" altLang="ja-JP" sz="900">
              <a:solidFill>
                <a:sysClr val="windowText" lastClr="000000"/>
              </a:solidFill>
              <a:effectLst/>
              <a:latin typeface="+mn-lt"/>
              <a:ea typeface="+mn-ea"/>
              <a:cs typeface="+mn-cs"/>
            </a:rPr>
            <a:t>年度は町税収入や地方交付税が増となったこと、普通建設事業費が減となったこと等により過去最高の数値だった。令和</a:t>
          </a:r>
          <a:r>
            <a:rPr kumimoji="1" lang="en-US" altLang="ja-JP" sz="900">
              <a:solidFill>
                <a:sysClr val="windowText" lastClr="000000"/>
              </a:solidFill>
              <a:effectLst/>
              <a:latin typeface="+mn-lt"/>
              <a:ea typeface="+mn-ea"/>
              <a:cs typeface="+mn-cs"/>
            </a:rPr>
            <a:t>5</a:t>
          </a:r>
          <a:r>
            <a:rPr kumimoji="1" lang="ja-JP" altLang="ja-JP" sz="900">
              <a:solidFill>
                <a:sysClr val="windowText" lastClr="000000"/>
              </a:solidFill>
              <a:effectLst/>
              <a:latin typeface="+mn-lt"/>
              <a:ea typeface="+mn-ea"/>
              <a:cs typeface="+mn-cs"/>
            </a:rPr>
            <a:t>年度においては、</a:t>
          </a:r>
          <a:r>
            <a:rPr kumimoji="1" lang="ja-JP" altLang="en-US" sz="900">
              <a:solidFill>
                <a:sysClr val="windowText" lastClr="000000"/>
              </a:solidFill>
              <a:effectLst/>
              <a:latin typeface="+mn-lt"/>
              <a:ea typeface="+mn-ea"/>
              <a:cs typeface="+mn-cs"/>
            </a:rPr>
            <a:t>第</a:t>
          </a:r>
          <a:r>
            <a:rPr kumimoji="1" lang="en-US" altLang="ja-JP" sz="900">
              <a:solidFill>
                <a:sysClr val="windowText" lastClr="000000"/>
              </a:solidFill>
              <a:effectLst/>
              <a:latin typeface="+mn-lt"/>
              <a:ea typeface="+mn-ea"/>
              <a:cs typeface="+mn-cs"/>
            </a:rPr>
            <a:t>2</a:t>
          </a:r>
          <a:r>
            <a:rPr kumimoji="1" lang="ja-JP" altLang="en-US" sz="900">
              <a:solidFill>
                <a:sysClr val="windowText" lastClr="000000"/>
              </a:solidFill>
              <a:effectLst/>
              <a:latin typeface="+mn-lt"/>
              <a:ea typeface="+mn-ea"/>
              <a:cs typeface="+mn-cs"/>
            </a:rPr>
            <a:t>土地区画整理事業</a:t>
          </a:r>
          <a:r>
            <a:rPr kumimoji="1" lang="ja-JP" altLang="ja-JP" sz="900">
              <a:solidFill>
                <a:sysClr val="windowText" lastClr="000000"/>
              </a:solidFill>
              <a:effectLst/>
              <a:latin typeface="+mn-lt"/>
              <a:ea typeface="+mn-ea"/>
              <a:cs typeface="+mn-cs"/>
            </a:rPr>
            <a:t>や</a:t>
          </a:r>
          <a:r>
            <a:rPr kumimoji="1" lang="ja-JP" altLang="en-US" sz="900">
              <a:solidFill>
                <a:sysClr val="windowText" lastClr="000000"/>
              </a:solidFill>
              <a:effectLst/>
              <a:latin typeface="+mn-lt"/>
              <a:ea typeface="+mn-ea"/>
              <a:cs typeface="+mn-cs"/>
            </a:rPr>
            <a:t>日並左底線道路事業</a:t>
          </a:r>
          <a:r>
            <a:rPr kumimoji="1" lang="ja-JP" altLang="ja-JP" sz="900">
              <a:solidFill>
                <a:sysClr val="windowText" lastClr="000000"/>
              </a:solidFill>
              <a:effectLst/>
              <a:latin typeface="+mn-lt"/>
              <a:ea typeface="+mn-ea"/>
              <a:cs typeface="+mn-cs"/>
            </a:rPr>
            <a:t>などの繰越明許費繰越額が増加したこと等の理由により実質収支額が減少したため、実質収支比率は前年度と比べ</a:t>
          </a:r>
          <a:r>
            <a:rPr kumimoji="1" lang="en-US" altLang="ja-JP" sz="900">
              <a:solidFill>
                <a:sysClr val="windowText" lastClr="000000"/>
              </a:solidFill>
              <a:effectLst/>
              <a:latin typeface="+mn-lt"/>
              <a:ea typeface="+mn-ea"/>
              <a:cs typeface="+mn-cs"/>
            </a:rPr>
            <a:t>1.22</a:t>
          </a:r>
          <a:r>
            <a:rPr kumimoji="1" lang="ja-JP" altLang="ja-JP" sz="900">
              <a:solidFill>
                <a:sysClr val="windowText" lastClr="000000"/>
              </a:solidFill>
              <a:effectLst/>
              <a:latin typeface="+mn-lt"/>
              <a:ea typeface="+mn-ea"/>
              <a:cs typeface="+mn-cs"/>
            </a:rPr>
            <a:t>％減少し</a:t>
          </a:r>
          <a:r>
            <a:rPr kumimoji="1" lang="en-US" altLang="ja-JP" sz="900">
              <a:solidFill>
                <a:sysClr val="windowText" lastClr="000000"/>
              </a:solidFill>
              <a:effectLst/>
              <a:latin typeface="+mn-lt"/>
              <a:ea typeface="+mn-ea"/>
              <a:cs typeface="+mn-cs"/>
            </a:rPr>
            <a:t>5.66</a:t>
          </a:r>
          <a:r>
            <a:rPr kumimoji="1" lang="ja-JP" altLang="ja-JP" sz="900">
              <a:solidFill>
                <a:sysClr val="windowText" lastClr="000000"/>
              </a:solidFill>
              <a:effectLst/>
              <a:latin typeface="+mn-lt"/>
              <a:ea typeface="+mn-ea"/>
              <a:cs typeface="+mn-cs"/>
            </a:rPr>
            <a:t>％となっている。実質単年度収支は、令和</a:t>
          </a:r>
          <a:r>
            <a:rPr kumimoji="1" lang="en-US" altLang="ja-JP" sz="900">
              <a:solidFill>
                <a:sysClr val="windowText" lastClr="000000"/>
              </a:solidFill>
              <a:effectLst/>
              <a:latin typeface="+mn-lt"/>
              <a:ea typeface="+mn-ea"/>
              <a:cs typeface="+mn-cs"/>
            </a:rPr>
            <a:t>3</a:t>
          </a:r>
          <a:r>
            <a:rPr kumimoji="1" lang="ja-JP" altLang="ja-JP" sz="900">
              <a:solidFill>
                <a:sysClr val="windowText" lastClr="000000"/>
              </a:solidFill>
              <a:effectLst/>
              <a:latin typeface="+mn-lt"/>
              <a:ea typeface="+mn-ea"/>
              <a:cs typeface="+mn-cs"/>
            </a:rPr>
            <a:t>年度は町税収入が増えたことなどにより決算剰余金が生じ、黒字となってい</a:t>
          </a:r>
          <a:r>
            <a:rPr kumimoji="1" lang="ja-JP" altLang="en-US" sz="900">
              <a:solidFill>
                <a:sysClr val="windowText" lastClr="000000"/>
              </a:solidFill>
              <a:effectLst/>
              <a:latin typeface="+mn-lt"/>
              <a:ea typeface="+mn-ea"/>
              <a:cs typeface="+mn-cs"/>
            </a:rPr>
            <a:t>る。</a:t>
          </a:r>
          <a:r>
            <a:rPr kumimoji="1" lang="ja-JP" altLang="ja-JP" sz="900">
              <a:solidFill>
                <a:sysClr val="windowText" lastClr="000000"/>
              </a:solidFill>
              <a:effectLst/>
              <a:latin typeface="+mn-lt"/>
              <a:ea typeface="+mn-ea"/>
              <a:cs typeface="+mn-cs"/>
            </a:rPr>
            <a:t>令和</a:t>
          </a:r>
          <a:r>
            <a:rPr kumimoji="1" lang="en-US" altLang="ja-JP" sz="900">
              <a:solidFill>
                <a:sysClr val="windowText" lastClr="000000"/>
              </a:solidFill>
              <a:effectLst/>
              <a:latin typeface="+mn-lt"/>
              <a:ea typeface="+mn-ea"/>
              <a:cs typeface="+mn-cs"/>
            </a:rPr>
            <a:t>5</a:t>
          </a:r>
          <a:r>
            <a:rPr kumimoji="1" lang="ja-JP" altLang="ja-JP" sz="900">
              <a:solidFill>
                <a:sysClr val="windowText" lastClr="000000"/>
              </a:solidFill>
              <a:effectLst/>
              <a:latin typeface="+mn-lt"/>
              <a:ea typeface="+mn-ea"/>
              <a:cs typeface="+mn-cs"/>
            </a:rPr>
            <a:t>年度</a:t>
          </a:r>
          <a:r>
            <a:rPr kumimoji="1" lang="ja-JP" altLang="en-US" sz="900">
              <a:solidFill>
                <a:sysClr val="windowText" lastClr="000000"/>
              </a:solidFill>
              <a:effectLst/>
              <a:latin typeface="+mn-lt"/>
              <a:ea typeface="+mn-ea"/>
              <a:cs typeface="+mn-cs"/>
            </a:rPr>
            <a:t>は、令和</a:t>
          </a:r>
          <a:r>
            <a:rPr kumimoji="1" lang="en-US" altLang="ja-JP" sz="900">
              <a:solidFill>
                <a:sysClr val="windowText" lastClr="000000"/>
              </a:solidFill>
              <a:effectLst/>
              <a:latin typeface="+mn-lt"/>
              <a:ea typeface="+mn-ea"/>
              <a:cs typeface="+mn-cs"/>
            </a:rPr>
            <a:t>3</a:t>
          </a:r>
          <a:r>
            <a:rPr kumimoji="1" lang="ja-JP" altLang="en-US" sz="900">
              <a:solidFill>
                <a:sysClr val="windowText" lastClr="000000"/>
              </a:solidFill>
              <a:effectLst/>
              <a:latin typeface="+mn-lt"/>
              <a:ea typeface="+mn-ea"/>
              <a:cs typeface="+mn-cs"/>
            </a:rPr>
            <a:t>年度事業の国庫支出金精算返納金が多かった令和</a:t>
          </a:r>
          <a:r>
            <a:rPr kumimoji="1" lang="en-US" altLang="ja-JP" sz="900">
              <a:solidFill>
                <a:sysClr val="windowText" lastClr="000000"/>
              </a:solidFill>
              <a:effectLst/>
              <a:latin typeface="+mn-lt"/>
              <a:ea typeface="+mn-ea"/>
              <a:cs typeface="+mn-cs"/>
            </a:rPr>
            <a:t>4</a:t>
          </a:r>
          <a:r>
            <a:rPr kumimoji="1" lang="ja-JP" altLang="en-US" sz="900">
              <a:solidFill>
                <a:sysClr val="windowText" lastClr="000000"/>
              </a:solidFill>
              <a:effectLst/>
              <a:latin typeface="+mn-lt"/>
              <a:ea typeface="+mn-ea"/>
              <a:cs typeface="+mn-cs"/>
            </a:rPr>
            <a:t>年度ほどではないが、</a:t>
          </a:r>
          <a:r>
            <a:rPr kumimoji="1" lang="ja-JP" altLang="ja-JP" sz="900">
              <a:solidFill>
                <a:sysClr val="windowText" lastClr="000000"/>
              </a:solidFill>
              <a:effectLst/>
              <a:latin typeface="+mn-lt"/>
              <a:ea typeface="+mn-ea"/>
              <a:cs typeface="+mn-cs"/>
            </a:rPr>
            <a:t>財政調整基金を取り崩したことなどにより赤字となっている。</a:t>
          </a:r>
          <a:endParaRPr lang="ja-JP" altLang="ja-JP" sz="900">
            <a:solidFill>
              <a:sysClr val="windowText" lastClr="000000"/>
            </a:solidFill>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長崎県時津町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　前年度と今年度いずれも全会計が黒字となった。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標準財政規模に対する比率は、水道事業会計が最も高く、次いで下水道事業会計、一般会計と続いている。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比率が最も高い水道事業会計においては、</a:t>
          </a:r>
          <a:r>
            <a:rPr kumimoji="1" lang="ja-JP" altLang="en-US" sz="1100">
              <a:solidFill>
                <a:sysClr val="windowText" lastClr="000000"/>
              </a:solidFill>
              <a:effectLst/>
              <a:latin typeface="+mn-lt"/>
              <a:ea typeface="+mn-ea"/>
              <a:cs typeface="+mn-cs"/>
            </a:rPr>
            <a:t>人口及び給水人口ともに減少傾向にあるなか、給水収益については、令和２年度のコロナ禍による自宅滞在増加等の影響による増加をピークに減少傾向に転じ、今後もその傾向は続くものと考えられる。</a:t>
          </a:r>
          <a:r>
            <a:rPr kumimoji="1" lang="ja-JP" altLang="ja-JP" sz="1100">
              <a:solidFill>
                <a:sysClr val="windowText" lastClr="000000"/>
              </a:solidFill>
              <a:effectLst/>
              <a:latin typeface="+mn-lt"/>
              <a:ea typeface="+mn-ea"/>
              <a:cs typeface="+mn-cs"/>
            </a:rPr>
            <a:t>しかし、収支は継続して黒字を維持し、事業の経営状況はおおむね安定していると考えられる。</a:t>
          </a:r>
          <a:endParaRPr lang="ja-JP" altLang="ja-JP" sz="1400">
            <a:solidFill>
              <a:sysClr val="windowText" lastClr="000000"/>
            </a:solidFill>
            <a:effectLst/>
          </a:endParaRPr>
        </a:p>
        <a:p>
          <a:pPr eaLnBrk="1" fontAlgn="auto" latinLnBrk="0" hangingPunct="1"/>
          <a:r>
            <a:rPr kumimoji="1" lang="ja-JP" altLang="ja-JP" sz="1100">
              <a:solidFill>
                <a:sysClr val="windowText" lastClr="000000"/>
              </a:solidFill>
              <a:effectLst/>
              <a:latin typeface="+mn-lt"/>
              <a:ea typeface="+mn-ea"/>
              <a:cs typeface="+mn-cs"/>
            </a:rPr>
            <a:t>　また、一般会計では、令和</a:t>
          </a:r>
          <a:r>
            <a:rPr kumimoji="1" lang="en-US" altLang="ja-JP" sz="1100">
              <a:solidFill>
                <a:sysClr val="windowText" lastClr="000000"/>
              </a:solidFill>
              <a:effectLst/>
              <a:latin typeface="+mn-lt"/>
              <a:ea typeface="+mn-ea"/>
              <a:cs typeface="+mn-cs"/>
            </a:rPr>
            <a:t>3</a:t>
          </a:r>
          <a:r>
            <a:rPr kumimoji="1" lang="ja-JP" altLang="ja-JP" sz="1100">
              <a:solidFill>
                <a:sysClr val="windowText" lastClr="000000"/>
              </a:solidFill>
              <a:effectLst/>
              <a:latin typeface="+mn-lt"/>
              <a:ea typeface="+mn-ea"/>
              <a:cs typeface="+mn-cs"/>
            </a:rPr>
            <a:t>年度は町税収入が増加したこと等の理由により、決算剰余金が生じ、黒字幅が拡大していたが、令和</a:t>
          </a:r>
          <a:r>
            <a:rPr kumimoji="1" lang="en-US" altLang="ja-JP" sz="1100">
              <a:solidFill>
                <a:sysClr val="windowText" lastClr="000000"/>
              </a:solidFill>
              <a:effectLst/>
              <a:latin typeface="+mn-lt"/>
              <a:ea typeface="+mn-ea"/>
              <a:cs typeface="+mn-cs"/>
            </a:rPr>
            <a:t>5</a:t>
          </a:r>
          <a:r>
            <a:rPr kumimoji="1" lang="ja-JP" altLang="ja-JP" sz="1100">
              <a:solidFill>
                <a:sysClr val="windowText" lastClr="000000"/>
              </a:solidFill>
              <a:effectLst/>
              <a:latin typeface="+mn-lt"/>
              <a:ea typeface="+mn-ea"/>
              <a:cs typeface="+mn-cs"/>
            </a:rPr>
            <a:t>年度は、繰越明許費繰越額が増加したこと</a:t>
          </a:r>
          <a:r>
            <a:rPr kumimoji="1" lang="ja-JP" altLang="en-US" sz="1100">
              <a:solidFill>
                <a:sysClr val="windowText" lastClr="000000"/>
              </a:solidFill>
              <a:effectLst/>
              <a:latin typeface="+mn-lt"/>
              <a:ea typeface="+mn-ea"/>
              <a:cs typeface="+mn-cs"/>
            </a:rPr>
            <a:t>や</a:t>
          </a:r>
          <a:r>
            <a:rPr kumimoji="1" lang="ja-JP" altLang="ja-JP" sz="1100">
              <a:solidFill>
                <a:sysClr val="windowText" lastClr="000000"/>
              </a:solidFill>
              <a:effectLst/>
              <a:latin typeface="+mn-lt"/>
              <a:ea typeface="+mn-ea"/>
              <a:cs typeface="+mn-cs"/>
            </a:rPr>
            <a:t>財政調整基金を取り崩したことなどにより黒字幅が減少している。</a:t>
          </a:r>
          <a:endParaRPr lang="ja-JP" altLang="ja-JP" sz="1400">
            <a:solidFill>
              <a:sysClr val="windowText" lastClr="000000"/>
            </a:solidFill>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75" thickBot="1" x14ac:dyDescent="0.2">
      <c r="B2" s="182" t="s">
        <v>77</v>
      </c>
      <c r="C2" s="182"/>
      <c r="D2" s="183"/>
    </row>
    <row r="3" spans="1:119" ht="18.75" customHeight="1" thickBot="1" x14ac:dyDescent="0.2">
      <c r="A3" s="181"/>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x14ac:dyDescent="0.15">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14557392</v>
      </c>
      <c r="BO4" s="407"/>
      <c r="BP4" s="407"/>
      <c r="BQ4" s="407"/>
      <c r="BR4" s="407"/>
      <c r="BS4" s="407"/>
      <c r="BT4" s="407"/>
      <c r="BU4" s="408"/>
      <c r="BV4" s="406">
        <v>14877067</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5.7</v>
      </c>
      <c r="CU4" s="413"/>
      <c r="CV4" s="413"/>
      <c r="CW4" s="413"/>
      <c r="CX4" s="413"/>
      <c r="CY4" s="413"/>
      <c r="CZ4" s="413"/>
      <c r="DA4" s="414"/>
      <c r="DB4" s="412">
        <v>6.9</v>
      </c>
      <c r="DC4" s="413"/>
      <c r="DD4" s="413"/>
      <c r="DE4" s="413"/>
      <c r="DF4" s="413"/>
      <c r="DG4" s="413"/>
      <c r="DH4" s="413"/>
      <c r="DI4" s="414"/>
    </row>
    <row r="5" spans="1:119" ht="18.75" customHeight="1" x14ac:dyDescent="0.15">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13842034</v>
      </c>
      <c r="BO5" s="444"/>
      <c r="BP5" s="444"/>
      <c r="BQ5" s="444"/>
      <c r="BR5" s="444"/>
      <c r="BS5" s="444"/>
      <c r="BT5" s="444"/>
      <c r="BU5" s="445"/>
      <c r="BV5" s="443">
        <v>14192317</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92.9</v>
      </c>
      <c r="CU5" s="441"/>
      <c r="CV5" s="441"/>
      <c r="CW5" s="441"/>
      <c r="CX5" s="441"/>
      <c r="CY5" s="441"/>
      <c r="CZ5" s="441"/>
      <c r="DA5" s="442"/>
      <c r="DB5" s="440">
        <v>90.9</v>
      </c>
      <c r="DC5" s="441"/>
      <c r="DD5" s="441"/>
      <c r="DE5" s="441"/>
      <c r="DF5" s="441"/>
      <c r="DG5" s="441"/>
      <c r="DH5" s="441"/>
      <c r="DI5" s="442"/>
    </row>
    <row r="6" spans="1:119" ht="18.75" customHeight="1" x14ac:dyDescent="0.15">
      <c r="A6" s="181"/>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90</v>
      </c>
      <c r="AV6" s="476"/>
      <c r="AW6" s="476"/>
      <c r="AX6" s="476"/>
      <c r="AY6" s="477" t="s">
        <v>98</v>
      </c>
      <c r="AZ6" s="478"/>
      <c r="BA6" s="478"/>
      <c r="BB6" s="478"/>
      <c r="BC6" s="478"/>
      <c r="BD6" s="478"/>
      <c r="BE6" s="478"/>
      <c r="BF6" s="478"/>
      <c r="BG6" s="478"/>
      <c r="BH6" s="478"/>
      <c r="BI6" s="478"/>
      <c r="BJ6" s="478"/>
      <c r="BK6" s="478"/>
      <c r="BL6" s="478"/>
      <c r="BM6" s="479"/>
      <c r="BN6" s="443">
        <v>715358</v>
      </c>
      <c r="BO6" s="444"/>
      <c r="BP6" s="444"/>
      <c r="BQ6" s="444"/>
      <c r="BR6" s="444"/>
      <c r="BS6" s="444"/>
      <c r="BT6" s="444"/>
      <c r="BU6" s="445"/>
      <c r="BV6" s="443">
        <v>684750</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93.8</v>
      </c>
      <c r="CU6" s="481"/>
      <c r="CV6" s="481"/>
      <c r="CW6" s="481"/>
      <c r="CX6" s="481"/>
      <c r="CY6" s="481"/>
      <c r="CZ6" s="481"/>
      <c r="DA6" s="482"/>
      <c r="DB6" s="480">
        <v>93</v>
      </c>
      <c r="DC6" s="481"/>
      <c r="DD6" s="481"/>
      <c r="DE6" s="481"/>
      <c r="DF6" s="481"/>
      <c r="DG6" s="481"/>
      <c r="DH6" s="481"/>
      <c r="DI6" s="482"/>
    </row>
    <row r="7" spans="1:119" ht="18.75" customHeight="1" x14ac:dyDescent="0.15">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90</v>
      </c>
      <c r="AV7" s="476"/>
      <c r="AW7" s="476"/>
      <c r="AX7" s="476"/>
      <c r="AY7" s="477" t="s">
        <v>101</v>
      </c>
      <c r="AZ7" s="478"/>
      <c r="BA7" s="478"/>
      <c r="BB7" s="478"/>
      <c r="BC7" s="478"/>
      <c r="BD7" s="478"/>
      <c r="BE7" s="478"/>
      <c r="BF7" s="478"/>
      <c r="BG7" s="478"/>
      <c r="BH7" s="478"/>
      <c r="BI7" s="478"/>
      <c r="BJ7" s="478"/>
      <c r="BK7" s="478"/>
      <c r="BL7" s="478"/>
      <c r="BM7" s="479"/>
      <c r="BN7" s="443">
        <v>342329</v>
      </c>
      <c r="BO7" s="444"/>
      <c r="BP7" s="444"/>
      <c r="BQ7" s="444"/>
      <c r="BR7" s="444"/>
      <c r="BS7" s="444"/>
      <c r="BT7" s="444"/>
      <c r="BU7" s="445"/>
      <c r="BV7" s="443">
        <v>241645</v>
      </c>
      <c r="BW7" s="444"/>
      <c r="BX7" s="444"/>
      <c r="BY7" s="444"/>
      <c r="BZ7" s="444"/>
      <c r="CA7" s="444"/>
      <c r="CB7" s="444"/>
      <c r="CC7" s="445"/>
      <c r="CD7" s="446" t="s">
        <v>102</v>
      </c>
      <c r="CE7" s="447"/>
      <c r="CF7" s="447"/>
      <c r="CG7" s="447"/>
      <c r="CH7" s="447"/>
      <c r="CI7" s="447"/>
      <c r="CJ7" s="447"/>
      <c r="CK7" s="447"/>
      <c r="CL7" s="447"/>
      <c r="CM7" s="447"/>
      <c r="CN7" s="447"/>
      <c r="CO7" s="447"/>
      <c r="CP7" s="447"/>
      <c r="CQ7" s="447"/>
      <c r="CR7" s="447"/>
      <c r="CS7" s="448"/>
      <c r="CT7" s="443">
        <v>6588441</v>
      </c>
      <c r="CU7" s="444"/>
      <c r="CV7" s="444"/>
      <c r="CW7" s="444"/>
      <c r="CX7" s="444"/>
      <c r="CY7" s="444"/>
      <c r="CZ7" s="444"/>
      <c r="DA7" s="445"/>
      <c r="DB7" s="443">
        <v>6440037</v>
      </c>
      <c r="DC7" s="444"/>
      <c r="DD7" s="444"/>
      <c r="DE7" s="444"/>
      <c r="DF7" s="444"/>
      <c r="DG7" s="444"/>
      <c r="DH7" s="444"/>
      <c r="DI7" s="445"/>
    </row>
    <row r="8" spans="1:119" ht="18.75" customHeight="1" thickBot="1" x14ac:dyDescent="0.2">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103</v>
      </c>
      <c r="AN8" s="473"/>
      <c r="AO8" s="473"/>
      <c r="AP8" s="473"/>
      <c r="AQ8" s="473"/>
      <c r="AR8" s="473"/>
      <c r="AS8" s="473"/>
      <c r="AT8" s="474"/>
      <c r="AU8" s="475" t="s">
        <v>90</v>
      </c>
      <c r="AV8" s="476"/>
      <c r="AW8" s="476"/>
      <c r="AX8" s="476"/>
      <c r="AY8" s="477" t="s">
        <v>104</v>
      </c>
      <c r="AZ8" s="478"/>
      <c r="BA8" s="478"/>
      <c r="BB8" s="478"/>
      <c r="BC8" s="478"/>
      <c r="BD8" s="478"/>
      <c r="BE8" s="478"/>
      <c r="BF8" s="478"/>
      <c r="BG8" s="478"/>
      <c r="BH8" s="478"/>
      <c r="BI8" s="478"/>
      <c r="BJ8" s="478"/>
      <c r="BK8" s="478"/>
      <c r="BL8" s="478"/>
      <c r="BM8" s="479"/>
      <c r="BN8" s="443">
        <v>373029</v>
      </c>
      <c r="BO8" s="444"/>
      <c r="BP8" s="444"/>
      <c r="BQ8" s="444"/>
      <c r="BR8" s="444"/>
      <c r="BS8" s="444"/>
      <c r="BT8" s="444"/>
      <c r="BU8" s="445"/>
      <c r="BV8" s="443">
        <v>443105</v>
      </c>
      <c r="BW8" s="444"/>
      <c r="BX8" s="444"/>
      <c r="BY8" s="444"/>
      <c r="BZ8" s="444"/>
      <c r="CA8" s="444"/>
      <c r="CB8" s="444"/>
      <c r="CC8" s="445"/>
      <c r="CD8" s="446" t="s">
        <v>105</v>
      </c>
      <c r="CE8" s="447"/>
      <c r="CF8" s="447"/>
      <c r="CG8" s="447"/>
      <c r="CH8" s="447"/>
      <c r="CI8" s="447"/>
      <c r="CJ8" s="447"/>
      <c r="CK8" s="447"/>
      <c r="CL8" s="447"/>
      <c r="CM8" s="447"/>
      <c r="CN8" s="447"/>
      <c r="CO8" s="447"/>
      <c r="CP8" s="447"/>
      <c r="CQ8" s="447"/>
      <c r="CR8" s="447"/>
      <c r="CS8" s="448"/>
      <c r="CT8" s="483">
        <v>0.66</v>
      </c>
      <c r="CU8" s="484"/>
      <c r="CV8" s="484"/>
      <c r="CW8" s="484"/>
      <c r="CX8" s="484"/>
      <c r="CY8" s="484"/>
      <c r="CZ8" s="484"/>
      <c r="DA8" s="485"/>
      <c r="DB8" s="483">
        <v>0.68</v>
      </c>
      <c r="DC8" s="484"/>
      <c r="DD8" s="484"/>
      <c r="DE8" s="484"/>
      <c r="DF8" s="484"/>
      <c r="DG8" s="484"/>
      <c r="DH8" s="484"/>
      <c r="DI8" s="485"/>
    </row>
    <row r="9" spans="1:119" ht="18.75" customHeight="1" thickBot="1" x14ac:dyDescent="0.2">
      <c r="A9" s="181"/>
      <c r="B9" s="437" t="s">
        <v>106</v>
      </c>
      <c r="C9" s="438"/>
      <c r="D9" s="438"/>
      <c r="E9" s="438"/>
      <c r="F9" s="438"/>
      <c r="G9" s="438"/>
      <c r="H9" s="438"/>
      <c r="I9" s="438"/>
      <c r="J9" s="438"/>
      <c r="K9" s="486"/>
      <c r="L9" s="487" t="s">
        <v>107</v>
      </c>
      <c r="M9" s="488"/>
      <c r="N9" s="488"/>
      <c r="O9" s="488"/>
      <c r="P9" s="488"/>
      <c r="Q9" s="489"/>
      <c r="R9" s="490">
        <v>29339</v>
      </c>
      <c r="S9" s="491"/>
      <c r="T9" s="491"/>
      <c r="U9" s="491"/>
      <c r="V9" s="492"/>
      <c r="W9" s="400" t="s">
        <v>108</v>
      </c>
      <c r="X9" s="401"/>
      <c r="Y9" s="401"/>
      <c r="Z9" s="401"/>
      <c r="AA9" s="401"/>
      <c r="AB9" s="401"/>
      <c r="AC9" s="401"/>
      <c r="AD9" s="401"/>
      <c r="AE9" s="401"/>
      <c r="AF9" s="401"/>
      <c r="AG9" s="401"/>
      <c r="AH9" s="401"/>
      <c r="AI9" s="401"/>
      <c r="AJ9" s="401"/>
      <c r="AK9" s="401"/>
      <c r="AL9" s="402"/>
      <c r="AM9" s="472" t="s">
        <v>109</v>
      </c>
      <c r="AN9" s="473"/>
      <c r="AO9" s="473"/>
      <c r="AP9" s="473"/>
      <c r="AQ9" s="473"/>
      <c r="AR9" s="473"/>
      <c r="AS9" s="473"/>
      <c r="AT9" s="474"/>
      <c r="AU9" s="475" t="s">
        <v>90</v>
      </c>
      <c r="AV9" s="476"/>
      <c r="AW9" s="476"/>
      <c r="AX9" s="476"/>
      <c r="AY9" s="477" t="s">
        <v>110</v>
      </c>
      <c r="AZ9" s="478"/>
      <c r="BA9" s="478"/>
      <c r="BB9" s="478"/>
      <c r="BC9" s="478"/>
      <c r="BD9" s="478"/>
      <c r="BE9" s="478"/>
      <c r="BF9" s="478"/>
      <c r="BG9" s="478"/>
      <c r="BH9" s="478"/>
      <c r="BI9" s="478"/>
      <c r="BJ9" s="478"/>
      <c r="BK9" s="478"/>
      <c r="BL9" s="478"/>
      <c r="BM9" s="479"/>
      <c r="BN9" s="443">
        <v>-70076</v>
      </c>
      <c r="BO9" s="444"/>
      <c r="BP9" s="444"/>
      <c r="BQ9" s="444"/>
      <c r="BR9" s="444"/>
      <c r="BS9" s="444"/>
      <c r="BT9" s="444"/>
      <c r="BU9" s="445"/>
      <c r="BV9" s="443">
        <v>-133846</v>
      </c>
      <c r="BW9" s="444"/>
      <c r="BX9" s="444"/>
      <c r="BY9" s="444"/>
      <c r="BZ9" s="444"/>
      <c r="CA9" s="444"/>
      <c r="CB9" s="444"/>
      <c r="CC9" s="445"/>
      <c r="CD9" s="446" t="s">
        <v>111</v>
      </c>
      <c r="CE9" s="447"/>
      <c r="CF9" s="447"/>
      <c r="CG9" s="447"/>
      <c r="CH9" s="447"/>
      <c r="CI9" s="447"/>
      <c r="CJ9" s="447"/>
      <c r="CK9" s="447"/>
      <c r="CL9" s="447"/>
      <c r="CM9" s="447"/>
      <c r="CN9" s="447"/>
      <c r="CO9" s="447"/>
      <c r="CP9" s="447"/>
      <c r="CQ9" s="447"/>
      <c r="CR9" s="447"/>
      <c r="CS9" s="448"/>
      <c r="CT9" s="440">
        <v>10</v>
      </c>
      <c r="CU9" s="441"/>
      <c r="CV9" s="441"/>
      <c r="CW9" s="441"/>
      <c r="CX9" s="441"/>
      <c r="CY9" s="441"/>
      <c r="CZ9" s="441"/>
      <c r="DA9" s="442"/>
      <c r="DB9" s="440">
        <v>10.9</v>
      </c>
      <c r="DC9" s="441"/>
      <c r="DD9" s="441"/>
      <c r="DE9" s="441"/>
      <c r="DF9" s="441"/>
      <c r="DG9" s="441"/>
      <c r="DH9" s="441"/>
      <c r="DI9" s="442"/>
    </row>
    <row r="10" spans="1:119" ht="18.75" customHeight="1" thickBot="1" x14ac:dyDescent="0.2">
      <c r="A10" s="181"/>
      <c r="B10" s="437"/>
      <c r="C10" s="438"/>
      <c r="D10" s="438"/>
      <c r="E10" s="438"/>
      <c r="F10" s="438"/>
      <c r="G10" s="438"/>
      <c r="H10" s="438"/>
      <c r="I10" s="438"/>
      <c r="J10" s="438"/>
      <c r="K10" s="486"/>
      <c r="L10" s="493" t="s">
        <v>112</v>
      </c>
      <c r="M10" s="473"/>
      <c r="N10" s="473"/>
      <c r="O10" s="473"/>
      <c r="P10" s="473"/>
      <c r="Q10" s="474"/>
      <c r="R10" s="494">
        <v>29804</v>
      </c>
      <c r="S10" s="495"/>
      <c r="T10" s="495"/>
      <c r="U10" s="495"/>
      <c r="V10" s="496"/>
      <c r="W10" s="431"/>
      <c r="X10" s="432"/>
      <c r="Y10" s="432"/>
      <c r="Z10" s="432"/>
      <c r="AA10" s="432"/>
      <c r="AB10" s="432"/>
      <c r="AC10" s="432"/>
      <c r="AD10" s="432"/>
      <c r="AE10" s="432"/>
      <c r="AF10" s="432"/>
      <c r="AG10" s="432"/>
      <c r="AH10" s="432"/>
      <c r="AI10" s="432"/>
      <c r="AJ10" s="432"/>
      <c r="AK10" s="432"/>
      <c r="AL10" s="435"/>
      <c r="AM10" s="472" t="s">
        <v>113</v>
      </c>
      <c r="AN10" s="473"/>
      <c r="AO10" s="473"/>
      <c r="AP10" s="473"/>
      <c r="AQ10" s="473"/>
      <c r="AR10" s="473"/>
      <c r="AS10" s="473"/>
      <c r="AT10" s="474"/>
      <c r="AU10" s="475" t="s">
        <v>90</v>
      </c>
      <c r="AV10" s="476"/>
      <c r="AW10" s="476"/>
      <c r="AX10" s="476"/>
      <c r="AY10" s="477" t="s">
        <v>114</v>
      </c>
      <c r="AZ10" s="478"/>
      <c r="BA10" s="478"/>
      <c r="BB10" s="478"/>
      <c r="BC10" s="478"/>
      <c r="BD10" s="478"/>
      <c r="BE10" s="478"/>
      <c r="BF10" s="478"/>
      <c r="BG10" s="478"/>
      <c r="BH10" s="478"/>
      <c r="BI10" s="478"/>
      <c r="BJ10" s="478"/>
      <c r="BK10" s="478"/>
      <c r="BL10" s="478"/>
      <c r="BM10" s="479"/>
      <c r="BN10" s="443">
        <v>3</v>
      </c>
      <c r="BO10" s="444"/>
      <c r="BP10" s="444"/>
      <c r="BQ10" s="444"/>
      <c r="BR10" s="444"/>
      <c r="BS10" s="444"/>
      <c r="BT10" s="444"/>
      <c r="BU10" s="445"/>
      <c r="BV10" s="443">
        <v>16</v>
      </c>
      <c r="BW10" s="444"/>
      <c r="BX10" s="444"/>
      <c r="BY10" s="444"/>
      <c r="BZ10" s="444"/>
      <c r="CA10" s="444"/>
      <c r="CB10" s="444"/>
      <c r="CC10" s="445"/>
      <c r="CD10" s="184" t="s">
        <v>115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37"/>
      <c r="C11" s="438"/>
      <c r="D11" s="438"/>
      <c r="E11" s="438"/>
      <c r="F11" s="438"/>
      <c r="G11" s="438"/>
      <c r="H11" s="438"/>
      <c r="I11" s="438"/>
      <c r="J11" s="438"/>
      <c r="K11" s="486"/>
      <c r="L11" s="497" t="s">
        <v>116</v>
      </c>
      <c r="M11" s="498"/>
      <c r="N11" s="498"/>
      <c r="O11" s="498"/>
      <c r="P11" s="498"/>
      <c r="Q11" s="499"/>
      <c r="R11" s="500" t="s">
        <v>117</v>
      </c>
      <c r="S11" s="501"/>
      <c r="T11" s="501"/>
      <c r="U11" s="501"/>
      <c r="V11" s="502"/>
      <c r="W11" s="431"/>
      <c r="X11" s="432"/>
      <c r="Y11" s="432"/>
      <c r="Z11" s="432"/>
      <c r="AA11" s="432"/>
      <c r="AB11" s="432"/>
      <c r="AC11" s="432"/>
      <c r="AD11" s="432"/>
      <c r="AE11" s="432"/>
      <c r="AF11" s="432"/>
      <c r="AG11" s="432"/>
      <c r="AH11" s="432"/>
      <c r="AI11" s="432"/>
      <c r="AJ11" s="432"/>
      <c r="AK11" s="432"/>
      <c r="AL11" s="435"/>
      <c r="AM11" s="472" t="s">
        <v>118</v>
      </c>
      <c r="AN11" s="473"/>
      <c r="AO11" s="473"/>
      <c r="AP11" s="473"/>
      <c r="AQ11" s="473"/>
      <c r="AR11" s="473"/>
      <c r="AS11" s="473"/>
      <c r="AT11" s="474"/>
      <c r="AU11" s="475" t="s">
        <v>90</v>
      </c>
      <c r="AV11" s="476"/>
      <c r="AW11" s="476"/>
      <c r="AX11" s="476"/>
      <c r="AY11" s="477" t="s">
        <v>119</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120</v>
      </c>
      <c r="CE11" s="447"/>
      <c r="CF11" s="447"/>
      <c r="CG11" s="447"/>
      <c r="CH11" s="447"/>
      <c r="CI11" s="447"/>
      <c r="CJ11" s="447"/>
      <c r="CK11" s="447"/>
      <c r="CL11" s="447"/>
      <c r="CM11" s="447"/>
      <c r="CN11" s="447"/>
      <c r="CO11" s="447"/>
      <c r="CP11" s="447"/>
      <c r="CQ11" s="447"/>
      <c r="CR11" s="447"/>
      <c r="CS11" s="448"/>
      <c r="CT11" s="483" t="s">
        <v>121</v>
      </c>
      <c r="CU11" s="484"/>
      <c r="CV11" s="484"/>
      <c r="CW11" s="484"/>
      <c r="CX11" s="484"/>
      <c r="CY11" s="484"/>
      <c r="CZ11" s="484"/>
      <c r="DA11" s="485"/>
      <c r="DB11" s="483" t="s">
        <v>121</v>
      </c>
      <c r="DC11" s="484"/>
      <c r="DD11" s="484"/>
      <c r="DE11" s="484"/>
      <c r="DF11" s="484"/>
      <c r="DG11" s="484"/>
      <c r="DH11" s="484"/>
      <c r="DI11" s="485"/>
    </row>
    <row r="12" spans="1:119" ht="18.75" customHeight="1" x14ac:dyDescent="0.15">
      <c r="A12" s="181"/>
      <c r="B12" s="503" t="s">
        <v>122</v>
      </c>
      <c r="C12" s="504"/>
      <c r="D12" s="504"/>
      <c r="E12" s="504"/>
      <c r="F12" s="504"/>
      <c r="G12" s="504"/>
      <c r="H12" s="504"/>
      <c r="I12" s="504"/>
      <c r="J12" s="504"/>
      <c r="K12" s="505"/>
      <c r="L12" s="512" t="s">
        <v>123</v>
      </c>
      <c r="M12" s="513"/>
      <c r="N12" s="513"/>
      <c r="O12" s="513"/>
      <c r="P12" s="513"/>
      <c r="Q12" s="514"/>
      <c r="R12" s="515">
        <v>29493</v>
      </c>
      <c r="S12" s="516"/>
      <c r="T12" s="516"/>
      <c r="U12" s="516"/>
      <c r="V12" s="517"/>
      <c r="W12" s="518" t="s">
        <v>1</v>
      </c>
      <c r="X12" s="476"/>
      <c r="Y12" s="476"/>
      <c r="Z12" s="476"/>
      <c r="AA12" s="476"/>
      <c r="AB12" s="519"/>
      <c r="AC12" s="520" t="s">
        <v>124</v>
      </c>
      <c r="AD12" s="521"/>
      <c r="AE12" s="521"/>
      <c r="AF12" s="521"/>
      <c r="AG12" s="522"/>
      <c r="AH12" s="520" t="s">
        <v>125</v>
      </c>
      <c r="AI12" s="521"/>
      <c r="AJ12" s="521"/>
      <c r="AK12" s="521"/>
      <c r="AL12" s="523"/>
      <c r="AM12" s="472" t="s">
        <v>126</v>
      </c>
      <c r="AN12" s="473"/>
      <c r="AO12" s="473"/>
      <c r="AP12" s="473"/>
      <c r="AQ12" s="473"/>
      <c r="AR12" s="473"/>
      <c r="AS12" s="473"/>
      <c r="AT12" s="474"/>
      <c r="AU12" s="475" t="s">
        <v>90</v>
      </c>
      <c r="AV12" s="476"/>
      <c r="AW12" s="476"/>
      <c r="AX12" s="476"/>
      <c r="AY12" s="477" t="s">
        <v>127</v>
      </c>
      <c r="AZ12" s="478"/>
      <c r="BA12" s="478"/>
      <c r="BB12" s="478"/>
      <c r="BC12" s="478"/>
      <c r="BD12" s="478"/>
      <c r="BE12" s="478"/>
      <c r="BF12" s="478"/>
      <c r="BG12" s="478"/>
      <c r="BH12" s="478"/>
      <c r="BI12" s="478"/>
      <c r="BJ12" s="478"/>
      <c r="BK12" s="478"/>
      <c r="BL12" s="478"/>
      <c r="BM12" s="479"/>
      <c r="BN12" s="443">
        <v>189163</v>
      </c>
      <c r="BO12" s="444"/>
      <c r="BP12" s="444"/>
      <c r="BQ12" s="444"/>
      <c r="BR12" s="444"/>
      <c r="BS12" s="444"/>
      <c r="BT12" s="444"/>
      <c r="BU12" s="445"/>
      <c r="BV12" s="443">
        <v>403430</v>
      </c>
      <c r="BW12" s="444"/>
      <c r="BX12" s="444"/>
      <c r="BY12" s="444"/>
      <c r="BZ12" s="444"/>
      <c r="CA12" s="444"/>
      <c r="CB12" s="444"/>
      <c r="CC12" s="445"/>
      <c r="CD12" s="446" t="s">
        <v>128</v>
      </c>
      <c r="CE12" s="447"/>
      <c r="CF12" s="447"/>
      <c r="CG12" s="447"/>
      <c r="CH12" s="447"/>
      <c r="CI12" s="447"/>
      <c r="CJ12" s="447"/>
      <c r="CK12" s="447"/>
      <c r="CL12" s="447"/>
      <c r="CM12" s="447"/>
      <c r="CN12" s="447"/>
      <c r="CO12" s="447"/>
      <c r="CP12" s="447"/>
      <c r="CQ12" s="447"/>
      <c r="CR12" s="447"/>
      <c r="CS12" s="448"/>
      <c r="CT12" s="483" t="s">
        <v>121</v>
      </c>
      <c r="CU12" s="484"/>
      <c r="CV12" s="484"/>
      <c r="CW12" s="484"/>
      <c r="CX12" s="484"/>
      <c r="CY12" s="484"/>
      <c r="CZ12" s="484"/>
      <c r="DA12" s="485"/>
      <c r="DB12" s="483" t="s">
        <v>121</v>
      </c>
      <c r="DC12" s="484"/>
      <c r="DD12" s="484"/>
      <c r="DE12" s="484"/>
      <c r="DF12" s="484"/>
      <c r="DG12" s="484"/>
      <c r="DH12" s="484"/>
      <c r="DI12" s="485"/>
    </row>
    <row r="13" spans="1:119" ht="18.75" customHeight="1" x14ac:dyDescent="0.15">
      <c r="A13" s="181"/>
      <c r="B13" s="506"/>
      <c r="C13" s="507"/>
      <c r="D13" s="507"/>
      <c r="E13" s="507"/>
      <c r="F13" s="507"/>
      <c r="G13" s="507"/>
      <c r="H13" s="507"/>
      <c r="I13" s="507"/>
      <c r="J13" s="507"/>
      <c r="K13" s="508"/>
      <c r="L13" s="190"/>
      <c r="M13" s="534" t="s">
        <v>129</v>
      </c>
      <c r="N13" s="535"/>
      <c r="O13" s="535"/>
      <c r="P13" s="535"/>
      <c r="Q13" s="536"/>
      <c r="R13" s="527">
        <v>29128</v>
      </c>
      <c r="S13" s="528"/>
      <c r="T13" s="528"/>
      <c r="U13" s="528"/>
      <c r="V13" s="529"/>
      <c r="W13" s="459" t="s">
        <v>130</v>
      </c>
      <c r="X13" s="460"/>
      <c r="Y13" s="460"/>
      <c r="Z13" s="460"/>
      <c r="AA13" s="460"/>
      <c r="AB13" s="450"/>
      <c r="AC13" s="494">
        <v>263</v>
      </c>
      <c r="AD13" s="495"/>
      <c r="AE13" s="495"/>
      <c r="AF13" s="495"/>
      <c r="AG13" s="537"/>
      <c r="AH13" s="494">
        <v>323</v>
      </c>
      <c r="AI13" s="495"/>
      <c r="AJ13" s="495"/>
      <c r="AK13" s="495"/>
      <c r="AL13" s="496"/>
      <c r="AM13" s="472" t="s">
        <v>131</v>
      </c>
      <c r="AN13" s="473"/>
      <c r="AO13" s="473"/>
      <c r="AP13" s="473"/>
      <c r="AQ13" s="473"/>
      <c r="AR13" s="473"/>
      <c r="AS13" s="473"/>
      <c r="AT13" s="474"/>
      <c r="AU13" s="475" t="s">
        <v>132</v>
      </c>
      <c r="AV13" s="476"/>
      <c r="AW13" s="476"/>
      <c r="AX13" s="476"/>
      <c r="AY13" s="477" t="s">
        <v>133</v>
      </c>
      <c r="AZ13" s="478"/>
      <c r="BA13" s="478"/>
      <c r="BB13" s="478"/>
      <c r="BC13" s="478"/>
      <c r="BD13" s="478"/>
      <c r="BE13" s="478"/>
      <c r="BF13" s="478"/>
      <c r="BG13" s="478"/>
      <c r="BH13" s="478"/>
      <c r="BI13" s="478"/>
      <c r="BJ13" s="478"/>
      <c r="BK13" s="478"/>
      <c r="BL13" s="478"/>
      <c r="BM13" s="479"/>
      <c r="BN13" s="443">
        <v>-259236</v>
      </c>
      <c r="BO13" s="444"/>
      <c r="BP13" s="444"/>
      <c r="BQ13" s="444"/>
      <c r="BR13" s="444"/>
      <c r="BS13" s="444"/>
      <c r="BT13" s="444"/>
      <c r="BU13" s="445"/>
      <c r="BV13" s="443">
        <v>-537260</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5.3</v>
      </c>
      <c r="CU13" s="441"/>
      <c r="CV13" s="441"/>
      <c r="CW13" s="441"/>
      <c r="CX13" s="441"/>
      <c r="CY13" s="441"/>
      <c r="CZ13" s="441"/>
      <c r="DA13" s="442"/>
      <c r="DB13" s="440">
        <v>5.5</v>
      </c>
      <c r="DC13" s="441"/>
      <c r="DD13" s="441"/>
      <c r="DE13" s="441"/>
      <c r="DF13" s="441"/>
      <c r="DG13" s="441"/>
      <c r="DH13" s="441"/>
      <c r="DI13" s="442"/>
    </row>
    <row r="14" spans="1:119" ht="18.75" customHeight="1" thickBot="1" x14ac:dyDescent="0.2">
      <c r="A14" s="181"/>
      <c r="B14" s="506"/>
      <c r="C14" s="507"/>
      <c r="D14" s="507"/>
      <c r="E14" s="507"/>
      <c r="F14" s="507"/>
      <c r="G14" s="507"/>
      <c r="H14" s="507"/>
      <c r="I14" s="507"/>
      <c r="J14" s="507"/>
      <c r="K14" s="508"/>
      <c r="L14" s="524" t="s">
        <v>135</v>
      </c>
      <c r="M14" s="525"/>
      <c r="N14" s="525"/>
      <c r="O14" s="525"/>
      <c r="P14" s="525"/>
      <c r="Q14" s="526"/>
      <c r="R14" s="527">
        <v>29544</v>
      </c>
      <c r="S14" s="528"/>
      <c r="T14" s="528"/>
      <c r="U14" s="528"/>
      <c r="V14" s="529"/>
      <c r="W14" s="433"/>
      <c r="X14" s="434"/>
      <c r="Y14" s="434"/>
      <c r="Z14" s="434"/>
      <c r="AA14" s="434"/>
      <c r="AB14" s="423"/>
      <c r="AC14" s="530">
        <v>1.9</v>
      </c>
      <c r="AD14" s="531"/>
      <c r="AE14" s="531"/>
      <c r="AF14" s="531"/>
      <c r="AG14" s="532"/>
      <c r="AH14" s="530">
        <v>2.2999999999999998</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t="s">
        <v>121</v>
      </c>
      <c r="CU14" s="542"/>
      <c r="CV14" s="542"/>
      <c r="CW14" s="542"/>
      <c r="CX14" s="542"/>
      <c r="CY14" s="542"/>
      <c r="CZ14" s="542"/>
      <c r="DA14" s="543"/>
      <c r="DB14" s="541" t="s">
        <v>121</v>
      </c>
      <c r="DC14" s="542"/>
      <c r="DD14" s="542"/>
      <c r="DE14" s="542"/>
      <c r="DF14" s="542"/>
      <c r="DG14" s="542"/>
      <c r="DH14" s="542"/>
      <c r="DI14" s="543"/>
    </row>
    <row r="15" spans="1:119" ht="18.75" customHeight="1" x14ac:dyDescent="0.15">
      <c r="A15" s="181"/>
      <c r="B15" s="506"/>
      <c r="C15" s="507"/>
      <c r="D15" s="507"/>
      <c r="E15" s="507"/>
      <c r="F15" s="507"/>
      <c r="G15" s="507"/>
      <c r="H15" s="507"/>
      <c r="I15" s="507"/>
      <c r="J15" s="507"/>
      <c r="K15" s="508"/>
      <c r="L15" s="190"/>
      <c r="M15" s="534" t="s">
        <v>129</v>
      </c>
      <c r="N15" s="535"/>
      <c r="O15" s="535"/>
      <c r="P15" s="535"/>
      <c r="Q15" s="536"/>
      <c r="R15" s="527">
        <v>29268</v>
      </c>
      <c r="S15" s="528"/>
      <c r="T15" s="528"/>
      <c r="U15" s="528"/>
      <c r="V15" s="529"/>
      <c r="W15" s="459" t="s">
        <v>137</v>
      </c>
      <c r="X15" s="460"/>
      <c r="Y15" s="460"/>
      <c r="Z15" s="460"/>
      <c r="AA15" s="460"/>
      <c r="AB15" s="450"/>
      <c r="AC15" s="494">
        <v>3064</v>
      </c>
      <c r="AD15" s="495"/>
      <c r="AE15" s="495"/>
      <c r="AF15" s="495"/>
      <c r="AG15" s="537"/>
      <c r="AH15" s="494">
        <v>3209</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3712801</v>
      </c>
      <c r="BO15" s="407"/>
      <c r="BP15" s="407"/>
      <c r="BQ15" s="407"/>
      <c r="BR15" s="407"/>
      <c r="BS15" s="407"/>
      <c r="BT15" s="407"/>
      <c r="BU15" s="408"/>
      <c r="BV15" s="406">
        <v>3557459</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06"/>
      <c r="C16" s="507"/>
      <c r="D16" s="507"/>
      <c r="E16" s="507"/>
      <c r="F16" s="507"/>
      <c r="G16" s="507"/>
      <c r="H16" s="507"/>
      <c r="I16" s="507"/>
      <c r="J16" s="507"/>
      <c r="K16" s="508"/>
      <c r="L16" s="524" t="s">
        <v>140</v>
      </c>
      <c r="M16" s="547"/>
      <c r="N16" s="547"/>
      <c r="O16" s="547"/>
      <c r="P16" s="547"/>
      <c r="Q16" s="548"/>
      <c r="R16" s="549" t="s">
        <v>141</v>
      </c>
      <c r="S16" s="550"/>
      <c r="T16" s="550"/>
      <c r="U16" s="550"/>
      <c r="V16" s="551"/>
      <c r="W16" s="433"/>
      <c r="X16" s="434"/>
      <c r="Y16" s="434"/>
      <c r="Z16" s="434"/>
      <c r="AA16" s="434"/>
      <c r="AB16" s="423"/>
      <c r="AC16" s="530">
        <v>22.1</v>
      </c>
      <c r="AD16" s="531"/>
      <c r="AE16" s="531"/>
      <c r="AF16" s="531"/>
      <c r="AG16" s="532"/>
      <c r="AH16" s="530">
        <v>23.3</v>
      </c>
      <c r="AI16" s="531"/>
      <c r="AJ16" s="531"/>
      <c r="AK16" s="531"/>
      <c r="AL16" s="533"/>
      <c r="AM16" s="472"/>
      <c r="AN16" s="473"/>
      <c r="AO16" s="473"/>
      <c r="AP16" s="473"/>
      <c r="AQ16" s="473"/>
      <c r="AR16" s="473"/>
      <c r="AS16" s="473"/>
      <c r="AT16" s="474"/>
      <c r="AU16" s="475"/>
      <c r="AV16" s="476"/>
      <c r="AW16" s="476"/>
      <c r="AX16" s="476"/>
      <c r="AY16" s="477" t="s">
        <v>142</v>
      </c>
      <c r="AZ16" s="478"/>
      <c r="BA16" s="478"/>
      <c r="BB16" s="478"/>
      <c r="BC16" s="478"/>
      <c r="BD16" s="478"/>
      <c r="BE16" s="478"/>
      <c r="BF16" s="478"/>
      <c r="BG16" s="478"/>
      <c r="BH16" s="478"/>
      <c r="BI16" s="478"/>
      <c r="BJ16" s="478"/>
      <c r="BK16" s="478"/>
      <c r="BL16" s="478"/>
      <c r="BM16" s="479"/>
      <c r="BN16" s="443">
        <v>5538979</v>
      </c>
      <c r="BO16" s="444"/>
      <c r="BP16" s="444"/>
      <c r="BQ16" s="444"/>
      <c r="BR16" s="444"/>
      <c r="BS16" s="444"/>
      <c r="BT16" s="444"/>
      <c r="BU16" s="445"/>
      <c r="BV16" s="443">
        <v>5351719</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
      <c r="A17" s="181"/>
      <c r="B17" s="509"/>
      <c r="C17" s="510"/>
      <c r="D17" s="510"/>
      <c r="E17" s="510"/>
      <c r="F17" s="510"/>
      <c r="G17" s="510"/>
      <c r="H17" s="510"/>
      <c r="I17" s="510"/>
      <c r="J17" s="510"/>
      <c r="K17" s="511"/>
      <c r="L17" s="195"/>
      <c r="M17" s="554" t="s">
        <v>143</v>
      </c>
      <c r="N17" s="555"/>
      <c r="O17" s="555"/>
      <c r="P17" s="555"/>
      <c r="Q17" s="556"/>
      <c r="R17" s="549" t="s">
        <v>144</v>
      </c>
      <c r="S17" s="550"/>
      <c r="T17" s="550"/>
      <c r="U17" s="550"/>
      <c r="V17" s="551"/>
      <c r="W17" s="459" t="s">
        <v>145</v>
      </c>
      <c r="X17" s="460"/>
      <c r="Y17" s="460"/>
      <c r="Z17" s="460"/>
      <c r="AA17" s="460"/>
      <c r="AB17" s="450"/>
      <c r="AC17" s="494">
        <v>10507</v>
      </c>
      <c r="AD17" s="495"/>
      <c r="AE17" s="495"/>
      <c r="AF17" s="495"/>
      <c r="AG17" s="537"/>
      <c r="AH17" s="494">
        <v>10255</v>
      </c>
      <c r="AI17" s="495"/>
      <c r="AJ17" s="495"/>
      <c r="AK17" s="495"/>
      <c r="AL17" s="496"/>
      <c r="AM17" s="472"/>
      <c r="AN17" s="473"/>
      <c r="AO17" s="473"/>
      <c r="AP17" s="473"/>
      <c r="AQ17" s="473"/>
      <c r="AR17" s="473"/>
      <c r="AS17" s="473"/>
      <c r="AT17" s="474"/>
      <c r="AU17" s="475"/>
      <c r="AV17" s="476"/>
      <c r="AW17" s="476"/>
      <c r="AX17" s="476"/>
      <c r="AY17" s="477" t="s">
        <v>146</v>
      </c>
      <c r="AZ17" s="478"/>
      <c r="BA17" s="478"/>
      <c r="BB17" s="478"/>
      <c r="BC17" s="478"/>
      <c r="BD17" s="478"/>
      <c r="BE17" s="478"/>
      <c r="BF17" s="478"/>
      <c r="BG17" s="478"/>
      <c r="BH17" s="478"/>
      <c r="BI17" s="478"/>
      <c r="BJ17" s="478"/>
      <c r="BK17" s="478"/>
      <c r="BL17" s="478"/>
      <c r="BM17" s="479"/>
      <c r="BN17" s="443">
        <v>4693976</v>
      </c>
      <c r="BO17" s="444"/>
      <c r="BP17" s="444"/>
      <c r="BQ17" s="444"/>
      <c r="BR17" s="444"/>
      <c r="BS17" s="444"/>
      <c r="BT17" s="444"/>
      <c r="BU17" s="445"/>
      <c r="BV17" s="443">
        <v>4504352</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
      <c r="A18" s="181"/>
      <c r="B18" s="565" t="s">
        <v>147</v>
      </c>
      <c r="C18" s="486"/>
      <c r="D18" s="486"/>
      <c r="E18" s="566"/>
      <c r="F18" s="566"/>
      <c r="G18" s="566"/>
      <c r="H18" s="566"/>
      <c r="I18" s="566"/>
      <c r="J18" s="566"/>
      <c r="K18" s="566"/>
      <c r="L18" s="567">
        <v>20.94</v>
      </c>
      <c r="M18" s="567"/>
      <c r="N18" s="567"/>
      <c r="O18" s="567"/>
      <c r="P18" s="567"/>
      <c r="Q18" s="567"/>
      <c r="R18" s="568"/>
      <c r="S18" s="568"/>
      <c r="T18" s="568"/>
      <c r="U18" s="568"/>
      <c r="V18" s="569"/>
      <c r="W18" s="461"/>
      <c r="X18" s="462"/>
      <c r="Y18" s="462"/>
      <c r="Z18" s="462"/>
      <c r="AA18" s="462"/>
      <c r="AB18" s="453"/>
      <c r="AC18" s="570">
        <v>76</v>
      </c>
      <c r="AD18" s="571"/>
      <c r="AE18" s="571"/>
      <c r="AF18" s="571"/>
      <c r="AG18" s="572"/>
      <c r="AH18" s="570">
        <v>74.400000000000006</v>
      </c>
      <c r="AI18" s="571"/>
      <c r="AJ18" s="571"/>
      <c r="AK18" s="571"/>
      <c r="AL18" s="573"/>
      <c r="AM18" s="472"/>
      <c r="AN18" s="473"/>
      <c r="AO18" s="473"/>
      <c r="AP18" s="473"/>
      <c r="AQ18" s="473"/>
      <c r="AR18" s="473"/>
      <c r="AS18" s="473"/>
      <c r="AT18" s="474"/>
      <c r="AU18" s="475"/>
      <c r="AV18" s="476"/>
      <c r="AW18" s="476"/>
      <c r="AX18" s="476"/>
      <c r="AY18" s="477" t="s">
        <v>148</v>
      </c>
      <c r="AZ18" s="478"/>
      <c r="BA18" s="478"/>
      <c r="BB18" s="478"/>
      <c r="BC18" s="478"/>
      <c r="BD18" s="478"/>
      <c r="BE18" s="478"/>
      <c r="BF18" s="478"/>
      <c r="BG18" s="478"/>
      <c r="BH18" s="478"/>
      <c r="BI18" s="478"/>
      <c r="BJ18" s="478"/>
      <c r="BK18" s="478"/>
      <c r="BL18" s="478"/>
      <c r="BM18" s="479"/>
      <c r="BN18" s="443">
        <v>6210180</v>
      </c>
      <c r="BO18" s="444"/>
      <c r="BP18" s="444"/>
      <c r="BQ18" s="444"/>
      <c r="BR18" s="444"/>
      <c r="BS18" s="444"/>
      <c r="BT18" s="444"/>
      <c r="BU18" s="445"/>
      <c r="BV18" s="443">
        <v>5979489</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
      <c r="A19" s="181"/>
      <c r="B19" s="565" t="s">
        <v>149</v>
      </c>
      <c r="C19" s="486"/>
      <c r="D19" s="486"/>
      <c r="E19" s="566"/>
      <c r="F19" s="566"/>
      <c r="G19" s="566"/>
      <c r="H19" s="566"/>
      <c r="I19" s="566"/>
      <c r="J19" s="566"/>
      <c r="K19" s="566"/>
      <c r="L19" s="574">
        <v>1401</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150</v>
      </c>
      <c r="AZ19" s="478"/>
      <c r="BA19" s="478"/>
      <c r="BB19" s="478"/>
      <c r="BC19" s="478"/>
      <c r="BD19" s="478"/>
      <c r="BE19" s="478"/>
      <c r="BF19" s="478"/>
      <c r="BG19" s="478"/>
      <c r="BH19" s="478"/>
      <c r="BI19" s="478"/>
      <c r="BJ19" s="478"/>
      <c r="BK19" s="478"/>
      <c r="BL19" s="478"/>
      <c r="BM19" s="479"/>
      <c r="BN19" s="443">
        <v>9088594</v>
      </c>
      <c r="BO19" s="444"/>
      <c r="BP19" s="444"/>
      <c r="BQ19" s="444"/>
      <c r="BR19" s="444"/>
      <c r="BS19" s="444"/>
      <c r="BT19" s="444"/>
      <c r="BU19" s="445"/>
      <c r="BV19" s="443">
        <v>8553597</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
      <c r="A20" s="181"/>
      <c r="B20" s="565" t="s">
        <v>151</v>
      </c>
      <c r="C20" s="486"/>
      <c r="D20" s="486"/>
      <c r="E20" s="566"/>
      <c r="F20" s="566"/>
      <c r="G20" s="566"/>
      <c r="H20" s="566"/>
      <c r="I20" s="566"/>
      <c r="J20" s="566"/>
      <c r="K20" s="566"/>
      <c r="L20" s="574">
        <v>11435</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
      <c r="A21" s="181"/>
      <c r="B21" s="583" t="s">
        <v>152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15">
      <c r="A22" s="181"/>
      <c r="B22" s="613" t="s">
        <v>153</v>
      </c>
      <c r="C22" s="587"/>
      <c r="D22" s="588"/>
      <c r="E22" s="455" t="s">
        <v>1</v>
      </c>
      <c r="F22" s="460"/>
      <c r="G22" s="460"/>
      <c r="H22" s="460"/>
      <c r="I22" s="460"/>
      <c r="J22" s="460"/>
      <c r="K22" s="450"/>
      <c r="L22" s="455" t="s">
        <v>154</v>
      </c>
      <c r="M22" s="460"/>
      <c r="N22" s="460"/>
      <c r="O22" s="460"/>
      <c r="P22" s="450"/>
      <c r="Q22" s="618" t="s">
        <v>155</v>
      </c>
      <c r="R22" s="619"/>
      <c r="S22" s="619"/>
      <c r="T22" s="619"/>
      <c r="U22" s="619"/>
      <c r="V22" s="620"/>
      <c r="W22" s="586" t="s">
        <v>156</v>
      </c>
      <c r="X22" s="587"/>
      <c r="Y22" s="588"/>
      <c r="Z22" s="455" t="s">
        <v>1</v>
      </c>
      <c r="AA22" s="460"/>
      <c r="AB22" s="460"/>
      <c r="AC22" s="460"/>
      <c r="AD22" s="460"/>
      <c r="AE22" s="460"/>
      <c r="AF22" s="460"/>
      <c r="AG22" s="450"/>
      <c r="AH22" s="624" t="s">
        <v>157</v>
      </c>
      <c r="AI22" s="460"/>
      <c r="AJ22" s="460"/>
      <c r="AK22" s="460"/>
      <c r="AL22" s="450"/>
      <c r="AM22" s="624" t="s">
        <v>158</v>
      </c>
      <c r="AN22" s="625"/>
      <c r="AO22" s="625"/>
      <c r="AP22" s="625"/>
      <c r="AQ22" s="625"/>
      <c r="AR22" s="626"/>
      <c r="AS22" s="618" t="s">
        <v>155</v>
      </c>
      <c r="AT22" s="619"/>
      <c r="AU22" s="619"/>
      <c r="AV22" s="619"/>
      <c r="AW22" s="619"/>
      <c r="AX22" s="630"/>
      <c r="AY22" s="403" t="s">
        <v>159</v>
      </c>
      <c r="AZ22" s="404"/>
      <c r="BA22" s="404"/>
      <c r="BB22" s="404"/>
      <c r="BC22" s="404"/>
      <c r="BD22" s="404"/>
      <c r="BE22" s="404"/>
      <c r="BF22" s="404"/>
      <c r="BG22" s="404"/>
      <c r="BH22" s="404"/>
      <c r="BI22" s="404"/>
      <c r="BJ22" s="404"/>
      <c r="BK22" s="404"/>
      <c r="BL22" s="404"/>
      <c r="BM22" s="405"/>
      <c r="BN22" s="406">
        <v>11959813</v>
      </c>
      <c r="BO22" s="407"/>
      <c r="BP22" s="407"/>
      <c r="BQ22" s="407"/>
      <c r="BR22" s="407"/>
      <c r="BS22" s="407"/>
      <c r="BT22" s="407"/>
      <c r="BU22" s="408"/>
      <c r="BV22" s="406">
        <v>12056672</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15">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160</v>
      </c>
      <c r="AZ23" s="478"/>
      <c r="BA23" s="478"/>
      <c r="BB23" s="478"/>
      <c r="BC23" s="478"/>
      <c r="BD23" s="478"/>
      <c r="BE23" s="478"/>
      <c r="BF23" s="478"/>
      <c r="BG23" s="478"/>
      <c r="BH23" s="478"/>
      <c r="BI23" s="478"/>
      <c r="BJ23" s="478"/>
      <c r="BK23" s="478"/>
      <c r="BL23" s="478"/>
      <c r="BM23" s="479"/>
      <c r="BN23" s="443">
        <v>11129863</v>
      </c>
      <c r="BO23" s="444"/>
      <c r="BP23" s="444"/>
      <c r="BQ23" s="444"/>
      <c r="BR23" s="444"/>
      <c r="BS23" s="444"/>
      <c r="BT23" s="444"/>
      <c r="BU23" s="445"/>
      <c r="BV23" s="443">
        <v>11286382</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
      <c r="A24" s="181"/>
      <c r="B24" s="614"/>
      <c r="C24" s="590"/>
      <c r="D24" s="591"/>
      <c r="E24" s="493" t="s">
        <v>161</v>
      </c>
      <c r="F24" s="473"/>
      <c r="G24" s="473"/>
      <c r="H24" s="473"/>
      <c r="I24" s="473"/>
      <c r="J24" s="473"/>
      <c r="K24" s="474"/>
      <c r="L24" s="494">
        <v>1</v>
      </c>
      <c r="M24" s="495"/>
      <c r="N24" s="495"/>
      <c r="O24" s="495"/>
      <c r="P24" s="537"/>
      <c r="Q24" s="494">
        <v>8350</v>
      </c>
      <c r="R24" s="495"/>
      <c r="S24" s="495"/>
      <c r="T24" s="495"/>
      <c r="U24" s="495"/>
      <c r="V24" s="537"/>
      <c r="W24" s="589"/>
      <c r="X24" s="590"/>
      <c r="Y24" s="591"/>
      <c r="Z24" s="493" t="s">
        <v>162</v>
      </c>
      <c r="AA24" s="473"/>
      <c r="AB24" s="473"/>
      <c r="AC24" s="473"/>
      <c r="AD24" s="473"/>
      <c r="AE24" s="473"/>
      <c r="AF24" s="473"/>
      <c r="AG24" s="474"/>
      <c r="AH24" s="494">
        <v>144</v>
      </c>
      <c r="AI24" s="495"/>
      <c r="AJ24" s="495"/>
      <c r="AK24" s="495"/>
      <c r="AL24" s="537"/>
      <c r="AM24" s="494">
        <v>458064</v>
      </c>
      <c r="AN24" s="495"/>
      <c r="AO24" s="495"/>
      <c r="AP24" s="495"/>
      <c r="AQ24" s="495"/>
      <c r="AR24" s="537"/>
      <c r="AS24" s="494">
        <v>3181</v>
      </c>
      <c r="AT24" s="495"/>
      <c r="AU24" s="495"/>
      <c r="AV24" s="495"/>
      <c r="AW24" s="495"/>
      <c r="AX24" s="496"/>
      <c r="AY24" s="559" t="s">
        <v>163</v>
      </c>
      <c r="AZ24" s="560"/>
      <c r="BA24" s="560"/>
      <c r="BB24" s="560"/>
      <c r="BC24" s="560"/>
      <c r="BD24" s="560"/>
      <c r="BE24" s="560"/>
      <c r="BF24" s="560"/>
      <c r="BG24" s="560"/>
      <c r="BH24" s="560"/>
      <c r="BI24" s="560"/>
      <c r="BJ24" s="560"/>
      <c r="BK24" s="560"/>
      <c r="BL24" s="560"/>
      <c r="BM24" s="561"/>
      <c r="BN24" s="443">
        <v>7552915</v>
      </c>
      <c r="BO24" s="444"/>
      <c r="BP24" s="444"/>
      <c r="BQ24" s="444"/>
      <c r="BR24" s="444"/>
      <c r="BS24" s="444"/>
      <c r="BT24" s="444"/>
      <c r="BU24" s="445"/>
      <c r="BV24" s="443">
        <v>7321761</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15">
      <c r="A25" s="181"/>
      <c r="B25" s="614"/>
      <c r="C25" s="590"/>
      <c r="D25" s="591"/>
      <c r="E25" s="493" t="s">
        <v>164</v>
      </c>
      <c r="F25" s="473"/>
      <c r="G25" s="473"/>
      <c r="H25" s="473"/>
      <c r="I25" s="473"/>
      <c r="J25" s="473"/>
      <c r="K25" s="474"/>
      <c r="L25" s="494">
        <v>1</v>
      </c>
      <c r="M25" s="495"/>
      <c r="N25" s="495"/>
      <c r="O25" s="495"/>
      <c r="P25" s="537"/>
      <c r="Q25" s="494">
        <v>6760</v>
      </c>
      <c r="R25" s="495"/>
      <c r="S25" s="495"/>
      <c r="T25" s="495"/>
      <c r="U25" s="495"/>
      <c r="V25" s="537"/>
      <c r="W25" s="589"/>
      <c r="X25" s="590"/>
      <c r="Y25" s="591"/>
      <c r="Z25" s="493" t="s">
        <v>165</v>
      </c>
      <c r="AA25" s="473"/>
      <c r="AB25" s="473"/>
      <c r="AC25" s="473"/>
      <c r="AD25" s="473"/>
      <c r="AE25" s="473"/>
      <c r="AF25" s="473"/>
      <c r="AG25" s="474"/>
      <c r="AH25" s="494" t="s">
        <v>121</v>
      </c>
      <c r="AI25" s="495"/>
      <c r="AJ25" s="495"/>
      <c r="AK25" s="495"/>
      <c r="AL25" s="537"/>
      <c r="AM25" s="494" t="s">
        <v>121</v>
      </c>
      <c r="AN25" s="495"/>
      <c r="AO25" s="495"/>
      <c r="AP25" s="495"/>
      <c r="AQ25" s="495"/>
      <c r="AR25" s="537"/>
      <c r="AS25" s="494" t="s">
        <v>121</v>
      </c>
      <c r="AT25" s="495"/>
      <c r="AU25" s="495"/>
      <c r="AV25" s="495"/>
      <c r="AW25" s="495"/>
      <c r="AX25" s="496"/>
      <c r="AY25" s="403" t="s">
        <v>166</v>
      </c>
      <c r="AZ25" s="404"/>
      <c r="BA25" s="404"/>
      <c r="BB25" s="404"/>
      <c r="BC25" s="404"/>
      <c r="BD25" s="404"/>
      <c r="BE25" s="404"/>
      <c r="BF25" s="404"/>
      <c r="BG25" s="404"/>
      <c r="BH25" s="404"/>
      <c r="BI25" s="404"/>
      <c r="BJ25" s="404"/>
      <c r="BK25" s="404"/>
      <c r="BL25" s="404"/>
      <c r="BM25" s="405"/>
      <c r="BN25" s="406">
        <v>167978</v>
      </c>
      <c r="BO25" s="407"/>
      <c r="BP25" s="407"/>
      <c r="BQ25" s="407"/>
      <c r="BR25" s="407"/>
      <c r="BS25" s="407"/>
      <c r="BT25" s="407"/>
      <c r="BU25" s="408"/>
      <c r="BV25" s="406">
        <v>499896</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15">
      <c r="A26" s="181"/>
      <c r="B26" s="614"/>
      <c r="C26" s="590"/>
      <c r="D26" s="591"/>
      <c r="E26" s="493" t="s">
        <v>167</v>
      </c>
      <c r="F26" s="473"/>
      <c r="G26" s="473"/>
      <c r="H26" s="473"/>
      <c r="I26" s="473"/>
      <c r="J26" s="473"/>
      <c r="K26" s="474"/>
      <c r="L26" s="494">
        <v>1</v>
      </c>
      <c r="M26" s="495"/>
      <c r="N26" s="495"/>
      <c r="O26" s="495"/>
      <c r="P26" s="537"/>
      <c r="Q26" s="494">
        <v>6470</v>
      </c>
      <c r="R26" s="495"/>
      <c r="S26" s="495"/>
      <c r="T26" s="495"/>
      <c r="U26" s="495"/>
      <c r="V26" s="537"/>
      <c r="W26" s="589"/>
      <c r="X26" s="590"/>
      <c r="Y26" s="591"/>
      <c r="Z26" s="493" t="s">
        <v>168</v>
      </c>
      <c r="AA26" s="595"/>
      <c r="AB26" s="595"/>
      <c r="AC26" s="595"/>
      <c r="AD26" s="595"/>
      <c r="AE26" s="595"/>
      <c r="AF26" s="595"/>
      <c r="AG26" s="596"/>
      <c r="AH26" s="494" t="s">
        <v>121</v>
      </c>
      <c r="AI26" s="495"/>
      <c r="AJ26" s="495"/>
      <c r="AK26" s="495"/>
      <c r="AL26" s="537"/>
      <c r="AM26" s="494" t="s">
        <v>121</v>
      </c>
      <c r="AN26" s="495"/>
      <c r="AO26" s="495"/>
      <c r="AP26" s="495"/>
      <c r="AQ26" s="495"/>
      <c r="AR26" s="537"/>
      <c r="AS26" s="494" t="s">
        <v>121</v>
      </c>
      <c r="AT26" s="495"/>
      <c r="AU26" s="495"/>
      <c r="AV26" s="495"/>
      <c r="AW26" s="495"/>
      <c r="AX26" s="496"/>
      <c r="AY26" s="446" t="s">
        <v>169</v>
      </c>
      <c r="AZ26" s="447"/>
      <c r="BA26" s="447"/>
      <c r="BB26" s="447"/>
      <c r="BC26" s="447"/>
      <c r="BD26" s="447"/>
      <c r="BE26" s="447"/>
      <c r="BF26" s="447"/>
      <c r="BG26" s="447"/>
      <c r="BH26" s="447"/>
      <c r="BI26" s="447"/>
      <c r="BJ26" s="447"/>
      <c r="BK26" s="447"/>
      <c r="BL26" s="447"/>
      <c r="BM26" s="448"/>
      <c r="BN26" s="443" t="s">
        <v>121</v>
      </c>
      <c r="BO26" s="444"/>
      <c r="BP26" s="444"/>
      <c r="BQ26" s="444"/>
      <c r="BR26" s="444"/>
      <c r="BS26" s="444"/>
      <c r="BT26" s="444"/>
      <c r="BU26" s="445"/>
      <c r="BV26" s="443" t="s">
        <v>121</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
      <c r="A27" s="181"/>
      <c r="B27" s="614"/>
      <c r="C27" s="590"/>
      <c r="D27" s="591"/>
      <c r="E27" s="493" t="s">
        <v>170</v>
      </c>
      <c r="F27" s="473"/>
      <c r="G27" s="473"/>
      <c r="H27" s="473"/>
      <c r="I27" s="473"/>
      <c r="J27" s="473"/>
      <c r="K27" s="474"/>
      <c r="L27" s="494">
        <v>1</v>
      </c>
      <c r="M27" s="495"/>
      <c r="N27" s="495"/>
      <c r="O27" s="495"/>
      <c r="P27" s="537"/>
      <c r="Q27" s="494">
        <v>3340</v>
      </c>
      <c r="R27" s="495"/>
      <c r="S27" s="495"/>
      <c r="T27" s="495"/>
      <c r="U27" s="495"/>
      <c r="V27" s="537"/>
      <c r="W27" s="589"/>
      <c r="X27" s="590"/>
      <c r="Y27" s="591"/>
      <c r="Z27" s="493" t="s">
        <v>171</v>
      </c>
      <c r="AA27" s="473"/>
      <c r="AB27" s="473"/>
      <c r="AC27" s="473"/>
      <c r="AD27" s="473"/>
      <c r="AE27" s="473"/>
      <c r="AF27" s="473"/>
      <c r="AG27" s="474"/>
      <c r="AH27" s="494">
        <v>3</v>
      </c>
      <c r="AI27" s="495"/>
      <c r="AJ27" s="495"/>
      <c r="AK27" s="495"/>
      <c r="AL27" s="537"/>
      <c r="AM27" s="494">
        <v>12612</v>
      </c>
      <c r="AN27" s="495"/>
      <c r="AO27" s="495"/>
      <c r="AP27" s="495"/>
      <c r="AQ27" s="495"/>
      <c r="AR27" s="537"/>
      <c r="AS27" s="494">
        <v>4204</v>
      </c>
      <c r="AT27" s="495"/>
      <c r="AU27" s="495"/>
      <c r="AV27" s="495"/>
      <c r="AW27" s="495"/>
      <c r="AX27" s="496"/>
      <c r="AY27" s="538" t="s">
        <v>172</v>
      </c>
      <c r="AZ27" s="539"/>
      <c r="BA27" s="539"/>
      <c r="BB27" s="539"/>
      <c r="BC27" s="539"/>
      <c r="BD27" s="539"/>
      <c r="BE27" s="539"/>
      <c r="BF27" s="539"/>
      <c r="BG27" s="539"/>
      <c r="BH27" s="539"/>
      <c r="BI27" s="539"/>
      <c r="BJ27" s="539"/>
      <c r="BK27" s="539"/>
      <c r="BL27" s="539"/>
      <c r="BM27" s="540"/>
      <c r="BN27" s="562">
        <v>307655</v>
      </c>
      <c r="BO27" s="563"/>
      <c r="BP27" s="563"/>
      <c r="BQ27" s="563"/>
      <c r="BR27" s="563"/>
      <c r="BS27" s="563"/>
      <c r="BT27" s="563"/>
      <c r="BU27" s="564"/>
      <c r="BV27" s="562">
        <v>307655</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15">
      <c r="A28" s="181"/>
      <c r="B28" s="614"/>
      <c r="C28" s="590"/>
      <c r="D28" s="591"/>
      <c r="E28" s="493" t="s">
        <v>173</v>
      </c>
      <c r="F28" s="473"/>
      <c r="G28" s="473"/>
      <c r="H28" s="473"/>
      <c r="I28" s="473"/>
      <c r="J28" s="473"/>
      <c r="K28" s="474"/>
      <c r="L28" s="494">
        <v>1</v>
      </c>
      <c r="M28" s="495"/>
      <c r="N28" s="495"/>
      <c r="O28" s="495"/>
      <c r="P28" s="537"/>
      <c r="Q28" s="494">
        <v>2760</v>
      </c>
      <c r="R28" s="495"/>
      <c r="S28" s="495"/>
      <c r="T28" s="495"/>
      <c r="U28" s="495"/>
      <c r="V28" s="537"/>
      <c r="W28" s="589"/>
      <c r="X28" s="590"/>
      <c r="Y28" s="591"/>
      <c r="Z28" s="493" t="s">
        <v>174</v>
      </c>
      <c r="AA28" s="473"/>
      <c r="AB28" s="473"/>
      <c r="AC28" s="473"/>
      <c r="AD28" s="473"/>
      <c r="AE28" s="473"/>
      <c r="AF28" s="473"/>
      <c r="AG28" s="474"/>
      <c r="AH28" s="494" t="s">
        <v>121</v>
      </c>
      <c r="AI28" s="495"/>
      <c r="AJ28" s="495"/>
      <c r="AK28" s="495"/>
      <c r="AL28" s="537"/>
      <c r="AM28" s="494" t="s">
        <v>121</v>
      </c>
      <c r="AN28" s="495"/>
      <c r="AO28" s="495"/>
      <c r="AP28" s="495"/>
      <c r="AQ28" s="495"/>
      <c r="AR28" s="537"/>
      <c r="AS28" s="494" t="s">
        <v>121</v>
      </c>
      <c r="AT28" s="495"/>
      <c r="AU28" s="495"/>
      <c r="AV28" s="495"/>
      <c r="AW28" s="495"/>
      <c r="AX28" s="496"/>
      <c r="AY28" s="597" t="s">
        <v>175</v>
      </c>
      <c r="AZ28" s="598"/>
      <c r="BA28" s="598"/>
      <c r="BB28" s="599"/>
      <c r="BC28" s="403" t="s">
        <v>46</v>
      </c>
      <c r="BD28" s="404"/>
      <c r="BE28" s="404"/>
      <c r="BF28" s="404"/>
      <c r="BG28" s="404"/>
      <c r="BH28" s="404"/>
      <c r="BI28" s="404"/>
      <c r="BJ28" s="404"/>
      <c r="BK28" s="404"/>
      <c r="BL28" s="404"/>
      <c r="BM28" s="405"/>
      <c r="BN28" s="406">
        <v>548530</v>
      </c>
      <c r="BO28" s="407"/>
      <c r="BP28" s="407"/>
      <c r="BQ28" s="407"/>
      <c r="BR28" s="407"/>
      <c r="BS28" s="407"/>
      <c r="BT28" s="407"/>
      <c r="BU28" s="408"/>
      <c r="BV28" s="406">
        <v>693380</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15">
      <c r="A29" s="181"/>
      <c r="B29" s="614"/>
      <c r="C29" s="590"/>
      <c r="D29" s="591"/>
      <c r="E29" s="493" t="s">
        <v>176</v>
      </c>
      <c r="F29" s="473"/>
      <c r="G29" s="473"/>
      <c r="H29" s="473"/>
      <c r="I29" s="473"/>
      <c r="J29" s="473"/>
      <c r="K29" s="474"/>
      <c r="L29" s="494">
        <v>14</v>
      </c>
      <c r="M29" s="495"/>
      <c r="N29" s="495"/>
      <c r="O29" s="495"/>
      <c r="P29" s="537"/>
      <c r="Q29" s="494">
        <v>2510</v>
      </c>
      <c r="R29" s="495"/>
      <c r="S29" s="495"/>
      <c r="T29" s="495"/>
      <c r="U29" s="495"/>
      <c r="V29" s="537"/>
      <c r="W29" s="592"/>
      <c r="X29" s="593"/>
      <c r="Y29" s="594"/>
      <c r="Z29" s="493" t="s">
        <v>177</v>
      </c>
      <c r="AA29" s="473"/>
      <c r="AB29" s="473"/>
      <c r="AC29" s="473"/>
      <c r="AD29" s="473"/>
      <c r="AE29" s="473"/>
      <c r="AF29" s="473"/>
      <c r="AG29" s="474"/>
      <c r="AH29" s="494">
        <v>147</v>
      </c>
      <c r="AI29" s="495"/>
      <c r="AJ29" s="495"/>
      <c r="AK29" s="495"/>
      <c r="AL29" s="537"/>
      <c r="AM29" s="494">
        <v>470676</v>
      </c>
      <c r="AN29" s="495"/>
      <c r="AO29" s="495"/>
      <c r="AP29" s="495"/>
      <c r="AQ29" s="495"/>
      <c r="AR29" s="537"/>
      <c r="AS29" s="494">
        <v>3202</v>
      </c>
      <c r="AT29" s="495"/>
      <c r="AU29" s="495"/>
      <c r="AV29" s="495"/>
      <c r="AW29" s="495"/>
      <c r="AX29" s="496"/>
      <c r="AY29" s="600"/>
      <c r="AZ29" s="601"/>
      <c r="BA29" s="601"/>
      <c r="BB29" s="602"/>
      <c r="BC29" s="477" t="s">
        <v>178</v>
      </c>
      <c r="BD29" s="478"/>
      <c r="BE29" s="478"/>
      <c r="BF29" s="478"/>
      <c r="BG29" s="478"/>
      <c r="BH29" s="478"/>
      <c r="BI29" s="478"/>
      <c r="BJ29" s="478"/>
      <c r="BK29" s="478"/>
      <c r="BL29" s="478"/>
      <c r="BM29" s="479"/>
      <c r="BN29" s="443">
        <v>893417</v>
      </c>
      <c r="BO29" s="444"/>
      <c r="BP29" s="444"/>
      <c r="BQ29" s="444"/>
      <c r="BR29" s="444"/>
      <c r="BS29" s="444"/>
      <c r="BT29" s="444"/>
      <c r="BU29" s="445"/>
      <c r="BV29" s="443">
        <v>1203016</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179</v>
      </c>
      <c r="X30" s="611"/>
      <c r="Y30" s="611"/>
      <c r="Z30" s="611"/>
      <c r="AA30" s="611"/>
      <c r="AB30" s="611"/>
      <c r="AC30" s="611"/>
      <c r="AD30" s="611"/>
      <c r="AE30" s="611"/>
      <c r="AF30" s="611"/>
      <c r="AG30" s="612"/>
      <c r="AH30" s="570">
        <v>98.5</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2319465</v>
      </c>
      <c r="BO30" s="563"/>
      <c r="BP30" s="563"/>
      <c r="BQ30" s="563"/>
      <c r="BR30" s="563"/>
      <c r="BS30" s="563"/>
      <c r="BT30" s="563"/>
      <c r="BU30" s="564"/>
      <c r="BV30" s="562">
        <v>2661502</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606" t="s">
        <v>180</v>
      </c>
      <c r="D32" s="606"/>
      <c r="E32" s="606"/>
      <c r="F32" s="606"/>
      <c r="G32" s="606"/>
      <c r="H32" s="606"/>
      <c r="I32" s="606"/>
      <c r="J32" s="606"/>
      <c r="K32" s="606"/>
      <c r="L32" s="606"/>
      <c r="M32" s="606"/>
      <c r="N32" s="606"/>
      <c r="O32" s="606"/>
      <c r="P32" s="606"/>
      <c r="Q32" s="606"/>
      <c r="R32" s="606"/>
      <c r="S32" s="606"/>
      <c r="U32" s="447" t="s">
        <v>181</v>
      </c>
      <c r="V32" s="447"/>
      <c r="W32" s="447"/>
      <c r="X32" s="447"/>
      <c r="Y32" s="447"/>
      <c r="Z32" s="447"/>
      <c r="AA32" s="447"/>
      <c r="AB32" s="447"/>
      <c r="AC32" s="447"/>
      <c r="AD32" s="447"/>
      <c r="AE32" s="447"/>
      <c r="AF32" s="447"/>
      <c r="AG32" s="447"/>
      <c r="AH32" s="447"/>
      <c r="AI32" s="447"/>
      <c r="AJ32" s="447"/>
      <c r="AK32" s="447"/>
      <c r="AM32" s="447" t="s">
        <v>182</v>
      </c>
      <c r="AN32" s="447"/>
      <c r="AO32" s="447"/>
      <c r="AP32" s="447"/>
      <c r="AQ32" s="447"/>
      <c r="AR32" s="447"/>
      <c r="AS32" s="447"/>
      <c r="AT32" s="447"/>
      <c r="AU32" s="447"/>
      <c r="AV32" s="447"/>
      <c r="AW32" s="447"/>
      <c r="AX32" s="447"/>
      <c r="AY32" s="447"/>
      <c r="AZ32" s="447"/>
      <c r="BA32" s="447"/>
      <c r="BB32" s="447"/>
      <c r="BC32" s="447"/>
      <c r="BE32" s="447" t="s">
        <v>183</v>
      </c>
      <c r="BF32" s="447"/>
      <c r="BG32" s="447"/>
      <c r="BH32" s="447"/>
      <c r="BI32" s="447"/>
      <c r="BJ32" s="447"/>
      <c r="BK32" s="447"/>
      <c r="BL32" s="447"/>
      <c r="BM32" s="447"/>
      <c r="BN32" s="447"/>
      <c r="BO32" s="447"/>
      <c r="BP32" s="447"/>
      <c r="BQ32" s="447"/>
      <c r="BR32" s="447"/>
      <c r="BS32" s="447"/>
      <c r="BT32" s="447"/>
      <c r="BU32" s="447"/>
      <c r="BW32" s="447" t="s">
        <v>184</v>
      </c>
      <c r="BX32" s="447"/>
      <c r="BY32" s="447"/>
      <c r="BZ32" s="447"/>
      <c r="CA32" s="447"/>
      <c r="CB32" s="447"/>
      <c r="CC32" s="447"/>
      <c r="CD32" s="447"/>
      <c r="CE32" s="447"/>
      <c r="CF32" s="447"/>
      <c r="CG32" s="447"/>
      <c r="CH32" s="447"/>
      <c r="CI32" s="447"/>
      <c r="CJ32" s="447"/>
      <c r="CK32" s="447"/>
      <c r="CL32" s="447"/>
      <c r="CM32" s="447"/>
      <c r="CO32" s="447" t="s">
        <v>185</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15">
      <c r="A33" s="181"/>
      <c r="B33" s="205"/>
      <c r="C33" s="467" t="s">
        <v>186</v>
      </c>
      <c r="D33" s="467"/>
      <c r="E33" s="432" t="s">
        <v>187</v>
      </c>
      <c r="F33" s="432"/>
      <c r="G33" s="432"/>
      <c r="H33" s="432"/>
      <c r="I33" s="432"/>
      <c r="J33" s="432"/>
      <c r="K33" s="432"/>
      <c r="L33" s="432"/>
      <c r="M33" s="432"/>
      <c r="N33" s="432"/>
      <c r="O33" s="432"/>
      <c r="P33" s="432"/>
      <c r="Q33" s="432"/>
      <c r="R33" s="432"/>
      <c r="S33" s="432"/>
      <c r="T33" s="206"/>
      <c r="U33" s="467" t="s">
        <v>186</v>
      </c>
      <c r="V33" s="467"/>
      <c r="W33" s="432" t="s">
        <v>187</v>
      </c>
      <c r="X33" s="432"/>
      <c r="Y33" s="432"/>
      <c r="Z33" s="432"/>
      <c r="AA33" s="432"/>
      <c r="AB33" s="432"/>
      <c r="AC33" s="432"/>
      <c r="AD33" s="432"/>
      <c r="AE33" s="432"/>
      <c r="AF33" s="432"/>
      <c r="AG33" s="432"/>
      <c r="AH33" s="432"/>
      <c r="AI33" s="432"/>
      <c r="AJ33" s="432"/>
      <c r="AK33" s="432"/>
      <c r="AL33" s="206"/>
      <c r="AM33" s="467" t="s">
        <v>186</v>
      </c>
      <c r="AN33" s="467"/>
      <c r="AO33" s="432" t="s">
        <v>187</v>
      </c>
      <c r="AP33" s="432"/>
      <c r="AQ33" s="432"/>
      <c r="AR33" s="432"/>
      <c r="AS33" s="432"/>
      <c r="AT33" s="432"/>
      <c r="AU33" s="432"/>
      <c r="AV33" s="432"/>
      <c r="AW33" s="432"/>
      <c r="AX33" s="432"/>
      <c r="AY33" s="432"/>
      <c r="AZ33" s="432"/>
      <c r="BA33" s="432"/>
      <c r="BB33" s="432"/>
      <c r="BC33" s="432"/>
      <c r="BD33" s="207"/>
      <c r="BE33" s="432" t="s">
        <v>188</v>
      </c>
      <c r="BF33" s="432"/>
      <c r="BG33" s="432" t="s">
        <v>189</v>
      </c>
      <c r="BH33" s="432"/>
      <c r="BI33" s="432"/>
      <c r="BJ33" s="432"/>
      <c r="BK33" s="432"/>
      <c r="BL33" s="432"/>
      <c r="BM33" s="432"/>
      <c r="BN33" s="432"/>
      <c r="BO33" s="432"/>
      <c r="BP33" s="432"/>
      <c r="BQ33" s="432"/>
      <c r="BR33" s="432"/>
      <c r="BS33" s="432"/>
      <c r="BT33" s="432"/>
      <c r="BU33" s="432"/>
      <c r="BV33" s="207"/>
      <c r="BW33" s="467" t="s">
        <v>188</v>
      </c>
      <c r="BX33" s="467"/>
      <c r="BY33" s="432" t="s">
        <v>190</v>
      </c>
      <c r="BZ33" s="432"/>
      <c r="CA33" s="432"/>
      <c r="CB33" s="432"/>
      <c r="CC33" s="432"/>
      <c r="CD33" s="432"/>
      <c r="CE33" s="432"/>
      <c r="CF33" s="432"/>
      <c r="CG33" s="432"/>
      <c r="CH33" s="432"/>
      <c r="CI33" s="432"/>
      <c r="CJ33" s="432"/>
      <c r="CK33" s="432"/>
      <c r="CL33" s="432"/>
      <c r="CM33" s="432"/>
      <c r="CN33" s="206"/>
      <c r="CO33" s="467" t="s">
        <v>186</v>
      </c>
      <c r="CP33" s="467"/>
      <c r="CQ33" s="432" t="s">
        <v>191</v>
      </c>
      <c r="CR33" s="432"/>
      <c r="CS33" s="432"/>
      <c r="CT33" s="432"/>
      <c r="CU33" s="432"/>
      <c r="CV33" s="432"/>
      <c r="CW33" s="432"/>
      <c r="CX33" s="432"/>
      <c r="CY33" s="432"/>
      <c r="CZ33" s="432"/>
      <c r="DA33" s="432"/>
      <c r="DB33" s="432"/>
      <c r="DC33" s="432"/>
      <c r="DD33" s="432"/>
      <c r="DE33" s="432"/>
      <c r="DF33" s="206"/>
      <c r="DG33" s="632" t="s">
        <v>192</v>
      </c>
      <c r="DH33" s="632"/>
      <c r="DI33" s="208"/>
    </row>
    <row r="34" spans="1:113" ht="32.25" customHeight="1" x14ac:dyDescent="0.15">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2</v>
      </c>
      <c r="V34" s="633"/>
      <c r="W34" s="634" t="str">
        <f>IF('各会計、関係団体の財政状況及び健全化判断比率'!B28="","",'各会計、関係団体の財政状況及び健全化判断比率'!B28)</f>
        <v>国民健康保険特別会計</v>
      </c>
      <c r="X34" s="634"/>
      <c r="Y34" s="634"/>
      <c r="Z34" s="634"/>
      <c r="AA34" s="634"/>
      <c r="AB34" s="634"/>
      <c r="AC34" s="634"/>
      <c r="AD34" s="634"/>
      <c r="AE34" s="634"/>
      <c r="AF34" s="634"/>
      <c r="AG34" s="634"/>
      <c r="AH34" s="634"/>
      <c r="AI34" s="634"/>
      <c r="AJ34" s="634"/>
      <c r="AK34" s="634"/>
      <c r="AL34" s="181"/>
      <c r="AM34" s="633">
        <f>IF(AO34="","",MAX(C34:D43,U34:V43)+1)</f>
        <v>6</v>
      </c>
      <c r="AN34" s="633"/>
      <c r="AO34" s="634" t="str">
        <f>IF('各会計、関係団体の財政状況及び健全化判断比率'!B32="","",'各会計、関係団体の財政状況及び健全化判断比率'!B32)</f>
        <v>水道事業会計</v>
      </c>
      <c r="AP34" s="634"/>
      <c r="AQ34" s="634"/>
      <c r="AR34" s="634"/>
      <c r="AS34" s="634"/>
      <c r="AT34" s="634"/>
      <c r="AU34" s="634"/>
      <c r="AV34" s="634"/>
      <c r="AW34" s="634"/>
      <c r="AX34" s="634"/>
      <c r="AY34" s="634"/>
      <c r="AZ34" s="634"/>
      <c r="BA34" s="634"/>
      <c r="BB34" s="634"/>
      <c r="BC34" s="634"/>
      <c r="BD34" s="181"/>
      <c r="BE34" s="633">
        <f>IF(BG34="","",MAX(C34:D43,U34:V43,AM34:AN43)+1)</f>
        <v>8</v>
      </c>
      <c r="BF34" s="633"/>
      <c r="BG34" s="634" t="str">
        <f>IF('各会計、関係団体の財政状況及び健全化判断比率'!B34="","",'各会計、関係団体の財政状況及び健全化判断比率'!B34)</f>
        <v>浄化槽整備事業特別会計</v>
      </c>
      <c r="BH34" s="634"/>
      <c r="BI34" s="634"/>
      <c r="BJ34" s="634"/>
      <c r="BK34" s="634"/>
      <c r="BL34" s="634"/>
      <c r="BM34" s="634"/>
      <c r="BN34" s="634"/>
      <c r="BO34" s="634"/>
      <c r="BP34" s="634"/>
      <c r="BQ34" s="634"/>
      <c r="BR34" s="634"/>
      <c r="BS34" s="634"/>
      <c r="BT34" s="634"/>
      <c r="BU34" s="634"/>
      <c r="BV34" s="181"/>
      <c r="BW34" s="633">
        <f>IF(BY34="","",MAX(C34:D43,U34:V43,AM34:AN43,BE34:BF43)+1)</f>
        <v>9</v>
      </c>
      <c r="BX34" s="633"/>
      <c r="BY34" s="634" t="str">
        <f>IF('各会計、関係団体の財政状況及び健全化判断比率'!B68="","",'各会計、関係団体の財政状況及び健全化判断比率'!B68)</f>
        <v>長崎県市町村総合事務組合</v>
      </c>
      <c r="BZ34" s="634"/>
      <c r="CA34" s="634"/>
      <c r="CB34" s="634"/>
      <c r="CC34" s="634"/>
      <c r="CD34" s="634"/>
      <c r="CE34" s="634"/>
      <c r="CF34" s="634"/>
      <c r="CG34" s="634"/>
      <c r="CH34" s="634"/>
      <c r="CI34" s="634"/>
      <c r="CJ34" s="634"/>
      <c r="CK34" s="634"/>
      <c r="CL34" s="634"/>
      <c r="CM34" s="634"/>
      <c r="CN34" s="181"/>
      <c r="CO34" s="633">
        <f>IF(CQ34="","",MAX(C34:D43,U34:V43,AM34:AN43,BE34:BF43,BW34:BX43)+1)</f>
        <v>12</v>
      </c>
      <c r="CP34" s="633"/>
      <c r="CQ34" s="634" t="str">
        <f>IF('各会計、関係団体の財政状況及び健全化判断比率'!BS7="","",'各会計、関係団体の財政状況及び健全化判断比率'!BS7)</f>
        <v>西彼中央土地開発公社</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15">
      <c r="A35" s="181"/>
      <c r="B35" s="205"/>
      <c r="C35" s="633" t="str">
        <f>IF(E35="","",C34+1)</f>
        <v/>
      </c>
      <c r="D35" s="633"/>
      <c r="E35" s="634" t="str">
        <f>IF('各会計、関係団体の財政状況及び健全化判断比率'!B8="","",'各会計、関係団体の財政状況及び健全化判断比率'!B8)</f>
        <v/>
      </c>
      <c r="F35" s="634"/>
      <c r="G35" s="634"/>
      <c r="H35" s="634"/>
      <c r="I35" s="634"/>
      <c r="J35" s="634"/>
      <c r="K35" s="634"/>
      <c r="L35" s="634"/>
      <c r="M35" s="634"/>
      <c r="N35" s="634"/>
      <c r="O35" s="634"/>
      <c r="P35" s="634"/>
      <c r="Q35" s="634"/>
      <c r="R35" s="634"/>
      <c r="S35" s="634"/>
      <c r="T35" s="181"/>
      <c r="U35" s="633">
        <f>IF(W35="","",U34+1)</f>
        <v>3</v>
      </c>
      <c r="V35" s="633"/>
      <c r="W35" s="634" t="str">
        <f>IF('各会計、関係団体の財政状況及び健全化判断比率'!B29="","",'各会計、関係団体の財政状況及び健全化判断比率'!B29)</f>
        <v>介護保険特別会計（保険事業勘定）</v>
      </c>
      <c r="X35" s="634"/>
      <c r="Y35" s="634"/>
      <c r="Z35" s="634"/>
      <c r="AA35" s="634"/>
      <c r="AB35" s="634"/>
      <c r="AC35" s="634"/>
      <c r="AD35" s="634"/>
      <c r="AE35" s="634"/>
      <c r="AF35" s="634"/>
      <c r="AG35" s="634"/>
      <c r="AH35" s="634"/>
      <c r="AI35" s="634"/>
      <c r="AJ35" s="634"/>
      <c r="AK35" s="634"/>
      <c r="AL35" s="181"/>
      <c r="AM35" s="633">
        <f t="shared" ref="AM35:AM43" si="0">IF(AO35="","",AM34+1)</f>
        <v>7</v>
      </c>
      <c r="AN35" s="633"/>
      <c r="AO35" s="634" t="str">
        <f>IF('各会計、関係団体の財政状況及び健全化判断比率'!B33="","",'各会計、関係団体の財政状況及び健全化判断比率'!B33)</f>
        <v>下水道事業会計</v>
      </c>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10</v>
      </c>
      <c r="BX35" s="633"/>
      <c r="BY35" s="634" t="str">
        <f>IF('各会計、関係団体の財政状況及び健全化判断比率'!B69="","",'各会計、関係団体の財政状況及び健全化判断比率'!B69)</f>
        <v>長崎県後期高齢者医療広域連合</v>
      </c>
      <c r="BZ35" s="634"/>
      <c r="CA35" s="634"/>
      <c r="CB35" s="634"/>
      <c r="CC35" s="634"/>
      <c r="CD35" s="634"/>
      <c r="CE35" s="634"/>
      <c r="CF35" s="634"/>
      <c r="CG35" s="634"/>
      <c r="CH35" s="634"/>
      <c r="CI35" s="634"/>
      <c r="CJ35" s="634"/>
      <c r="CK35" s="634"/>
      <c r="CL35" s="634"/>
      <c r="CM35" s="634"/>
      <c r="CN35" s="181"/>
      <c r="CO35" s="633">
        <f t="shared" ref="CO35:CO43" si="3">IF(CQ35="","",CO34+1)</f>
        <v>13</v>
      </c>
      <c r="CP35" s="633"/>
      <c r="CQ35" s="634" t="str">
        <f>IF('各会計、関係団体の財政状況及び健全化判断比率'!BS8="","",'各会計、関係団体の財政状況及び健全化判断比率'!BS8)</f>
        <v>長崎県林業公社</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v>
      </c>
      <c r="DH35" s="635"/>
      <c r="DI35" s="208"/>
    </row>
    <row r="36" spans="1:113" ht="32.25" customHeight="1" x14ac:dyDescent="0.15">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4</v>
      </c>
      <c r="V36" s="633"/>
      <c r="W36" s="634" t="str">
        <f>IF('各会計、関係団体の財政状況及び健全化判断比率'!B30="","",'各会計、関係団体の財政状況及び健全化判断比率'!B30)</f>
        <v>介護保険特別会計（介護サービス事業勘定）</v>
      </c>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11</v>
      </c>
      <c r="BX36" s="633"/>
      <c r="BY36" s="634" t="str">
        <f>IF('各会計、関係団体の財政状況及び健全化判断比率'!B70="","",'各会計、関係団体の財政状況及び健全化判断比率'!B70)</f>
        <v>長与・時津環境施設組合</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15">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f t="shared" si="4"/>
        <v>5</v>
      </c>
      <c r="V37" s="633"/>
      <c r="W37" s="634" t="str">
        <f>IF('各会計、関係団体の財政状況及び健全化判断比率'!B31="","",'各会計、関係団体の財政状況及び健全化判断比率'!B31)</f>
        <v>後期高齢者医療特別会計</v>
      </c>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t="str">
        <f t="shared" si="2"/>
        <v/>
      </c>
      <c r="BX37" s="633"/>
      <c r="BY37" s="634" t="str">
        <f>IF('各会計、関係団体の財政状況及び健全化判断比率'!B71="","",'各会計、関係団体の財政状況及び健全化判断比率'!B71)</f>
        <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15">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t="str">
        <f t="shared" si="2"/>
        <v/>
      </c>
      <c r="BX38" s="633"/>
      <c r="BY38" s="634" t="str">
        <f>IF('各会計、関係団体の財政状況及び健全化判断比率'!B72="","",'各会計、関係団体の財政状況及び健全化判断比率'!B72)</f>
        <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15">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t="str">
        <f t="shared" si="2"/>
        <v/>
      </c>
      <c r="BX39" s="633"/>
      <c r="BY39" s="634" t="str">
        <f>IF('各会計、関係団体の財政状況及び健全化判断比率'!B73="","",'各会計、関係団体の財政状況及び健全化判断比率'!B73)</f>
        <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15">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t="str">
        <f t="shared" si="2"/>
        <v/>
      </c>
      <c r="BX40" s="633"/>
      <c r="BY40" s="634" t="str">
        <f>IF('各会計、関係団体の財政状況及び健全化判断比率'!B74="","",'各会計、関係団体の財政状況及び健全化判断比率'!B74)</f>
        <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15">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t="str">
        <f t="shared" si="2"/>
        <v/>
      </c>
      <c r="BX41" s="633"/>
      <c r="BY41" s="634" t="str">
        <f>IF('各会計、関係団体の財政状況及び健全化判断比率'!B75="","",'各会計、関係団体の財政状況及び健全化判断比率'!B75)</f>
        <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15">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t="str">
        <f t="shared" si="2"/>
        <v/>
      </c>
      <c r="BX42" s="633"/>
      <c r="BY42" s="634" t="str">
        <f>IF('各会計、関係団体の財政状況及び健全化判断比率'!B76="","",'各会計、関係団体の財政状況及び健全化判断比率'!B76)</f>
        <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15">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636" t="s">
        <v>194</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15">
      <c r="E47" s="636" t="s">
        <v>195</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15">
      <c r="E48" s="636" t="s">
        <v>196</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15">
      <c r="E49" s="637" t="s">
        <v>197</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15">
      <c r="E50" s="636" t="s">
        <v>198</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15">
      <c r="E51" s="636" t="s">
        <v>199</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15">
      <c r="E52" s="636" t="s">
        <v>200</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15">
      <c r="E53" s="636" t="s">
        <v>201</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15"/>
    <row r="55" spans="5:113" x14ac:dyDescent="0.15"/>
    <row r="56" spans="5:113" x14ac:dyDescent="0.15"/>
  </sheetData>
  <sheetProtection algorithmName="SHA-512" hashValue="Pl73PXkA0NhSRqnRLxe50cpFJNsmm92oJcAXVLlQjpdwNNu91G1YV8R6Da9IqwCHfjT0KTe4AWNFGrTtcykEcw==" saltValue="/M0Gnvz8NCN90yyL+WAU1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87" t="s">
        <v>535</v>
      </c>
      <c r="D34" s="1187"/>
      <c r="E34" s="1188"/>
      <c r="F34" s="32">
        <v>56.48</v>
      </c>
      <c r="G34" s="33">
        <v>57.93</v>
      </c>
      <c r="H34" s="33">
        <v>57.71</v>
      </c>
      <c r="I34" s="33">
        <v>60.45</v>
      </c>
      <c r="J34" s="34">
        <v>61.01</v>
      </c>
      <c r="K34" s="22"/>
      <c r="L34" s="22"/>
      <c r="M34" s="22"/>
      <c r="N34" s="22"/>
      <c r="O34" s="22"/>
      <c r="P34" s="22"/>
    </row>
    <row r="35" spans="1:16" ht="39" customHeight="1" x14ac:dyDescent="0.15">
      <c r="A35" s="22"/>
      <c r="B35" s="35"/>
      <c r="C35" s="1181" t="s">
        <v>536</v>
      </c>
      <c r="D35" s="1182"/>
      <c r="E35" s="1183"/>
      <c r="F35" s="36">
        <v>7.2</v>
      </c>
      <c r="G35" s="37">
        <v>7.56</v>
      </c>
      <c r="H35" s="37">
        <v>7.76</v>
      </c>
      <c r="I35" s="37">
        <v>8.52</v>
      </c>
      <c r="J35" s="38">
        <v>9.61</v>
      </c>
      <c r="K35" s="22"/>
      <c r="L35" s="22"/>
      <c r="M35" s="22"/>
      <c r="N35" s="22"/>
      <c r="O35" s="22"/>
      <c r="P35" s="22"/>
    </row>
    <row r="36" spans="1:16" ht="39" customHeight="1" x14ac:dyDescent="0.15">
      <c r="A36" s="22"/>
      <c r="B36" s="35"/>
      <c r="C36" s="1181" t="s">
        <v>537</v>
      </c>
      <c r="D36" s="1182"/>
      <c r="E36" s="1183"/>
      <c r="F36" s="36">
        <v>5.56</v>
      </c>
      <c r="G36" s="37">
        <v>4.07</v>
      </c>
      <c r="H36" s="37">
        <v>8.86</v>
      </c>
      <c r="I36" s="37">
        <v>6.88</v>
      </c>
      <c r="J36" s="38">
        <v>5.66</v>
      </c>
      <c r="K36" s="22"/>
      <c r="L36" s="22"/>
      <c r="M36" s="22"/>
      <c r="N36" s="22"/>
      <c r="O36" s="22"/>
      <c r="P36" s="22"/>
    </row>
    <row r="37" spans="1:16" ht="39" customHeight="1" x14ac:dyDescent="0.15">
      <c r="A37" s="22"/>
      <c r="B37" s="35"/>
      <c r="C37" s="1181" t="s">
        <v>538</v>
      </c>
      <c r="D37" s="1182"/>
      <c r="E37" s="1183"/>
      <c r="F37" s="36">
        <v>0.27</v>
      </c>
      <c r="G37" s="37">
        <v>1.52</v>
      </c>
      <c r="H37" s="37">
        <v>1.04</v>
      </c>
      <c r="I37" s="37">
        <v>1.66</v>
      </c>
      <c r="J37" s="38">
        <v>1.98</v>
      </c>
      <c r="K37" s="22"/>
      <c r="L37" s="22"/>
      <c r="M37" s="22"/>
      <c r="N37" s="22"/>
      <c r="O37" s="22"/>
      <c r="P37" s="22"/>
    </row>
    <row r="38" spans="1:16" ht="39" customHeight="1" x14ac:dyDescent="0.15">
      <c r="A38" s="22"/>
      <c r="B38" s="35"/>
      <c r="C38" s="1181" t="s">
        <v>539</v>
      </c>
      <c r="D38" s="1182"/>
      <c r="E38" s="1183"/>
      <c r="F38" s="36">
        <v>1.8</v>
      </c>
      <c r="G38" s="37">
        <v>1.6</v>
      </c>
      <c r="H38" s="37">
        <v>1.08</v>
      </c>
      <c r="I38" s="37">
        <v>0.88</v>
      </c>
      <c r="J38" s="38">
        <v>0.94</v>
      </c>
      <c r="K38" s="22"/>
      <c r="L38" s="22"/>
      <c r="M38" s="22"/>
      <c r="N38" s="22"/>
      <c r="O38" s="22"/>
      <c r="P38" s="22"/>
    </row>
    <row r="39" spans="1:16" ht="39" customHeight="1" x14ac:dyDescent="0.15">
      <c r="A39" s="22"/>
      <c r="B39" s="35"/>
      <c r="C39" s="1181" t="s">
        <v>540</v>
      </c>
      <c r="D39" s="1182"/>
      <c r="E39" s="1183"/>
      <c r="F39" s="36">
        <v>0.02</v>
      </c>
      <c r="G39" s="37">
        <v>0.01</v>
      </c>
      <c r="H39" s="37">
        <v>0.06</v>
      </c>
      <c r="I39" s="37">
        <v>0</v>
      </c>
      <c r="J39" s="38">
        <v>0.14000000000000001</v>
      </c>
      <c r="K39" s="22"/>
      <c r="L39" s="22"/>
      <c r="M39" s="22"/>
      <c r="N39" s="22"/>
      <c r="O39" s="22"/>
      <c r="P39" s="22"/>
    </row>
    <row r="40" spans="1:16" ht="39" customHeight="1" x14ac:dyDescent="0.15">
      <c r="A40" s="22"/>
      <c r="B40" s="35"/>
      <c r="C40" s="1181" t="s">
        <v>541</v>
      </c>
      <c r="D40" s="1182"/>
      <c r="E40" s="1183"/>
      <c r="F40" s="36">
        <v>0.01</v>
      </c>
      <c r="G40" s="37">
        <v>0.02</v>
      </c>
      <c r="H40" s="37">
        <v>0</v>
      </c>
      <c r="I40" s="37">
        <v>0</v>
      </c>
      <c r="J40" s="38">
        <v>0</v>
      </c>
      <c r="K40" s="22"/>
      <c r="L40" s="22"/>
      <c r="M40" s="22"/>
      <c r="N40" s="22"/>
      <c r="O40" s="22"/>
      <c r="P40" s="22"/>
    </row>
    <row r="41" spans="1:16" ht="39" customHeight="1" x14ac:dyDescent="0.15">
      <c r="A41" s="22"/>
      <c r="B41" s="35"/>
      <c r="C41" s="1181" t="s">
        <v>542</v>
      </c>
      <c r="D41" s="1182"/>
      <c r="E41" s="1183"/>
      <c r="F41" s="36">
        <v>0.01</v>
      </c>
      <c r="G41" s="37">
        <v>0.03</v>
      </c>
      <c r="H41" s="37">
        <v>0.02</v>
      </c>
      <c r="I41" s="37">
        <v>0.04</v>
      </c>
      <c r="J41" s="38">
        <v>0</v>
      </c>
      <c r="K41" s="22"/>
      <c r="L41" s="22"/>
      <c r="M41" s="22"/>
      <c r="N41" s="22"/>
      <c r="O41" s="22"/>
      <c r="P41" s="22"/>
    </row>
    <row r="42" spans="1:16" ht="39" customHeight="1" x14ac:dyDescent="0.15">
      <c r="A42" s="22"/>
      <c r="B42" s="39"/>
      <c r="C42" s="1181" t="s">
        <v>543</v>
      </c>
      <c r="D42" s="1182"/>
      <c r="E42" s="1183"/>
      <c r="F42" s="36" t="s">
        <v>487</v>
      </c>
      <c r="G42" s="37" t="s">
        <v>487</v>
      </c>
      <c r="H42" s="37" t="s">
        <v>487</v>
      </c>
      <c r="I42" s="37" t="s">
        <v>487</v>
      </c>
      <c r="J42" s="38" t="s">
        <v>487</v>
      </c>
      <c r="K42" s="22"/>
      <c r="L42" s="22"/>
      <c r="M42" s="22"/>
      <c r="N42" s="22"/>
      <c r="O42" s="22"/>
      <c r="P42" s="22"/>
    </row>
    <row r="43" spans="1:16" ht="39" customHeight="1" thickBot="1" x14ac:dyDescent="0.2">
      <c r="A43" s="22"/>
      <c r="B43" s="40"/>
      <c r="C43" s="1184" t="s">
        <v>544</v>
      </c>
      <c r="D43" s="1185"/>
      <c r="E43" s="1186"/>
      <c r="F43" s="41" t="s">
        <v>487</v>
      </c>
      <c r="G43" s="42" t="s">
        <v>487</v>
      </c>
      <c r="H43" s="42" t="s">
        <v>487</v>
      </c>
      <c r="I43" s="42" t="s">
        <v>487</v>
      </c>
      <c r="J43" s="43" t="s">
        <v>487</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B0yHjR+xWF2zOZHWRP5SincHs1v6aXtr1ZR31UcjSlJz8gw3x4x5oaMLatrutlja4v72CmModkJb+p1gZAo0Bg==" saltValue="7gD2VZbK2sT8sZashK6q9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election activeCell="A2" sqref="A2:XFD2"/>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15">
      <c r="A45" s="48"/>
      <c r="B45" s="1189" t="s">
        <v>9</v>
      </c>
      <c r="C45" s="1190"/>
      <c r="D45" s="58"/>
      <c r="E45" s="1195" t="s">
        <v>10</v>
      </c>
      <c r="F45" s="1195"/>
      <c r="G45" s="1195"/>
      <c r="H45" s="1195"/>
      <c r="I45" s="1195"/>
      <c r="J45" s="1196"/>
      <c r="K45" s="59">
        <v>869</v>
      </c>
      <c r="L45" s="60">
        <v>941</v>
      </c>
      <c r="M45" s="60">
        <v>953</v>
      </c>
      <c r="N45" s="60">
        <v>934</v>
      </c>
      <c r="O45" s="61">
        <v>910</v>
      </c>
      <c r="P45" s="48"/>
      <c r="Q45" s="48"/>
      <c r="R45" s="48"/>
      <c r="S45" s="48"/>
      <c r="T45" s="48"/>
      <c r="U45" s="48"/>
    </row>
    <row r="46" spans="1:21" ht="30.75" customHeight="1" x14ac:dyDescent="0.15">
      <c r="A46" s="48"/>
      <c r="B46" s="1191"/>
      <c r="C46" s="1192"/>
      <c r="D46" s="62"/>
      <c r="E46" s="1197" t="s">
        <v>11</v>
      </c>
      <c r="F46" s="1197"/>
      <c r="G46" s="1197"/>
      <c r="H46" s="1197"/>
      <c r="I46" s="1197"/>
      <c r="J46" s="1198"/>
      <c r="K46" s="63" t="s">
        <v>487</v>
      </c>
      <c r="L46" s="64" t="s">
        <v>487</v>
      </c>
      <c r="M46" s="64" t="s">
        <v>487</v>
      </c>
      <c r="N46" s="64" t="s">
        <v>487</v>
      </c>
      <c r="O46" s="65" t="s">
        <v>487</v>
      </c>
      <c r="P46" s="48"/>
      <c r="Q46" s="48"/>
      <c r="R46" s="48"/>
      <c r="S46" s="48"/>
      <c r="T46" s="48"/>
      <c r="U46" s="48"/>
    </row>
    <row r="47" spans="1:21" ht="30.75" customHeight="1" x14ac:dyDescent="0.15">
      <c r="A47" s="48"/>
      <c r="B47" s="1191"/>
      <c r="C47" s="1192"/>
      <c r="D47" s="62"/>
      <c r="E47" s="1197" t="s">
        <v>12</v>
      </c>
      <c r="F47" s="1197"/>
      <c r="G47" s="1197"/>
      <c r="H47" s="1197"/>
      <c r="I47" s="1197"/>
      <c r="J47" s="1198"/>
      <c r="K47" s="63" t="s">
        <v>487</v>
      </c>
      <c r="L47" s="64" t="s">
        <v>487</v>
      </c>
      <c r="M47" s="64" t="s">
        <v>487</v>
      </c>
      <c r="N47" s="64" t="s">
        <v>487</v>
      </c>
      <c r="O47" s="65" t="s">
        <v>487</v>
      </c>
      <c r="P47" s="48"/>
      <c r="Q47" s="48"/>
      <c r="R47" s="48"/>
      <c r="S47" s="48"/>
      <c r="T47" s="48"/>
      <c r="U47" s="48"/>
    </row>
    <row r="48" spans="1:21" ht="30.75" customHeight="1" x14ac:dyDescent="0.15">
      <c r="A48" s="48"/>
      <c r="B48" s="1191"/>
      <c r="C48" s="1192"/>
      <c r="D48" s="62"/>
      <c r="E48" s="1197" t="s">
        <v>13</v>
      </c>
      <c r="F48" s="1197"/>
      <c r="G48" s="1197"/>
      <c r="H48" s="1197"/>
      <c r="I48" s="1197"/>
      <c r="J48" s="1198"/>
      <c r="K48" s="63">
        <v>211</v>
      </c>
      <c r="L48" s="64">
        <v>205</v>
      </c>
      <c r="M48" s="64">
        <v>187</v>
      </c>
      <c r="N48" s="64">
        <v>184</v>
      </c>
      <c r="O48" s="65">
        <v>171</v>
      </c>
      <c r="P48" s="48"/>
      <c r="Q48" s="48"/>
      <c r="R48" s="48"/>
      <c r="S48" s="48"/>
      <c r="T48" s="48"/>
      <c r="U48" s="48"/>
    </row>
    <row r="49" spans="1:21" ht="30.75" customHeight="1" x14ac:dyDescent="0.15">
      <c r="A49" s="48"/>
      <c r="B49" s="1191"/>
      <c r="C49" s="1192"/>
      <c r="D49" s="62"/>
      <c r="E49" s="1197" t="s">
        <v>14</v>
      </c>
      <c r="F49" s="1197"/>
      <c r="G49" s="1197"/>
      <c r="H49" s="1197"/>
      <c r="I49" s="1197"/>
      <c r="J49" s="1198"/>
      <c r="K49" s="63">
        <v>65</v>
      </c>
      <c r="L49" s="64">
        <v>69</v>
      </c>
      <c r="M49" s="64">
        <v>67</v>
      </c>
      <c r="N49" s="64">
        <v>71</v>
      </c>
      <c r="O49" s="65">
        <v>70</v>
      </c>
      <c r="P49" s="48"/>
      <c r="Q49" s="48"/>
      <c r="R49" s="48"/>
      <c r="S49" s="48"/>
      <c r="T49" s="48"/>
      <c r="U49" s="48"/>
    </row>
    <row r="50" spans="1:21" ht="30.75" customHeight="1" x14ac:dyDescent="0.15">
      <c r="A50" s="48"/>
      <c r="B50" s="1191"/>
      <c r="C50" s="1192"/>
      <c r="D50" s="62"/>
      <c r="E50" s="1197" t="s">
        <v>15</v>
      </c>
      <c r="F50" s="1197"/>
      <c r="G50" s="1197"/>
      <c r="H50" s="1197"/>
      <c r="I50" s="1197"/>
      <c r="J50" s="1198"/>
      <c r="K50" s="63">
        <v>0</v>
      </c>
      <c r="L50" s="64">
        <v>0</v>
      </c>
      <c r="M50" s="64">
        <v>0</v>
      </c>
      <c r="N50" s="64" t="s">
        <v>487</v>
      </c>
      <c r="O50" s="65" t="s">
        <v>487</v>
      </c>
      <c r="P50" s="48"/>
      <c r="Q50" s="48"/>
      <c r="R50" s="48"/>
      <c r="S50" s="48"/>
      <c r="T50" s="48"/>
      <c r="U50" s="48"/>
    </row>
    <row r="51" spans="1:21" ht="30.75" customHeight="1" x14ac:dyDescent="0.15">
      <c r="A51" s="48"/>
      <c r="B51" s="1193"/>
      <c r="C51" s="1194"/>
      <c r="D51" s="66"/>
      <c r="E51" s="1197" t="s">
        <v>16</v>
      </c>
      <c r="F51" s="1197"/>
      <c r="G51" s="1197"/>
      <c r="H51" s="1197"/>
      <c r="I51" s="1197"/>
      <c r="J51" s="1198"/>
      <c r="K51" s="63">
        <v>0</v>
      </c>
      <c r="L51" s="64" t="s">
        <v>487</v>
      </c>
      <c r="M51" s="64" t="s">
        <v>487</v>
      </c>
      <c r="N51" s="64" t="s">
        <v>487</v>
      </c>
      <c r="O51" s="65" t="s">
        <v>487</v>
      </c>
      <c r="P51" s="48"/>
      <c r="Q51" s="48"/>
      <c r="R51" s="48"/>
      <c r="S51" s="48"/>
      <c r="T51" s="48"/>
      <c r="U51" s="48"/>
    </row>
    <row r="52" spans="1:21" ht="30.75" customHeight="1" x14ac:dyDescent="0.15">
      <c r="A52" s="48"/>
      <c r="B52" s="1199" t="s">
        <v>17</v>
      </c>
      <c r="C52" s="1200"/>
      <c r="D52" s="66"/>
      <c r="E52" s="1197" t="s">
        <v>18</v>
      </c>
      <c r="F52" s="1197"/>
      <c r="G52" s="1197"/>
      <c r="H52" s="1197"/>
      <c r="I52" s="1197"/>
      <c r="J52" s="1198"/>
      <c r="K52" s="63">
        <v>895</v>
      </c>
      <c r="L52" s="64">
        <v>930</v>
      </c>
      <c r="M52" s="64">
        <v>878</v>
      </c>
      <c r="N52" s="64">
        <v>864</v>
      </c>
      <c r="O52" s="65">
        <v>872</v>
      </c>
      <c r="P52" s="48"/>
      <c r="Q52" s="48"/>
      <c r="R52" s="48"/>
      <c r="S52" s="48"/>
      <c r="T52" s="48"/>
      <c r="U52" s="48"/>
    </row>
    <row r="53" spans="1:21" ht="30.75" customHeight="1" thickBot="1" x14ac:dyDescent="0.2">
      <c r="A53" s="48"/>
      <c r="B53" s="1201" t="s">
        <v>19</v>
      </c>
      <c r="C53" s="1202"/>
      <c r="D53" s="67"/>
      <c r="E53" s="1203" t="s">
        <v>20</v>
      </c>
      <c r="F53" s="1203"/>
      <c r="G53" s="1203"/>
      <c r="H53" s="1203"/>
      <c r="I53" s="1203"/>
      <c r="J53" s="1204"/>
      <c r="K53" s="68">
        <v>250</v>
      </c>
      <c r="L53" s="69">
        <v>285</v>
      </c>
      <c r="M53" s="69">
        <v>329</v>
      </c>
      <c r="N53" s="69">
        <v>325</v>
      </c>
      <c r="O53" s="70">
        <v>279</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545</v>
      </c>
      <c r="L57" s="81" t="s">
        <v>546</v>
      </c>
      <c r="M57" s="81" t="s">
        <v>547</v>
      </c>
      <c r="N57" s="81" t="s">
        <v>548</v>
      </c>
      <c r="O57" s="82" t="s">
        <v>549</v>
      </c>
      <c r="P57" s="48"/>
      <c r="Q57" s="48"/>
      <c r="R57" s="48"/>
      <c r="S57" s="48"/>
      <c r="T57" s="48"/>
      <c r="U57" s="48"/>
    </row>
    <row r="58" spans="1:21" ht="31.5" customHeight="1" x14ac:dyDescent="0.15">
      <c r="B58" s="1205" t="s">
        <v>24</v>
      </c>
      <c r="C58" s="1206"/>
      <c r="D58" s="1211" t="s">
        <v>25</v>
      </c>
      <c r="E58" s="1212"/>
      <c r="F58" s="1212"/>
      <c r="G58" s="1212"/>
      <c r="H58" s="1212"/>
      <c r="I58" s="1212"/>
      <c r="J58" s="1213"/>
      <c r="K58" s="83"/>
      <c r="L58" s="84"/>
      <c r="M58" s="84"/>
      <c r="N58" s="84"/>
      <c r="O58" s="85"/>
    </row>
    <row r="59" spans="1:21" ht="31.5" customHeight="1" x14ac:dyDescent="0.15">
      <c r="B59" s="1207"/>
      <c r="C59" s="1208"/>
      <c r="D59" s="1214" t="s">
        <v>26</v>
      </c>
      <c r="E59" s="1215"/>
      <c r="F59" s="1215"/>
      <c r="G59" s="1215"/>
      <c r="H59" s="1215"/>
      <c r="I59" s="1215"/>
      <c r="J59" s="1216"/>
      <c r="K59" s="86"/>
      <c r="L59" s="87"/>
      <c r="M59" s="87"/>
      <c r="N59" s="87"/>
      <c r="O59" s="88"/>
    </row>
    <row r="60" spans="1:21" ht="31.5" customHeight="1" thickBot="1" x14ac:dyDescent="0.2">
      <c r="B60" s="1209"/>
      <c r="C60" s="1210"/>
      <c r="D60" s="1217" t="s">
        <v>27</v>
      </c>
      <c r="E60" s="1218"/>
      <c r="F60" s="1218"/>
      <c r="G60" s="1218"/>
      <c r="H60" s="1218"/>
      <c r="I60" s="1218"/>
      <c r="J60" s="1219"/>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9GqgdQbNLRetSSGajGD+LxFa6OgUUUkSLLnsDF+goouwvO/mRIpG6ZrJnc10rIMUwk5GaOV1NbZcdfMOEsk+lA==" saltValue="Bjbs8nSb3g8Q96oMN5jpO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election activeCell="O54" sqref="O54"/>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526</v>
      </c>
      <c r="J40" s="103" t="s">
        <v>527</v>
      </c>
      <c r="K40" s="103" t="s">
        <v>528</v>
      </c>
      <c r="L40" s="103" t="s">
        <v>529</v>
      </c>
      <c r="M40" s="104" t="s">
        <v>530</v>
      </c>
    </row>
    <row r="41" spans="2:13" ht="27.75" customHeight="1" x14ac:dyDescent="0.15">
      <c r="B41" s="1220" t="s">
        <v>30</v>
      </c>
      <c r="C41" s="1221"/>
      <c r="D41" s="105"/>
      <c r="E41" s="1226" t="s">
        <v>31</v>
      </c>
      <c r="F41" s="1226"/>
      <c r="G41" s="1226"/>
      <c r="H41" s="1227"/>
      <c r="I41" s="355">
        <v>10184</v>
      </c>
      <c r="J41" s="356">
        <v>11256</v>
      </c>
      <c r="K41" s="356">
        <v>11913</v>
      </c>
      <c r="L41" s="356">
        <v>12057</v>
      </c>
      <c r="M41" s="357">
        <v>11960</v>
      </c>
    </row>
    <row r="42" spans="2:13" ht="27.75" customHeight="1" x14ac:dyDescent="0.15">
      <c r="B42" s="1222"/>
      <c r="C42" s="1223"/>
      <c r="D42" s="106"/>
      <c r="E42" s="1228" t="s">
        <v>32</v>
      </c>
      <c r="F42" s="1228"/>
      <c r="G42" s="1228"/>
      <c r="H42" s="1229"/>
      <c r="I42" s="358">
        <v>39</v>
      </c>
      <c r="J42" s="359">
        <v>33</v>
      </c>
      <c r="K42" s="359" t="s">
        <v>487</v>
      </c>
      <c r="L42" s="359" t="s">
        <v>487</v>
      </c>
      <c r="M42" s="360" t="s">
        <v>487</v>
      </c>
    </row>
    <row r="43" spans="2:13" ht="27.75" customHeight="1" x14ac:dyDescent="0.15">
      <c r="B43" s="1222"/>
      <c r="C43" s="1223"/>
      <c r="D43" s="106"/>
      <c r="E43" s="1228" t="s">
        <v>33</v>
      </c>
      <c r="F43" s="1228"/>
      <c r="G43" s="1228"/>
      <c r="H43" s="1229"/>
      <c r="I43" s="358">
        <v>1273</v>
      </c>
      <c r="J43" s="359">
        <v>1146</v>
      </c>
      <c r="K43" s="359">
        <v>1050</v>
      </c>
      <c r="L43" s="359">
        <v>976</v>
      </c>
      <c r="M43" s="360">
        <v>960</v>
      </c>
    </row>
    <row r="44" spans="2:13" ht="27.75" customHeight="1" x14ac:dyDescent="0.15">
      <c r="B44" s="1222"/>
      <c r="C44" s="1223"/>
      <c r="D44" s="106"/>
      <c r="E44" s="1228" t="s">
        <v>34</v>
      </c>
      <c r="F44" s="1228"/>
      <c r="G44" s="1228"/>
      <c r="H44" s="1229"/>
      <c r="I44" s="358">
        <v>388</v>
      </c>
      <c r="J44" s="359">
        <v>343</v>
      </c>
      <c r="K44" s="359">
        <v>296</v>
      </c>
      <c r="L44" s="359">
        <v>250</v>
      </c>
      <c r="M44" s="360">
        <v>203</v>
      </c>
    </row>
    <row r="45" spans="2:13" ht="27.75" customHeight="1" x14ac:dyDescent="0.15">
      <c r="B45" s="1222"/>
      <c r="C45" s="1223"/>
      <c r="D45" s="106"/>
      <c r="E45" s="1228" t="s">
        <v>35</v>
      </c>
      <c r="F45" s="1228"/>
      <c r="G45" s="1228"/>
      <c r="H45" s="1229"/>
      <c r="I45" s="358">
        <v>349</v>
      </c>
      <c r="J45" s="359">
        <v>296</v>
      </c>
      <c r="K45" s="359">
        <v>444</v>
      </c>
      <c r="L45" s="359">
        <v>513</v>
      </c>
      <c r="M45" s="360">
        <v>631</v>
      </c>
    </row>
    <row r="46" spans="2:13" ht="27.75" customHeight="1" x14ac:dyDescent="0.15">
      <c r="B46" s="1222"/>
      <c r="C46" s="1223"/>
      <c r="D46" s="107"/>
      <c r="E46" s="1228" t="s">
        <v>36</v>
      </c>
      <c r="F46" s="1228"/>
      <c r="G46" s="1228"/>
      <c r="H46" s="1229"/>
      <c r="I46" s="358">
        <v>1</v>
      </c>
      <c r="J46" s="359">
        <v>1</v>
      </c>
      <c r="K46" s="359">
        <v>1</v>
      </c>
      <c r="L46" s="359">
        <v>0</v>
      </c>
      <c r="M46" s="360">
        <v>1</v>
      </c>
    </row>
    <row r="47" spans="2:13" ht="27.75" customHeight="1" x14ac:dyDescent="0.15">
      <c r="B47" s="1222"/>
      <c r="C47" s="1223"/>
      <c r="D47" s="108"/>
      <c r="E47" s="1230" t="s">
        <v>37</v>
      </c>
      <c r="F47" s="1231"/>
      <c r="G47" s="1231"/>
      <c r="H47" s="1232"/>
      <c r="I47" s="358" t="s">
        <v>487</v>
      </c>
      <c r="J47" s="359" t="s">
        <v>487</v>
      </c>
      <c r="K47" s="359" t="s">
        <v>487</v>
      </c>
      <c r="L47" s="359" t="s">
        <v>487</v>
      </c>
      <c r="M47" s="360" t="s">
        <v>487</v>
      </c>
    </row>
    <row r="48" spans="2:13" ht="27.75" customHeight="1" x14ac:dyDescent="0.15">
      <c r="B48" s="1222"/>
      <c r="C48" s="1223"/>
      <c r="D48" s="106"/>
      <c r="E48" s="1228" t="s">
        <v>38</v>
      </c>
      <c r="F48" s="1228"/>
      <c r="G48" s="1228"/>
      <c r="H48" s="1229"/>
      <c r="I48" s="358" t="s">
        <v>487</v>
      </c>
      <c r="J48" s="359" t="s">
        <v>487</v>
      </c>
      <c r="K48" s="359" t="s">
        <v>487</v>
      </c>
      <c r="L48" s="359" t="s">
        <v>487</v>
      </c>
      <c r="M48" s="360" t="s">
        <v>487</v>
      </c>
    </row>
    <row r="49" spans="2:13" ht="27.75" customHeight="1" x14ac:dyDescent="0.15">
      <c r="B49" s="1224"/>
      <c r="C49" s="1225"/>
      <c r="D49" s="106"/>
      <c r="E49" s="1228" t="s">
        <v>39</v>
      </c>
      <c r="F49" s="1228"/>
      <c r="G49" s="1228"/>
      <c r="H49" s="1229"/>
      <c r="I49" s="358" t="s">
        <v>487</v>
      </c>
      <c r="J49" s="359" t="s">
        <v>487</v>
      </c>
      <c r="K49" s="359" t="s">
        <v>487</v>
      </c>
      <c r="L49" s="359" t="s">
        <v>487</v>
      </c>
      <c r="M49" s="360" t="s">
        <v>487</v>
      </c>
    </row>
    <row r="50" spans="2:13" ht="27.75" customHeight="1" x14ac:dyDescent="0.15">
      <c r="B50" s="1233" t="s">
        <v>40</v>
      </c>
      <c r="C50" s="1234"/>
      <c r="D50" s="109"/>
      <c r="E50" s="1228" t="s">
        <v>41</v>
      </c>
      <c r="F50" s="1228"/>
      <c r="G50" s="1228"/>
      <c r="H50" s="1229"/>
      <c r="I50" s="358">
        <v>5937</v>
      </c>
      <c r="J50" s="359">
        <v>5731</v>
      </c>
      <c r="K50" s="359">
        <v>6069</v>
      </c>
      <c r="L50" s="359">
        <v>5378</v>
      </c>
      <c r="M50" s="360">
        <v>4689</v>
      </c>
    </row>
    <row r="51" spans="2:13" ht="27.75" customHeight="1" x14ac:dyDescent="0.15">
      <c r="B51" s="1222"/>
      <c r="C51" s="1223"/>
      <c r="D51" s="106"/>
      <c r="E51" s="1228" t="s">
        <v>42</v>
      </c>
      <c r="F51" s="1228"/>
      <c r="G51" s="1228"/>
      <c r="H51" s="1229"/>
      <c r="I51" s="358">
        <v>2217</v>
      </c>
      <c r="J51" s="359">
        <v>2382</v>
      </c>
      <c r="K51" s="359">
        <v>2358</v>
      </c>
      <c r="L51" s="359">
        <v>2271</v>
      </c>
      <c r="M51" s="360">
        <v>1998</v>
      </c>
    </row>
    <row r="52" spans="2:13" ht="27.75" customHeight="1" x14ac:dyDescent="0.15">
      <c r="B52" s="1224"/>
      <c r="C52" s="1225"/>
      <c r="D52" s="106"/>
      <c r="E52" s="1228" t="s">
        <v>43</v>
      </c>
      <c r="F52" s="1228"/>
      <c r="G52" s="1228"/>
      <c r="H52" s="1229"/>
      <c r="I52" s="358">
        <v>8773</v>
      </c>
      <c r="J52" s="359">
        <v>8942</v>
      </c>
      <c r="K52" s="359">
        <v>8988</v>
      </c>
      <c r="L52" s="359">
        <v>8748</v>
      </c>
      <c r="M52" s="360">
        <v>8322</v>
      </c>
    </row>
    <row r="53" spans="2:13" ht="27.75" customHeight="1" thickBot="1" x14ac:dyDescent="0.2">
      <c r="B53" s="1235" t="s">
        <v>19</v>
      </c>
      <c r="C53" s="1236"/>
      <c r="D53" s="110"/>
      <c r="E53" s="1237" t="s">
        <v>44</v>
      </c>
      <c r="F53" s="1237"/>
      <c r="G53" s="1237"/>
      <c r="H53" s="1238"/>
      <c r="I53" s="361">
        <v>-4693</v>
      </c>
      <c r="J53" s="362">
        <v>-3983</v>
      </c>
      <c r="K53" s="362">
        <v>-3711</v>
      </c>
      <c r="L53" s="362">
        <v>-2602</v>
      </c>
      <c r="M53" s="363">
        <v>-1253</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7lr8FBifJLC4W3rZzkcy8nJ1+xImDDOPknOKiuG3Yj3L8TbJ3jNkdKFvLG3F6bZyVaP1GTyFMG8gx8f+aKf0hA==" saltValue="0US5Lng9kdMX2K5N1Jh4B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election activeCell="C62" sqref="C62:E62"/>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528</v>
      </c>
      <c r="G54" s="119" t="s">
        <v>529</v>
      </c>
      <c r="H54" s="120" t="s">
        <v>530</v>
      </c>
    </row>
    <row r="55" spans="2:8" ht="52.5" customHeight="1" x14ac:dyDescent="0.15">
      <c r="B55" s="121"/>
      <c r="C55" s="1247" t="s">
        <v>46</v>
      </c>
      <c r="D55" s="1247"/>
      <c r="E55" s="1248"/>
      <c r="F55" s="122">
        <v>997</v>
      </c>
      <c r="G55" s="122">
        <v>693</v>
      </c>
      <c r="H55" s="123">
        <v>549</v>
      </c>
    </row>
    <row r="56" spans="2:8" ht="52.5" customHeight="1" x14ac:dyDescent="0.15">
      <c r="B56" s="124"/>
      <c r="C56" s="1249" t="s">
        <v>47</v>
      </c>
      <c r="D56" s="1249"/>
      <c r="E56" s="1250"/>
      <c r="F56" s="125">
        <v>1325</v>
      </c>
      <c r="G56" s="125">
        <v>1203</v>
      </c>
      <c r="H56" s="126">
        <v>893</v>
      </c>
    </row>
    <row r="57" spans="2:8" ht="53.25" customHeight="1" x14ac:dyDescent="0.15">
      <c r="B57" s="124"/>
      <c r="C57" s="1251" t="s">
        <v>48</v>
      </c>
      <c r="D57" s="1251"/>
      <c r="E57" s="1252"/>
      <c r="F57" s="127">
        <v>3022</v>
      </c>
      <c r="G57" s="127">
        <v>2662</v>
      </c>
      <c r="H57" s="128">
        <v>2319</v>
      </c>
    </row>
    <row r="58" spans="2:8" ht="45.75" customHeight="1" x14ac:dyDescent="0.15">
      <c r="B58" s="129"/>
      <c r="C58" s="1239" t="s">
        <v>550</v>
      </c>
      <c r="D58" s="1240"/>
      <c r="E58" s="1241"/>
      <c r="F58" s="130">
        <v>2120</v>
      </c>
      <c r="G58" s="130">
        <v>1788</v>
      </c>
      <c r="H58" s="131">
        <v>1482</v>
      </c>
    </row>
    <row r="59" spans="2:8" ht="45.75" customHeight="1" x14ac:dyDescent="0.15">
      <c r="B59" s="129"/>
      <c r="C59" s="1239" t="s">
        <v>551</v>
      </c>
      <c r="D59" s="1240"/>
      <c r="E59" s="1241"/>
      <c r="F59" s="130">
        <v>309</v>
      </c>
      <c r="G59" s="130">
        <v>309</v>
      </c>
      <c r="H59" s="131">
        <v>309</v>
      </c>
    </row>
    <row r="60" spans="2:8" ht="45.75" customHeight="1" x14ac:dyDescent="0.15">
      <c r="B60" s="129"/>
      <c r="C60" s="1239" t="s">
        <v>552</v>
      </c>
      <c r="D60" s="1240"/>
      <c r="E60" s="1241"/>
      <c r="F60" s="130">
        <v>239</v>
      </c>
      <c r="G60" s="130">
        <v>239</v>
      </c>
      <c r="H60" s="131">
        <v>239</v>
      </c>
    </row>
    <row r="61" spans="2:8" ht="45.75" customHeight="1" x14ac:dyDescent="0.15">
      <c r="B61" s="129"/>
      <c r="C61" s="1239" t="s">
        <v>553</v>
      </c>
      <c r="D61" s="1240"/>
      <c r="E61" s="1241"/>
      <c r="F61" s="130">
        <v>210</v>
      </c>
      <c r="G61" s="130">
        <v>174</v>
      </c>
      <c r="H61" s="131">
        <v>137</v>
      </c>
    </row>
    <row r="62" spans="2:8" ht="45.75" customHeight="1" thickBot="1" x14ac:dyDescent="0.2">
      <c r="B62" s="132"/>
      <c r="C62" s="1242" t="s">
        <v>554</v>
      </c>
      <c r="D62" s="1243"/>
      <c r="E62" s="1244"/>
      <c r="F62" s="133">
        <v>85</v>
      </c>
      <c r="G62" s="133">
        <v>83</v>
      </c>
      <c r="H62" s="134">
        <v>80</v>
      </c>
    </row>
    <row r="63" spans="2:8" ht="52.5" customHeight="1" thickBot="1" x14ac:dyDescent="0.2">
      <c r="B63" s="135"/>
      <c r="C63" s="1245" t="s">
        <v>49</v>
      </c>
      <c r="D63" s="1245"/>
      <c r="E63" s="1246"/>
      <c r="F63" s="136">
        <v>5343</v>
      </c>
      <c r="G63" s="136">
        <v>4558</v>
      </c>
      <c r="H63" s="137">
        <v>3761</v>
      </c>
    </row>
    <row r="64" spans="2:8" x14ac:dyDescent="0.15"/>
  </sheetData>
  <sheetProtection algorithmName="SHA-512" hashValue="TpaWSjaQehOfedxYUrdlQVvq5KUh69gTzEu2C48iFjRj+Kov0TsvUhYpo89ZM7I+7gK2QpxzkkH6euysl3uYFQ==" saltValue="HTsrbVHqT3Lcd/Y3ZPmUE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569</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570</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53" t="s">
        <v>571</v>
      </c>
      <c r="AO43" s="1254"/>
      <c r="AP43" s="1254"/>
      <c r="AQ43" s="1254"/>
      <c r="AR43" s="1254"/>
      <c r="AS43" s="1254"/>
      <c r="AT43" s="1254"/>
      <c r="AU43" s="1254"/>
      <c r="AV43" s="1254"/>
      <c r="AW43" s="1254"/>
      <c r="AX43" s="1254"/>
      <c r="AY43" s="1254"/>
      <c r="AZ43" s="1254"/>
      <c r="BA43" s="1254"/>
      <c r="BB43" s="1254"/>
      <c r="BC43" s="1254"/>
      <c r="BD43" s="1254"/>
      <c r="BE43" s="1254"/>
      <c r="BF43" s="1254"/>
      <c r="BG43" s="1254"/>
      <c r="BH43" s="1254"/>
      <c r="BI43" s="1254"/>
      <c r="BJ43" s="1254"/>
      <c r="BK43" s="1254"/>
      <c r="BL43" s="1254"/>
      <c r="BM43" s="1254"/>
      <c r="BN43" s="1254"/>
      <c r="BO43" s="1254"/>
      <c r="BP43" s="1254"/>
      <c r="BQ43" s="1254"/>
      <c r="BR43" s="1254"/>
      <c r="BS43" s="1254"/>
      <c r="BT43" s="1254"/>
      <c r="BU43" s="1254"/>
      <c r="BV43" s="1254"/>
      <c r="BW43" s="1254"/>
      <c r="BX43" s="1254"/>
      <c r="BY43" s="1254"/>
      <c r="BZ43" s="1254"/>
      <c r="CA43" s="1254"/>
      <c r="CB43" s="1254"/>
      <c r="CC43" s="1254"/>
      <c r="CD43" s="1254"/>
      <c r="CE43" s="1254"/>
      <c r="CF43" s="1254"/>
      <c r="CG43" s="1254"/>
      <c r="CH43" s="1254"/>
      <c r="CI43" s="1254"/>
      <c r="CJ43" s="1254"/>
      <c r="CK43" s="1254"/>
      <c r="CL43" s="1254"/>
      <c r="CM43" s="1254"/>
      <c r="CN43" s="1254"/>
      <c r="CO43" s="1254"/>
      <c r="CP43" s="1254"/>
      <c r="CQ43" s="1254"/>
      <c r="CR43" s="1254"/>
      <c r="CS43" s="1254"/>
      <c r="CT43" s="1254"/>
      <c r="CU43" s="1254"/>
      <c r="CV43" s="1254"/>
      <c r="CW43" s="1254"/>
      <c r="CX43" s="1254"/>
      <c r="CY43" s="1254"/>
      <c r="CZ43" s="1254"/>
      <c r="DA43" s="1254"/>
      <c r="DB43" s="1254"/>
      <c r="DC43" s="1255"/>
    </row>
    <row r="44" spans="2:109" x14ac:dyDescent="0.15">
      <c r="B44" s="372"/>
      <c r="AN44" s="1256"/>
      <c r="AO44" s="1257"/>
      <c r="AP44" s="1257"/>
      <c r="AQ44" s="1257"/>
      <c r="AR44" s="1257"/>
      <c r="AS44" s="1257"/>
      <c r="AT44" s="1257"/>
      <c r="AU44" s="1257"/>
      <c r="AV44" s="1257"/>
      <c r="AW44" s="1257"/>
      <c r="AX44" s="1257"/>
      <c r="AY44" s="1257"/>
      <c r="AZ44" s="1257"/>
      <c r="BA44" s="1257"/>
      <c r="BB44" s="1257"/>
      <c r="BC44" s="1257"/>
      <c r="BD44" s="1257"/>
      <c r="BE44" s="1257"/>
      <c r="BF44" s="1257"/>
      <c r="BG44" s="1257"/>
      <c r="BH44" s="1257"/>
      <c r="BI44" s="1257"/>
      <c r="BJ44" s="1257"/>
      <c r="BK44" s="1257"/>
      <c r="BL44" s="1257"/>
      <c r="BM44" s="1257"/>
      <c r="BN44" s="1257"/>
      <c r="BO44" s="1257"/>
      <c r="BP44" s="1257"/>
      <c r="BQ44" s="1257"/>
      <c r="BR44" s="1257"/>
      <c r="BS44" s="1257"/>
      <c r="BT44" s="1257"/>
      <c r="BU44" s="1257"/>
      <c r="BV44" s="1257"/>
      <c r="BW44" s="1257"/>
      <c r="BX44" s="1257"/>
      <c r="BY44" s="1257"/>
      <c r="BZ44" s="1257"/>
      <c r="CA44" s="1257"/>
      <c r="CB44" s="1257"/>
      <c r="CC44" s="1257"/>
      <c r="CD44" s="1257"/>
      <c r="CE44" s="1257"/>
      <c r="CF44" s="1257"/>
      <c r="CG44" s="1257"/>
      <c r="CH44" s="1257"/>
      <c r="CI44" s="1257"/>
      <c r="CJ44" s="1257"/>
      <c r="CK44" s="1257"/>
      <c r="CL44" s="1257"/>
      <c r="CM44" s="1257"/>
      <c r="CN44" s="1257"/>
      <c r="CO44" s="1257"/>
      <c r="CP44" s="1257"/>
      <c r="CQ44" s="1257"/>
      <c r="CR44" s="1257"/>
      <c r="CS44" s="1257"/>
      <c r="CT44" s="1257"/>
      <c r="CU44" s="1257"/>
      <c r="CV44" s="1257"/>
      <c r="CW44" s="1257"/>
      <c r="CX44" s="1257"/>
      <c r="CY44" s="1257"/>
      <c r="CZ44" s="1257"/>
      <c r="DA44" s="1257"/>
      <c r="DB44" s="1257"/>
      <c r="DC44" s="1258"/>
    </row>
    <row r="45" spans="2:109" x14ac:dyDescent="0.15">
      <c r="B45" s="372"/>
      <c r="AN45" s="1256"/>
      <c r="AO45" s="1257"/>
      <c r="AP45" s="1257"/>
      <c r="AQ45" s="1257"/>
      <c r="AR45" s="1257"/>
      <c r="AS45" s="1257"/>
      <c r="AT45" s="1257"/>
      <c r="AU45" s="1257"/>
      <c r="AV45" s="1257"/>
      <c r="AW45" s="1257"/>
      <c r="AX45" s="1257"/>
      <c r="AY45" s="1257"/>
      <c r="AZ45" s="1257"/>
      <c r="BA45" s="1257"/>
      <c r="BB45" s="1257"/>
      <c r="BC45" s="1257"/>
      <c r="BD45" s="1257"/>
      <c r="BE45" s="1257"/>
      <c r="BF45" s="1257"/>
      <c r="BG45" s="1257"/>
      <c r="BH45" s="1257"/>
      <c r="BI45" s="1257"/>
      <c r="BJ45" s="1257"/>
      <c r="BK45" s="1257"/>
      <c r="BL45" s="1257"/>
      <c r="BM45" s="1257"/>
      <c r="BN45" s="1257"/>
      <c r="BO45" s="1257"/>
      <c r="BP45" s="1257"/>
      <c r="BQ45" s="1257"/>
      <c r="BR45" s="1257"/>
      <c r="BS45" s="1257"/>
      <c r="BT45" s="1257"/>
      <c r="BU45" s="1257"/>
      <c r="BV45" s="1257"/>
      <c r="BW45" s="1257"/>
      <c r="BX45" s="1257"/>
      <c r="BY45" s="1257"/>
      <c r="BZ45" s="1257"/>
      <c r="CA45" s="1257"/>
      <c r="CB45" s="1257"/>
      <c r="CC45" s="1257"/>
      <c r="CD45" s="1257"/>
      <c r="CE45" s="1257"/>
      <c r="CF45" s="1257"/>
      <c r="CG45" s="1257"/>
      <c r="CH45" s="1257"/>
      <c r="CI45" s="1257"/>
      <c r="CJ45" s="1257"/>
      <c r="CK45" s="1257"/>
      <c r="CL45" s="1257"/>
      <c r="CM45" s="1257"/>
      <c r="CN45" s="1257"/>
      <c r="CO45" s="1257"/>
      <c r="CP45" s="1257"/>
      <c r="CQ45" s="1257"/>
      <c r="CR45" s="1257"/>
      <c r="CS45" s="1257"/>
      <c r="CT45" s="1257"/>
      <c r="CU45" s="1257"/>
      <c r="CV45" s="1257"/>
      <c r="CW45" s="1257"/>
      <c r="CX45" s="1257"/>
      <c r="CY45" s="1257"/>
      <c r="CZ45" s="1257"/>
      <c r="DA45" s="1257"/>
      <c r="DB45" s="1257"/>
      <c r="DC45" s="1258"/>
    </row>
    <row r="46" spans="2:109" x14ac:dyDescent="0.15">
      <c r="B46" s="372"/>
      <c r="AN46" s="1256"/>
      <c r="AO46" s="1257"/>
      <c r="AP46" s="1257"/>
      <c r="AQ46" s="1257"/>
      <c r="AR46" s="1257"/>
      <c r="AS46" s="1257"/>
      <c r="AT46" s="1257"/>
      <c r="AU46" s="1257"/>
      <c r="AV46" s="1257"/>
      <c r="AW46" s="1257"/>
      <c r="AX46" s="1257"/>
      <c r="AY46" s="1257"/>
      <c r="AZ46" s="1257"/>
      <c r="BA46" s="1257"/>
      <c r="BB46" s="1257"/>
      <c r="BC46" s="1257"/>
      <c r="BD46" s="1257"/>
      <c r="BE46" s="1257"/>
      <c r="BF46" s="1257"/>
      <c r="BG46" s="1257"/>
      <c r="BH46" s="1257"/>
      <c r="BI46" s="1257"/>
      <c r="BJ46" s="1257"/>
      <c r="BK46" s="1257"/>
      <c r="BL46" s="1257"/>
      <c r="BM46" s="1257"/>
      <c r="BN46" s="1257"/>
      <c r="BO46" s="1257"/>
      <c r="BP46" s="1257"/>
      <c r="BQ46" s="1257"/>
      <c r="BR46" s="1257"/>
      <c r="BS46" s="1257"/>
      <c r="BT46" s="1257"/>
      <c r="BU46" s="1257"/>
      <c r="BV46" s="1257"/>
      <c r="BW46" s="1257"/>
      <c r="BX46" s="1257"/>
      <c r="BY46" s="1257"/>
      <c r="BZ46" s="1257"/>
      <c r="CA46" s="1257"/>
      <c r="CB46" s="1257"/>
      <c r="CC46" s="1257"/>
      <c r="CD46" s="1257"/>
      <c r="CE46" s="1257"/>
      <c r="CF46" s="1257"/>
      <c r="CG46" s="1257"/>
      <c r="CH46" s="1257"/>
      <c r="CI46" s="1257"/>
      <c r="CJ46" s="1257"/>
      <c r="CK46" s="1257"/>
      <c r="CL46" s="1257"/>
      <c r="CM46" s="1257"/>
      <c r="CN46" s="1257"/>
      <c r="CO46" s="1257"/>
      <c r="CP46" s="1257"/>
      <c r="CQ46" s="1257"/>
      <c r="CR46" s="1257"/>
      <c r="CS46" s="1257"/>
      <c r="CT46" s="1257"/>
      <c r="CU46" s="1257"/>
      <c r="CV46" s="1257"/>
      <c r="CW46" s="1257"/>
      <c r="CX46" s="1257"/>
      <c r="CY46" s="1257"/>
      <c r="CZ46" s="1257"/>
      <c r="DA46" s="1257"/>
      <c r="DB46" s="1257"/>
      <c r="DC46" s="1258"/>
    </row>
    <row r="47" spans="2:109" x14ac:dyDescent="0.15">
      <c r="B47" s="372"/>
      <c r="AN47" s="1259"/>
      <c r="AO47" s="1260"/>
      <c r="AP47" s="1260"/>
      <c r="AQ47" s="1260"/>
      <c r="AR47" s="1260"/>
      <c r="AS47" s="1260"/>
      <c r="AT47" s="1260"/>
      <c r="AU47" s="1260"/>
      <c r="AV47" s="1260"/>
      <c r="AW47" s="1260"/>
      <c r="AX47" s="1260"/>
      <c r="AY47" s="1260"/>
      <c r="AZ47" s="1260"/>
      <c r="BA47" s="1260"/>
      <c r="BB47" s="1260"/>
      <c r="BC47" s="1260"/>
      <c r="BD47" s="1260"/>
      <c r="BE47" s="1260"/>
      <c r="BF47" s="1260"/>
      <c r="BG47" s="1260"/>
      <c r="BH47" s="1260"/>
      <c r="BI47" s="1260"/>
      <c r="BJ47" s="1260"/>
      <c r="BK47" s="1260"/>
      <c r="BL47" s="1260"/>
      <c r="BM47" s="1260"/>
      <c r="BN47" s="1260"/>
      <c r="BO47" s="1260"/>
      <c r="BP47" s="1260"/>
      <c r="BQ47" s="1260"/>
      <c r="BR47" s="1260"/>
      <c r="BS47" s="1260"/>
      <c r="BT47" s="1260"/>
      <c r="BU47" s="1260"/>
      <c r="BV47" s="1260"/>
      <c r="BW47" s="1260"/>
      <c r="BX47" s="1260"/>
      <c r="BY47" s="1260"/>
      <c r="BZ47" s="1260"/>
      <c r="CA47" s="1260"/>
      <c r="CB47" s="1260"/>
      <c r="CC47" s="1260"/>
      <c r="CD47" s="1260"/>
      <c r="CE47" s="1260"/>
      <c r="CF47" s="1260"/>
      <c r="CG47" s="1260"/>
      <c r="CH47" s="1260"/>
      <c r="CI47" s="1260"/>
      <c r="CJ47" s="1260"/>
      <c r="CK47" s="1260"/>
      <c r="CL47" s="1260"/>
      <c r="CM47" s="1260"/>
      <c r="CN47" s="1260"/>
      <c r="CO47" s="1260"/>
      <c r="CP47" s="1260"/>
      <c r="CQ47" s="1260"/>
      <c r="CR47" s="1260"/>
      <c r="CS47" s="1260"/>
      <c r="CT47" s="1260"/>
      <c r="CU47" s="1260"/>
      <c r="CV47" s="1260"/>
      <c r="CW47" s="1260"/>
      <c r="CX47" s="1260"/>
      <c r="CY47" s="1260"/>
      <c r="CZ47" s="1260"/>
      <c r="DA47" s="1260"/>
      <c r="DB47" s="1260"/>
      <c r="DC47" s="1261"/>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572</v>
      </c>
    </row>
    <row r="50" spans="1:109" x14ac:dyDescent="0.15">
      <c r="B50" s="372"/>
      <c r="G50" s="1262"/>
      <c r="H50" s="1262"/>
      <c r="I50" s="1262"/>
      <c r="J50" s="1262"/>
      <c r="K50" s="382"/>
      <c r="L50" s="382"/>
      <c r="M50" s="383"/>
      <c r="N50" s="383"/>
      <c r="AN50" s="1263"/>
      <c r="AO50" s="1264"/>
      <c r="AP50" s="1264"/>
      <c r="AQ50" s="1264"/>
      <c r="AR50" s="1264"/>
      <c r="AS50" s="1264"/>
      <c r="AT50" s="1264"/>
      <c r="AU50" s="1264"/>
      <c r="AV50" s="1264"/>
      <c r="AW50" s="1264"/>
      <c r="AX50" s="1264"/>
      <c r="AY50" s="1264"/>
      <c r="AZ50" s="1264"/>
      <c r="BA50" s="1264"/>
      <c r="BB50" s="1264"/>
      <c r="BC50" s="1264"/>
      <c r="BD50" s="1264"/>
      <c r="BE50" s="1264"/>
      <c r="BF50" s="1264"/>
      <c r="BG50" s="1264"/>
      <c r="BH50" s="1264"/>
      <c r="BI50" s="1264"/>
      <c r="BJ50" s="1264"/>
      <c r="BK50" s="1264"/>
      <c r="BL50" s="1264"/>
      <c r="BM50" s="1264"/>
      <c r="BN50" s="1264"/>
      <c r="BO50" s="1265"/>
      <c r="BP50" s="1266" t="s">
        <v>526</v>
      </c>
      <c r="BQ50" s="1266"/>
      <c r="BR50" s="1266"/>
      <c r="BS50" s="1266"/>
      <c r="BT50" s="1266"/>
      <c r="BU50" s="1266"/>
      <c r="BV50" s="1266"/>
      <c r="BW50" s="1266"/>
      <c r="BX50" s="1266" t="s">
        <v>527</v>
      </c>
      <c r="BY50" s="1266"/>
      <c r="BZ50" s="1266"/>
      <c r="CA50" s="1266"/>
      <c r="CB50" s="1266"/>
      <c r="CC50" s="1266"/>
      <c r="CD50" s="1266"/>
      <c r="CE50" s="1266"/>
      <c r="CF50" s="1266" t="s">
        <v>528</v>
      </c>
      <c r="CG50" s="1266"/>
      <c r="CH50" s="1266"/>
      <c r="CI50" s="1266"/>
      <c r="CJ50" s="1266"/>
      <c r="CK50" s="1266"/>
      <c r="CL50" s="1266"/>
      <c r="CM50" s="1266"/>
      <c r="CN50" s="1266" t="s">
        <v>529</v>
      </c>
      <c r="CO50" s="1266"/>
      <c r="CP50" s="1266"/>
      <c r="CQ50" s="1266"/>
      <c r="CR50" s="1266"/>
      <c r="CS50" s="1266"/>
      <c r="CT50" s="1266"/>
      <c r="CU50" s="1266"/>
      <c r="CV50" s="1266" t="s">
        <v>530</v>
      </c>
      <c r="CW50" s="1266"/>
      <c r="CX50" s="1266"/>
      <c r="CY50" s="1266"/>
      <c r="CZ50" s="1266"/>
      <c r="DA50" s="1266"/>
      <c r="DB50" s="1266"/>
      <c r="DC50" s="1266"/>
    </row>
    <row r="51" spans="1:109" ht="13.5" customHeight="1" x14ac:dyDescent="0.15">
      <c r="B51" s="372"/>
      <c r="G51" s="1272"/>
      <c r="H51" s="1272"/>
      <c r="I51" s="1270"/>
      <c r="J51" s="1270"/>
      <c r="K51" s="1268"/>
      <c r="L51" s="1268"/>
      <c r="M51" s="1268"/>
      <c r="N51" s="1268"/>
      <c r="AM51" s="381"/>
      <c r="AN51" s="1269" t="s">
        <v>573</v>
      </c>
      <c r="AO51" s="1269"/>
      <c r="AP51" s="1269"/>
      <c r="AQ51" s="1269"/>
      <c r="AR51" s="1269"/>
      <c r="AS51" s="1269"/>
      <c r="AT51" s="1269"/>
      <c r="AU51" s="1269"/>
      <c r="AV51" s="1269"/>
      <c r="AW51" s="1269"/>
      <c r="AX51" s="1269"/>
      <c r="AY51" s="1269"/>
      <c r="AZ51" s="1269"/>
      <c r="BA51" s="1269"/>
      <c r="BB51" s="1269" t="s">
        <v>574</v>
      </c>
      <c r="BC51" s="1269"/>
      <c r="BD51" s="1269"/>
      <c r="BE51" s="1269"/>
      <c r="BF51" s="1269"/>
      <c r="BG51" s="1269"/>
      <c r="BH51" s="1269"/>
      <c r="BI51" s="1269"/>
      <c r="BJ51" s="1269"/>
      <c r="BK51" s="1269"/>
      <c r="BL51" s="1269"/>
      <c r="BM51" s="1269"/>
      <c r="BN51" s="1269"/>
      <c r="BO51" s="1269"/>
      <c r="BP51" s="1267"/>
      <c r="BQ51" s="1267"/>
      <c r="BR51" s="1267"/>
      <c r="BS51" s="1267"/>
      <c r="BT51" s="1267"/>
      <c r="BU51" s="1267"/>
      <c r="BV51" s="1267"/>
      <c r="BW51" s="1267"/>
      <c r="BX51" s="1267"/>
      <c r="BY51" s="1267"/>
      <c r="BZ51" s="1267"/>
      <c r="CA51" s="1267"/>
      <c r="CB51" s="1267"/>
      <c r="CC51" s="1267"/>
      <c r="CD51" s="1267"/>
      <c r="CE51" s="1267"/>
      <c r="CF51" s="1267"/>
      <c r="CG51" s="1267"/>
      <c r="CH51" s="1267"/>
      <c r="CI51" s="1267"/>
      <c r="CJ51" s="1267"/>
      <c r="CK51" s="1267"/>
      <c r="CL51" s="1267"/>
      <c r="CM51" s="1267"/>
      <c r="CN51" s="1267"/>
      <c r="CO51" s="1267"/>
      <c r="CP51" s="1267"/>
      <c r="CQ51" s="1267"/>
      <c r="CR51" s="1267"/>
      <c r="CS51" s="1267"/>
      <c r="CT51" s="1267"/>
      <c r="CU51" s="1267"/>
      <c r="CV51" s="1267"/>
      <c r="CW51" s="1267"/>
      <c r="CX51" s="1267"/>
      <c r="CY51" s="1267"/>
      <c r="CZ51" s="1267"/>
      <c r="DA51" s="1267"/>
      <c r="DB51" s="1267"/>
      <c r="DC51" s="1267"/>
    </row>
    <row r="52" spans="1:109" x14ac:dyDescent="0.15">
      <c r="B52" s="372"/>
      <c r="G52" s="1272"/>
      <c r="H52" s="1272"/>
      <c r="I52" s="1270"/>
      <c r="J52" s="1270"/>
      <c r="K52" s="1268"/>
      <c r="L52" s="1268"/>
      <c r="M52" s="1268"/>
      <c r="N52" s="1268"/>
      <c r="AM52" s="381"/>
      <c r="AN52" s="1269"/>
      <c r="AO52" s="1269"/>
      <c r="AP52" s="1269"/>
      <c r="AQ52" s="1269"/>
      <c r="AR52" s="1269"/>
      <c r="AS52" s="1269"/>
      <c r="AT52" s="1269"/>
      <c r="AU52" s="1269"/>
      <c r="AV52" s="1269"/>
      <c r="AW52" s="1269"/>
      <c r="AX52" s="1269"/>
      <c r="AY52" s="1269"/>
      <c r="AZ52" s="1269"/>
      <c r="BA52" s="1269"/>
      <c r="BB52" s="1269"/>
      <c r="BC52" s="1269"/>
      <c r="BD52" s="1269"/>
      <c r="BE52" s="1269"/>
      <c r="BF52" s="1269"/>
      <c r="BG52" s="1269"/>
      <c r="BH52" s="1269"/>
      <c r="BI52" s="1269"/>
      <c r="BJ52" s="1269"/>
      <c r="BK52" s="1269"/>
      <c r="BL52" s="1269"/>
      <c r="BM52" s="1269"/>
      <c r="BN52" s="1269"/>
      <c r="BO52" s="1269"/>
      <c r="BP52" s="1267"/>
      <c r="BQ52" s="1267"/>
      <c r="BR52" s="1267"/>
      <c r="BS52" s="1267"/>
      <c r="BT52" s="1267"/>
      <c r="BU52" s="1267"/>
      <c r="BV52" s="1267"/>
      <c r="BW52" s="1267"/>
      <c r="BX52" s="1267"/>
      <c r="BY52" s="1267"/>
      <c r="BZ52" s="1267"/>
      <c r="CA52" s="1267"/>
      <c r="CB52" s="1267"/>
      <c r="CC52" s="1267"/>
      <c r="CD52" s="1267"/>
      <c r="CE52" s="1267"/>
      <c r="CF52" s="1267"/>
      <c r="CG52" s="1267"/>
      <c r="CH52" s="1267"/>
      <c r="CI52" s="1267"/>
      <c r="CJ52" s="1267"/>
      <c r="CK52" s="1267"/>
      <c r="CL52" s="1267"/>
      <c r="CM52" s="1267"/>
      <c r="CN52" s="1267"/>
      <c r="CO52" s="1267"/>
      <c r="CP52" s="1267"/>
      <c r="CQ52" s="1267"/>
      <c r="CR52" s="1267"/>
      <c r="CS52" s="1267"/>
      <c r="CT52" s="1267"/>
      <c r="CU52" s="1267"/>
      <c r="CV52" s="1267"/>
      <c r="CW52" s="1267"/>
      <c r="CX52" s="1267"/>
      <c r="CY52" s="1267"/>
      <c r="CZ52" s="1267"/>
      <c r="DA52" s="1267"/>
      <c r="DB52" s="1267"/>
      <c r="DC52" s="1267"/>
    </row>
    <row r="53" spans="1:109" x14ac:dyDescent="0.15">
      <c r="A53" s="380"/>
      <c r="B53" s="372"/>
      <c r="G53" s="1272"/>
      <c r="H53" s="1272"/>
      <c r="I53" s="1262"/>
      <c r="J53" s="1262"/>
      <c r="K53" s="1268"/>
      <c r="L53" s="1268"/>
      <c r="M53" s="1268"/>
      <c r="N53" s="1268"/>
      <c r="AM53" s="381"/>
      <c r="AN53" s="1269"/>
      <c r="AO53" s="1269"/>
      <c r="AP53" s="1269"/>
      <c r="AQ53" s="1269"/>
      <c r="AR53" s="1269"/>
      <c r="AS53" s="1269"/>
      <c r="AT53" s="1269"/>
      <c r="AU53" s="1269"/>
      <c r="AV53" s="1269"/>
      <c r="AW53" s="1269"/>
      <c r="AX53" s="1269"/>
      <c r="AY53" s="1269"/>
      <c r="AZ53" s="1269"/>
      <c r="BA53" s="1269"/>
      <c r="BB53" s="1269" t="s">
        <v>575</v>
      </c>
      <c r="BC53" s="1269"/>
      <c r="BD53" s="1269"/>
      <c r="BE53" s="1269"/>
      <c r="BF53" s="1269"/>
      <c r="BG53" s="1269"/>
      <c r="BH53" s="1269"/>
      <c r="BI53" s="1269"/>
      <c r="BJ53" s="1269"/>
      <c r="BK53" s="1269"/>
      <c r="BL53" s="1269"/>
      <c r="BM53" s="1269"/>
      <c r="BN53" s="1269"/>
      <c r="BO53" s="1269"/>
      <c r="BP53" s="1267">
        <v>56.3</v>
      </c>
      <c r="BQ53" s="1267"/>
      <c r="BR53" s="1267"/>
      <c r="BS53" s="1267"/>
      <c r="BT53" s="1267"/>
      <c r="BU53" s="1267"/>
      <c r="BV53" s="1267"/>
      <c r="BW53" s="1267"/>
      <c r="BX53" s="1267">
        <v>57.4</v>
      </c>
      <c r="BY53" s="1267"/>
      <c r="BZ53" s="1267"/>
      <c r="CA53" s="1267"/>
      <c r="CB53" s="1267"/>
      <c r="CC53" s="1267"/>
      <c r="CD53" s="1267"/>
      <c r="CE53" s="1267"/>
      <c r="CF53" s="1267">
        <v>58.5</v>
      </c>
      <c r="CG53" s="1267"/>
      <c r="CH53" s="1267"/>
      <c r="CI53" s="1267"/>
      <c r="CJ53" s="1267"/>
      <c r="CK53" s="1267"/>
      <c r="CL53" s="1267"/>
      <c r="CM53" s="1267"/>
      <c r="CN53" s="1267">
        <v>59.7</v>
      </c>
      <c r="CO53" s="1267"/>
      <c r="CP53" s="1267"/>
      <c r="CQ53" s="1267"/>
      <c r="CR53" s="1267"/>
      <c r="CS53" s="1267"/>
      <c r="CT53" s="1267"/>
      <c r="CU53" s="1267"/>
      <c r="CV53" s="1267">
        <v>61.2</v>
      </c>
      <c r="CW53" s="1267"/>
      <c r="CX53" s="1267"/>
      <c r="CY53" s="1267"/>
      <c r="CZ53" s="1267"/>
      <c r="DA53" s="1267"/>
      <c r="DB53" s="1267"/>
      <c r="DC53" s="1267"/>
    </row>
    <row r="54" spans="1:109" x14ac:dyDescent="0.15">
      <c r="A54" s="380"/>
      <c r="B54" s="372"/>
      <c r="G54" s="1272"/>
      <c r="H54" s="1272"/>
      <c r="I54" s="1262"/>
      <c r="J54" s="1262"/>
      <c r="K54" s="1268"/>
      <c r="L54" s="1268"/>
      <c r="M54" s="1268"/>
      <c r="N54" s="1268"/>
      <c r="AM54" s="381"/>
      <c r="AN54" s="1269"/>
      <c r="AO54" s="1269"/>
      <c r="AP54" s="1269"/>
      <c r="AQ54" s="1269"/>
      <c r="AR54" s="1269"/>
      <c r="AS54" s="1269"/>
      <c r="AT54" s="1269"/>
      <c r="AU54" s="1269"/>
      <c r="AV54" s="1269"/>
      <c r="AW54" s="1269"/>
      <c r="AX54" s="1269"/>
      <c r="AY54" s="1269"/>
      <c r="AZ54" s="1269"/>
      <c r="BA54" s="1269"/>
      <c r="BB54" s="1269"/>
      <c r="BC54" s="1269"/>
      <c r="BD54" s="1269"/>
      <c r="BE54" s="1269"/>
      <c r="BF54" s="1269"/>
      <c r="BG54" s="1269"/>
      <c r="BH54" s="1269"/>
      <c r="BI54" s="1269"/>
      <c r="BJ54" s="1269"/>
      <c r="BK54" s="1269"/>
      <c r="BL54" s="1269"/>
      <c r="BM54" s="1269"/>
      <c r="BN54" s="1269"/>
      <c r="BO54" s="1269"/>
      <c r="BP54" s="1267"/>
      <c r="BQ54" s="1267"/>
      <c r="BR54" s="1267"/>
      <c r="BS54" s="1267"/>
      <c r="BT54" s="1267"/>
      <c r="BU54" s="1267"/>
      <c r="BV54" s="1267"/>
      <c r="BW54" s="1267"/>
      <c r="BX54" s="1267"/>
      <c r="BY54" s="1267"/>
      <c r="BZ54" s="1267"/>
      <c r="CA54" s="1267"/>
      <c r="CB54" s="1267"/>
      <c r="CC54" s="1267"/>
      <c r="CD54" s="1267"/>
      <c r="CE54" s="1267"/>
      <c r="CF54" s="1267"/>
      <c r="CG54" s="1267"/>
      <c r="CH54" s="1267"/>
      <c r="CI54" s="1267"/>
      <c r="CJ54" s="1267"/>
      <c r="CK54" s="1267"/>
      <c r="CL54" s="1267"/>
      <c r="CM54" s="1267"/>
      <c r="CN54" s="1267"/>
      <c r="CO54" s="1267"/>
      <c r="CP54" s="1267"/>
      <c r="CQ54" s="1267"/>
      <c r="CR54" s="1267"/>
      <c r="CS54" s="1267"/>
      <c r="CT54" s="1267"/>
      <c r="CU54" s="1267"/>
      <c r="CV54" s="1267"/>
      <c r="CW54" s="1267"/>
      <c r="CX54" s="1267"/>
      <c r="CY54" s="1267"/>
      <c r="CZ54" s="1267"/>
      <c r="DA54" s="1267"/>
      <c r="DB54" s="1267"/>
      <c r="DC54" s="1267"/>
    </row>
    <row r="55" spans="1:109" x14ac:dyDescent="0.15">
      <c r="A55" s="380"/>
      <c r="B55" s="372"/>
      <c r="G55" s="1262"/>
      <c r="H55" s="1262"/>
      <c r="I55" s="1262"/>
      <c r="J55" s="1262"/>
      <c r="K55" s="1268"/>
      <c r="L55" s="1268"/>
      <c r="M55" s="1268"/>
      <c r="N55" s="1268"/>
      <c r="AN55" s="1266" t="s">
        <v>576</v>
      </c>
      <c r="AO55" s="1266"/>
      <c r="AP55" s="1266"/>
      <c r="AQ55" s="1266"/>
      <c r="AR55" s="1266"/>
      <c r="AS55" s="1266"/>
      <c r="AT55" s="1266"/>
      <c r="AU55" s="1266"/>
      <c r="AV55" s="1266"/>
      <c r="AW55" s="1266"/>
      <c r="AX55" s="1266"/>
      <c r="AY55" s="1266"/>
      <c r="AZ55" s="1266"/>
      <c r="BA55" s="1266"/>
      <c r="BB55" s="1269" t="s">
        <v>574</v>
      </c>
      <c r="BC55" s="1269"/>
      <c r="BD55" s="1269"/>
      <c r="BE55" s="1269"/>
      <c r="BF55" s="1269"/>
      <c r="BG55" s="1269"/>
      <c r="BH55" s="1269"/>
      <c r="BI55" s="1269"/>
      <c r="BJ55" s="1269"/>
      <c r="BK55" s="1269"/>
      <c r="BL55" s="1269"/>
      <c r="BM55" s="1269"/>
      <c r="BN55" s="1269"/>
      <c r="BO55" s="1269"/>
      <c r="BP55" s="1267">
        <v>20.3</v>
      </c>
      <c r="BQ55" s="1267"/>
      <c r="BR55" s="1267"/>
      <c r="BS55" s="1267"/>
      <c r="BT55" s="1267"/>
      <c r="BU55" s="1267"/>
      <c r="BV55" s="1267"/>
      <c r="BW55" s="1267"/>
      <c r="BX55" s="1267">
        <v>15.5</v>
      </c>
      <c r="BY55" s="1267"/>
      <c r="BZ55" s="1267"/>
      <c r="CA55" s="1267"/>
      <c r="CB55" s="1267"/>
      <c r="CC55" s="1267"/>
      <c r="CD55" s="1267"/>
      <c r="CE55" s="1267"/>
      <c r="CF55" s="1267">
        <v>4.5999999999999996</v>
      </c>
      <c r="CG55" s="1267"/>
      <c r="CH55" s="1267"/>
      <c r="CI55" s="1267"/>
      <c r="CJ55" s="1267"/>
      <c r="CK55" s="1267"/>
      <c r="CL55" s="1267"/>
      <c r="CM55" s="1267"/>
      <c r="CN55" s="1267">
        <v>1.6</v>
      </c>
      <c r="CO55" s="1267"/>
      <c r="CP55" s="1267"/>
      <c r="CQ55" s="1267"/>
      <c r="CR55" s="1267"/>
      <c r="CS55" s="1267"/>
      <c r="CT55" s="1267"/>
      <c r="CU55" s="1267"/>
      <c r="CV55" s="1267">
        <v>0</v>
      </c>
      <c r="CW55" s="1267"/>
      <c r="CX55" s="1267"/>
      <c r="CY55" s="1267"/>
      <c r="CZ55" s="1267"/>
      <c r="DA55" s="1267"/>
      <c r="DB55" s="1267"/>
      <c r="DC55" s="1267"/>
    </row>
    <row r="56" spans="1:109" x14ac:dyDescent="0.15">
      <c r="A56" s="380"/>
      <c r="B56" s="372"/>
      <c r="G56" s="1262"/>
      <c r="H56" s="1262"/>
      <c r="I56" s="1262"/>
      <c r="J56" s="1262"/>
      <c r="K56" s="1268"/>
      <c r="L56" s="1268"/>
      <c r="M56" s="1268"/>
      <c r="N56" s="1268"/>
      <c r="AN56" s="1266"/>
      <c r="AO56" s="1266"/>
      <c r="AP56" s="1266"/>
      <c r="AQ56" s="1266"/>
      <c r="AR56" s="1266"/>
      <c r="AS56" s="1266"/>
      <c r="AT56" s="1266"/>
      <c r="AU56" s="1266"/>
      <c r="AV56" s="1266"/>
      <c r="AW56" s="1266"/>
      <c r="AX56" s="1266"/>
      <c r="AY56" s="1266"/>
      <c r="AZ56" s="1266"/>
      <c r="BA56" s="1266"/>
      <c r="BB56" s="1269"/>
      <c r="BC56" s="1269"/>
      <c r="BD56" s="1269"/>
      <c r="BE56" s="1269"/>
      <c r="BF56" s="1269"/>
      <c r="BG56" s="1269"/>
      <c r="BH56" s="1269"/>
      <c r="BI56" s="1269"/>
      <c r="BJ56" s="1269"/>
      <c r="BK56" s="1269"/>
      <c r="BL56" s="1269"/>
      <c r="BM56" s="1269"/>
      <c r="BN56" s="1269"/>
      <c r="BO56" s="1269"/>
      <c r="BP56" s="1267"/>
      <c r="BQ56" s="1267"/>
      <c r="BR56" s="1267"/>
      <c r="BS56" s="1267"/>
      <c r="BT56" s="1267"/>
      <c r="BU56" s="1267"/>
      <c r="BV56" s="1267"/>
      <c r="BW56" s="1267"/>
      <c r="BX56" s="1267"/>
      <c r="BY56" s="1267"/>
      <c r="BZ56" s="1267"/>
      <c r="CA56" s="1267"/>
      <c r="CB56" s="1267"/>
      <c r="CC56" s="1267"/>
      <c r="CD56" s="1267"/>
      <c r="CE56" s="1267"/>
      <c r="CF56" s="1267"/>
      <c r="CG56" s="1267"/>
      <c r="CH56" s="1267"/>
      <c r="CI56" s="1267"/>
      <c r="CJ56" s="1267"/>
      <c r="CK56" s="1267"/>
      <c r="CL56" s="1267"/>
      <c r="CM56" s="1267"/>
      <c r="CN56" s="1267"/>
      <c r="CO56" s="1267"/>
      <c r="CP56" s="1267"/>
      <c r="CQ56" s="1267"/>
      <c r="CR56" s="1267"/>
      <c r="CS56" s="1267"/>
      <c r="CT56" s="1267"/>
      <c r="CU56" s="1267"/>
      <c r="CV56" s="1267"/>
      <c r="CW56" s="1267"/>
      <c r="CX56" s="1267"/>
      <c r="CY56" s="1267"/>
      <c r="CZ56" s="1267"/>
      <c r="DA56" s="1267"/>
      <c r="DB56" s="1267"/>
      <c r="DC56" s="1267"/>
    </row>
    <row r="57" spans="1:109" s="380" customFormat="1" x14ac:dyDescent="0.15">
      <c r="B57" s="384"/>
      <c r="G57" s="1262"/>
      <c r="H57" s="1262"/>
      <c r="I57" s="1271"/>
      <c r="J57" s="1271"/>
      <c r="K57" s="1268"/>
      <c r="L57" s="1268"/>
      <c r="M57" s="1268"/>
      <c r="N57" s="1268"/>
      <c r="AM57" s="366"/>
      <c r="AN57" s="1266"/>
      <c r="AO57" s="1266"/>
      <c r="AP57" s="1266"/>
      <c r="AQ57" s="1266"/>
      <c r="AR57" s="1266"/>
      <c r="AS57" s="1266"/>
      <c r="AT57" s="1266"/>
      <c r="AU57" s="1266"/>
      <c r="AV57" s="1266"/>
      <c r="AW57" s="1266"/>
      <c r="AX57" s="1266"/>
      <c r="AY57" s="1266"/>
      <c r="AZ57" s="1266"/>
      <c r="BA57" s="1266"/>
      <c r="BB57" s="1269" t="s">
        <v>577</v>
      </c>
      <c r="BC57" s="1269"/>
      <c r="BD57" s="1269"/>
      <c r="BE57" s="1269"/>
      <c r="BF57" s="1269"/>
      <c r="BG57" s="1269"/>
      <c r="BH57" s="1269"/>
      <c r="BI57" s="1269"/>
      <c r="BJ57" s="1269"/>
      <c r="BK57" s="1269"/>
      <c r="BL57" s="1269"/>
      <c r="BM57" s="1269"/>
      <c r="BN57" s="1269"/>
      <c r="BO57" s="1269"/>
      <c r="BP57" s="1267">
        <v>60.4</v>
      </c>
      <c r="BQ57" s="1267"/>
      <c r="BR57" s="1267"/>
      <c r="BS57" s="1267"/>
      <c r="BT57" s="1267"/>
      <c r="BU57" s="1267"/>
      <c r="BV57" s="1267"/>
      <c r="BW57" s="1267"/>
      <c r="BX57" s="1267">
        <v>61.5</v>
      </c>
      <c r="BY57" s="1267"/>
      <c r="BZ57" s="1267"/>
      <c r="CA57" s="1267"/>
      <c r="CB57" s="1267"/>
      <c r="CC57" s="1267"/>
      <c r="CD57" s="1267"/>
      <c r="CE57" s="1267"/>
      <c r="CF57" s="1267">
        <v>61.3</v>
      </c>
      <c r="CG57" s="1267"/>
      <c r="CH57" s="1267"/>
      <c r="CI57" s="1267"/>
      <c r="CJ57" s="1267"/>
      <c r="CK57" s="1267"/>
      <c r="CL57" s="1267"/>
      <c r="CM57" s="1267"/>
      <c r="CN57" s="1267">
        <v>62.4</v>
      </c>
      <c r="CO57" s="1267"/>
      <c r="CP57" s="1267"/>
      <c r="CQ57" s="1267"/>
      <c r="CR57" s="1267"/>
      <c r="CS57" s="1267"/>
      <c r="CT57" s="1267"/>
      <c r="CU57" s="1267"/>
      <c r="CV57" s="1267">
        <v>63.5</v>
      </c>
      <c r="CW57" s="1267"/>
      <c r="CX57" s="1267"/>
      <c r="CY57" s="1267"/>
      <c r="CZ57" s="1267"/>
      <c r="DA57" s="1267"/>
      <c r="DB57" s="1267"/>
      <c r="DC57" s="1267"/>
      <c r="DD57" s="385"/>
      <c r="DE57" s="384"/>
    </row>
    <row r="58" spans="1:109" s="380" customFormat="1" x14ac:dyDescent="0.15">
      <c r="A58" s="366"/>
      <c r="B58" s="384"/>
      <c r="G58" s="1262"/>
      <c r="H58" s="1262"/>
      <c r="I58" s="1271"/>
      <c r="J58" s="1271"/>
      <c r="K58" s="1268"/>
      <c r="L58" s="1268"/>
      <c r="M58" s="1268"/>
      <c r="N58" s="1268"/>
      <c r="AM58" s="366"/>
      <c r="AN58" s="1266"/>
      <c r="AO58" s="1266"/>
      <c r="AP58" s="1266"/>
      <c r="AQ58" s="1266"/>
      <c r="AR58" s="1266"/>
      <c r="AS58" s="1266"/>
      <c r="AT58" s="1266"/>
      <c r="AU58" s="1266"/>
      <c r="AV58" s="1266"/>
      <c r="AW58" s="1266"/>
      <c r="AX58" s="1266"/>
      <c r="AY58" s="1266"/>
      <c r="AZ58" s="1266"/>
      <c r="BA58" s="1266"/>
      <c r="BB58" s="1269"/>
      <c r="BC58" s="1269"/>
      <c r="BD58" s="1269"/>
      <c r="BE58" s="1269"/>
      <c r="BF58" s="1269"/>
      <c r="BG58" s="1269"/>
      <c r="BH58" s="1269"/>
      <c r="BI58" s="1269"/>
      <c r="BJ58" s="1269"/>
      <c r="BK58" s="1269"/>
      <c r="BL58" s="1269"/>
      <c r="BM58" s="1269"/>
      <c r="BN58" s="1269"/>
      <c r="BO58" s="1269"/>
      <c r="BP58" s="1267"/>
      <c r="BQ58" s="1267"/>
      <c r="BR58" s="1267"/>
      <c r="BS58" s="1267"/>
      <c r="BT58" s="1267"/>
      <c r="BU58" s="1267"/>
      <c r="BV58" s="1267"/>
      <c r="BW58" s="1267"/>
      <c r="BX58" s="1267"/>
      <c r="BY58" s="1267"/>
      <c r="BZ58" s="1267"/>
      <c r="CA58" s="1267"/>
      <c r="CB58" s="1267"/>
      <c r="CC58" s="1267"/>
      <c r="CD58" s="1267"/>
      <c r="CE58" s="1267"/>
      <c r="CF58" s="1267"/>
      <c r="CG58" s="1267"/>
      <c r="CH58" s="1267"/>
      <c r="CI58" s="1267"/>
      <c r="CJ58" s="1267"/>
      <c r="CK58" s="1267"/>
      <c r="CL58" s="1267"/>
      <c r="CM58" s="1267"/>
      <c r="CN58" s="1267"/>
      <c r="CO58" s="1267"/>
      <c r="CP58" s="1267"/>
      <c r="CQ58" s="1267"/>
      <c r="CR58" s="1267"/>
      <c r="CS58" s="1267"/>
      <c r="CT58" s="1267"/>
      <c r="CU58" s="1267"/>
      <c r="CV58" s="1267"/>
      <c r="CW58" s="1267"/>
      <c r="CX58" s="1267"/>
      <c r="CY58" s="1267"/>
      <c r="CZ58" s="1267"/>
      <c r="DA58" s="1267"/>
      <c r="DB58" s="1267"/>
      <c r="DC58" s="1267"/>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578</v>
      </c>
    </row>
    <row r="64" spans="1:109" x14ac:dyDescent="0.15">
      <c r="B64" s="372"/>
      <c r="G64" s="379"/>
      <c r="I64" s="392"/>
      <c r="J64" s="392"/>
      <c r="K64" s="392"/>
      <c r="L64" s="392"/>
      <c r="M64" s="392"/>
      <c r="N64" s="393"/>
      <c r="AM64" s="379"/>
      <c r="AN64" s="379" t="s">
        <v>570</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53" t="s">
        <v>579</v>
      </c>
      <c r="AO65" s="1254"/>
      <c r="AP65" s="1254"/>
      <c r="AQ65" s="1254"/>
      <c r="AR65" s="1254"/>
      <c r="AS65" s="1254"/>
      <c r="AT65" s="1254"/>
      <c r="AU65" s="1254"/>
      <c r="AV65" s="1254"/>
      <c r="AW65" s="1254"/>
      <c r="AX65" s="1254"/>
      <c r="AY65" s="1254"/>
      <c r="AZ65" s="1254"/>
      <c r="BA65" s="1254"/>
      <c r="BB65" s="1254"/>
      <c r="BC65" s="1254"/>
      <c r="BD65" s="1254"/>
      <c r="BE65" s="1254"/>
      <c r="BF65" s="1254"/>
      <c r="BG65" s="1254"/>
      <c r="BH65" s="1254"/>
      <c r="BI65" s="1254"/>
      <c r="BJ65" s="1254"/>
      <c r="BK65" s="1254"/>
      <c r="BL65" s="1254"/>
      <c r="BM65" s="1254"/>
      <c r="BN65" s="1254"/>
      <c r="BO65" s="1254"/>
      <c r="BP65" s="1254"/>
      <c r="BQ65" s="1254"/>
      <c r="BR65" s="1254"/>
      <c r="BS65" s="1254"/>
      <c r="BT65" s="1254"/>
      <c r="BU65" s="1254"/>
      <c r="BV65" s="1254"/>
      <c r="BW65" s="1254"/>
      <c r="BX65" s="1254"/>
      <c r="BY65" s="1254"/>
      <c r="BZ65" s="1254"/>
      <c r="CA65" s="1254"/>
      <c r="CB65" s="1254"/>
      <c r="CC65" s="1254"/>
      <c r="CD65" s="1254"/>
      <c r="CE65" s="1254"/>
      <c r="CF65" s="1254"/>
      <c r="CG65" s="1254"/>
      <c r="CH65" s="1254"/>
      <c r="CI65" s="1254"/>
      <c r="CJ65" s="1254"/>
      <c r="CK65" s="1254"/>
      <c r="CL65" s="1254"/>
      <c r="CM65" s="1254"/>
      <c r="CN65" s="1254"/>
      <c r="CO65" s="1254"/>
      <c r="CP65" s="1254"/>
      <c r="CQ65" s="1254"/>
      <c r="CR65" s="1254"/>
      <c r="CS65" s="1254"/>
      <c r="CT65" s="1254"/>
      <c r="CU65" s="1254"/>
      <c r="CV65" s="1254"/>
      <c r="CW65" s="1254"/>
      <c r="CX65" s="1254"/>
      <c r="CY65" s="1254"/>
      <c r="CZ65" s="1254"/>
      <c r="DA65" s="1254"/>
      <c r="DB65" s="1254"/>
      <c r="DC65" s="1255"/>
    </row>
    <row r="66" spans="2:107" x14ac:dyDescent="0.15">
      <c r="B66" s="372"/>
      <c r="AN66" s="1256"/>
      <c r="AO66" s="1257"/>
      <c r="AP66" s="1257"/>
      <c r="AQ66" s="1257"/>
      <c r="AR66" s="1257"/>
      <c r="AS66" s="1257"/>
      <c r="AT66" s="1257"/>
      <c r="AU66" s="1257"/>
      <c r="AV66" s="1257"/>
      <c r="AW66" s="1257"/>
      <c r="AX66" s="1257"/>
      <c r="AY66" s="1257"/>
      <c r="AZ66" s="1257"/>
      <c r="BA66" s="1257"/>
      <c r="BB66" s="1257"/>
      <c r="BC66" s="1257"/>
      <c r="BD66" s="1257"/>
      <c r="BE66" s="1257"/>
      <c r="BF66" s="1257"/>
      <c r="BG66" s="1257"/>
      <c r="BH66" s="1257"/>
      <c r="BI66" s="1257"/>
      <c r="BJ66" s="1257"/>
      <c r="BK66" s="1257"/>
      <c r="BL66" s="1257"/>
      <c r="BM66" s="1257"/>
      <c r="BN66" s="1257"/>
      <c r="BO66" s="1257"/>
      <c r="BP66" s="1257"/>
      <c r="BQ66" s="1257"/>
      <c r="BR66" s="1257"/>
      <c r="BS66" s="1257"/>
      <c r="BT66" s="1257"/>
      <c r="BU66" s="1257"/>
      <c r="BV66" s="1257"/>
      <c r="BW66" s="1257"/>
      <c r="BX66" s="1257"/>
      <c r="BY66" s="1257"/>
      <c r="BZ66" s="1257"/>
      <c r="CA66" s="1257"/>
      <c r="CB66" s="1257"/>
      <c r="CC66" s="1257"/>
      <c r="CD66" s="1257"/>
      <c r="CE66" s="1257"/>
      <c r="CF66" s="1257"/>
      <c r="CG66" s="1257"/>
      <c r="CH66" s="1257"/>
      <c r="CI66" s="1257"/>
      <c r="CJ66" s="1257"/>
      <c r="CK66" s="1257"/>
      <c r="CL66" s="1257"/>
      <c r="CM66" s="1257"/>
      <c r="CN66" s="1257"/>
      <c r="CO66" s="1257"/>
      <c r="CP66" s="1257"/>
      <c r="CQ66" s="1257"/>
      <c r="CR66" s="1257"/>
      <c r="CS66" s="1257"/>
      <c r="CT66" s="1257"/>
      <c r="CU66" s="1257"/>
      <c r="CV66" s="1257"/>
      <c r="CW66" s="1257"/>
      <c r="CX66" s="1257"/>
      <c r="CY66" s="1257"/>
      <c r="CZ66" s="1257"/>
      <c r="DA66" s="1257"/>
      <c r="DB66" s="1257"/>
      <c r="DC66" s="1258"/>
    </row>
    <row r="67" spans="2:107" x14ac:dyDescent="0.15">
      <c r="B67" s="372"/>
      <c r="AN67" s="1256"/>
      <c r="AO67" s="1257"/>
      <c r="AP67" s="1257"/>
      <c r="AQ67" s="1257"/>
      <c r="AR67" s="1257"/>
      <c r="AS67" s="1257"/>
      <c r="AT67" s="1257"/>
      <c r="AU67" s="1257"/>
      <c r="AV67" s="1257"/>
      <c r="AW67" s="1257"/>
      <c r="AX67" s="1257"/>
      <c r="AY67" s="1257"/>
      <c r="AZ67" s="1257"/>
      <c r="BA67" s="1257"/>
      <c r="BB67" s="1257"/>
      <c r="BC67" s="1257"/>
      <c r="BD67" s="1257"/>
      <c r="BE67" s="1257"/>
      <c r="BF67" s="1257"/>
      <c r="BG67" s="1257"/>
      <c r="BH67" s="1257"/>
      <c r="BI67" s="1257"/>
      <c r="BJ67" s="1257"/>
      <c r="BK67" s="1257"/>
      <c r="BL67" s="1257"/>
      <c r="BM67" s="1257"/>
      <c r="BN67" s="1257"/>
      <c r="BO67" s="1257"/>
      <c r="BP67" s="1257"/>
      <c r="BQ67" s="1257"/>
      <c r="BR67" s="1257"/>
      <c r="BS67" s="1257"/>
      <c r="BT67" s="1257"/>
      <c r="BU67" s="1257"/>
      <c r="BV67" s="1257"/>
      <c r="BW67" s="1257"/>
      <c r="BX67" s="1257"/>
      <c r="BY67" s="1257"/>
      <c r="BZ67" s="1257"/>
      <c r="CA67" s="1257"/>
      <c r="CB67" s="1257"/>
      <c r="CC67" s="1257"/>
      <c r="CD67" s="1257"/>
      <c r="CE67" s="1257"/>
      <c r="CF67" s="1257"/>
      <c r="CG67" s="1257"/>
      <c r="CH67" s="1257"/>
      <c r="CI67" s="1257"/>
      <c r="CJ67" s="1257"/>
      <c r="CK67" s="1257"/>
      <c r="CL67" s="1257"/>
      <c r="CM67" s="1257"/>
      <c r="CN67" s="1257"/>
      <c r="CO67" s="1257"/>
      <c r="CP67" s="1257"/>
      <c r="CQ67" s="1257"/>
      <c r="CR67" s="1257"/>
      <c r="CS67" s="1257"/>
      <c r="CT67" s="1257"/>
      <c r="CU67" s="1257"/>
      <c r="CV67" s="1257"/>
      <c r="CW67" s="1257"/>
      <c r="CX67" s="1257"/>
      <c r="CY67" s="1257"/>
      <c r="CZ67" s="1257"/>
      <c r="DA67" s="1257"/>
      <c r="DB67" s="1257"/>
      <c r="DC67" s="1258"/>
    </row>
    <row r="68" spans="2:107" x14ac:dyDescent="0.15">
      <c r="B68" s="372"/>
      <c r="AN68" s="1256"/>
      <c r="AO68" s="1257"/>
      <c r="AP68" s="1257"/>
      <c r="AQ68" s="1257"/>
      <c r="AR68" s="1257"/>
      <c r="AS68" s="1257"/>
      <c r="AT68" s="1257"/>
      <c r="AU68" s="1257"/>
      <c r="AV68" s="1257"/>
      <c r="AW68" s="1257"/>
      <c r="AX68" s="1257"/>
      <c r="AY68" s="1257"/>
      <c r="AZ68" s="1257"/>
      <c r="BA68" s="1257"/>
      <c r="BB68" s="1257"/>
      <c r="BC68" s="1257"/>
      <c r="BD68" s="1257"/>
      <c r="BE68" s="1257"/>
      <c r="BF68" s="1257"/>
      <c r="BG68" s="1257"/>
      <c r="BH68" s="1257"/>
      <c r="BI68" s="1257"/>
      <c r="BJ68" s="1257"/>
      <c r="BK68" s="1257"/>
      <c r="BL68" s="1257"/>
      <c r="BM68" s="1257"/>
      <c r="BN68" s="1257"/>
      <c r="BO68" s="1257"/>
      <c r="BP68" s="1257"/>
      <c r="BQ68" s="1257"/>
      <c r="BR68" s="1257"/>
      <c r="BS68" s="1257"/>
      <c r="BT68" s="1257"/>
      <c r="BU68" s="1257"/>
      <c r="BV68" s="1257"/>
      <c r="BW68" s="1257"/>
      <c r="BX68" s="1257"/>
      <c r="BY68" s="1257"/>
      <c r="BZ68" s="1257"/>
      <c r="CA68" s="1257"/>
      <c r="CB68" s="1257"/>
      <c r="CC68" s="1257"/>
      <c r="CD68" s="1257"/>
      <c r="CE68" s="1257"/>
      <c r="CF68" s="1257"/>
      <c r="CG68" s="1257"/>
      <c r="CH68" s="1257"/>
      <c r="CI68" s="1257"/>
      <c r="CJ68" s="1257"/>
      <c r="CK68" s="1257"/>
      <c r="CL68" s="1257"/>
      <c r="CM68" s="1257"/>
      <c r="CN68" s="1257"/>
      <c r="CO68" s="1257"/>
      <c r="CP68" s="1257"/>
      <c r="CQ68" s="1257"/>
      <c r="CR68" s="1257"/>
      <c r="CS68" s="1257"/>
      <c r="CT68" s="1257"/>
      <c r="CU68" s="1257"/>
      <c r="CV68" s="1257"/>
      <c r="CW68" s="1257"/>
      <c r="CX68" s="1257"/>
      <c r="CY68" s="1257"/>
      <c r="CZ68" s="1257"/>
      <c r="DA68" s="1257"/>
      <c r="DB68" s="1257"/>
      <c r="DC68" s="1258"/>
    </row>
    <row r="69" spans="2:107" x14ac:dyDescent="0.15">
      <c r="B69" s="372"/>
      <c r="AN69" s="1259"/>
      <c r="AO69" s="1260"/>
      <c r="AP69" s="1260"/>
      <c r="AQ69" s="1260"/>
      <c r="AR69" s="1260"/>
      <c r="AS69" s="1260"/>
      <c r="AT69" s="1260"/>
      <c r="AU69" s="1260"/>
      <c r="AV69" s="1260"/>
      <c r="AW69" s="1260"/>
      <c r="AX69" s="1260"/>
      <c r="AY69" s="1260"/>
      <c r="AZ69" s="1260"/>
      <c r="BA69" s="1260"/>
      <c r="BB69" s="1260"/>
      <c r="BC69" s="1260"/>
      <c r="BD69" s="1260"/>
      <c r="BE69" s="1260"/>
      <c r="BF69" s="1260"/>
      <c r="BG69" s="1260"/>
      <c r="BH69" s="1260"/>
      <c r="BI69" s="1260"/>
      <c r="BJ69" s="1260"/>
      <c r="BK69" s="1260"/>
      <c r="BL69" s="1260"/>
      <c r="BM69" s="1260"/>
      <c r="BN69" s="1260"/>
      <c r="BO69" s="1260"/>
      <c r="BP69" s="1260"/>
      <c r="BQ69" s="1260"/>
      <c r="BR69" s="1260"/>
      <c r="BS69" s="1260"/>
      <c r="BT69" s="1260"/>
      <c r="BU69" s="1260"/>
      <c r="BV69" s="1260"/>
      <c r="BW69" s="1260"/>
      <c r="BX69" s="1260"/>
      <c r="BY69" s="1260"/>
      <c r="BZ69" s="1260"/>
      <c r="CA69" s="1260"/>
      <c r="CB69" s="1260"/>
      <c r="CC69" s="1260"/>
      <c r="CD69" s="1260"/>
      <c r="CE69" s="1260"/>
      <c r="CF69" s="1260"/>
      <c r="CG69" s="1260"/>
      <c r="CH69" s="1260"/>
      <c r="CI69" s="1260"/>
      <c r="CJ69" s="1260"/>
      <c r="CK69" s="1260"/>
      <c r="CL69" s="1260"/>
      <c r="CM69" s="1260"/>
      <c r="CN69" s="1260"/>
      <c r="CO69" s="1260"/>
      <c r="CP69" s="1260"/>
      <c r="CQ69" s="1260"/>
      <c r="CR69" s="1260"/>
      <c r="CS69" s="1260"/>
      <c r="CT69" s="1260"/>
      <c r="CU69" s="1260"/>
      <c r="CV69" s="1260"/>
      <c r="CW69" s="1260"/>
      <c r="CX69" s="1260"/>
      <c r="CY69" s="1260"/>
      <c r="CZ69" s="1260"/>
      <c r="DA69" s="1260"/>
      <c r="DB69" s="1260"/>
      <c r="DC69" s="1261"/>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572</v>
      </c>
    </row>
    <row r="72" spans="2:107" x14ac:dyDescent="0.15">
      <c r="B72" s="372"/>
      <c r="G72" s="1262"/>
      <c r="H72" s="1262"/>
      <c r="I72" s="1262"/>
      <c r="J72" s="1262"/>
      <c r="K72" s="382"/>
      <c r="L72" s="382"/>
      <c r="M72" s="383"/>
      <c r="N72" s="383"/>
      <c r="AN72" s="1263"/>
      <c r="AO72" s="1264"/>
      <c r="AP72" s="1264"/>
      <c r="AQ72" s="1264"/>
      <c r="AR72" s="1264"/>
      <c r="AS72" s="1264"/>
      <c r="AT72" s="1264"/>
      <c r="AU72" s="1264"/>
      <c r="AV72" s="1264"/>
      <c r="AW72" s="1264"/>
      <c r="AX72" s="1264"/>
      <c r="AY72" s="1264"/>
      <c r="AZ72" s="1264"/>
      <c r="BA72" s="1264"/>
      <c r="BB72" s="1264"/>
      <c r="BC72" s="1264"/>
      <c r="BD72" s="1264"/>
      <c r="BE72" s="1264"/>
      <c r="BF72" s="1264"/>
      <c r="BG72" s="1264"/>
      <c r="BH72" s="1264"/>
      <c r="BI72" s="1264"/>
      <c r="BJ72" s="1264"/>
      <c r="BK72" s="1264"/>
      <c r="BL72" s="1264"/>
      <c r="BM72" s="1264"/>
      <c r="BN72" s="1264"/>
      <c r="BO72" s="1265"/>
      <c r="BP72" s="1266" t="s">
        <v>526</v>
      </c>
      <c r="BQ72" s="1266"/>
      <c r="BR72" s="1266"/>
      <c r="BS72" s="1266"/>
      <c r="BT72" s="1266"/>
      <c r="BU72" s="1266"/>
      <c r="BV72" s="1266"/>
      <c r="BW72" s="1266"/>
      <c r="BX72" s="1266" t="s">
        <v>527</v>
      </c>
      <c r="BY72" s="1266"/>
      <c r="BZ72" s="1266"/>
      <c r="CA72" s="1266"/>
      <c r="CB72" s="1266"/>
      <c r="CC72" s="1266"/>
      <c r="CD72" s="1266"/>
      <c r="CE72" s="1266"/>
      <c r="CF72" s="1266" t="s">
        <v>528</v>
      </c>
      <c r="CG72" s="1266"/>
      <c r="CH72" s="1266"/>
      <c r="CI72" s="1266"/>
      <c r="CJ72" s="1266"/>
      <c r="CK72" s="1266"/>
      <c r="CL72" s="1266"/>
      <c r="CM72" s="1266"/>
      <c r="CN72" s="1266" t="s">
        <v>529</v>
      </c>
      <c r="CO72" s="1266"/>
      <c r="CP72" s="1266"/>
      <c r="CQ72" s="1266"/>
      <c r="CR72" s="1266"/>
      <c r="CS72" s="1266"/>
      <c r="CT72" s="1266"/>
      <c r="CU72" s="1266"/>
      <c r="CV72" s="1266" t="s">
        <v>530</v>
      </c>
      <c r="CW72" s="1266"/>
      <c r="CX72" s="1266"/>
      <c r="CY72" s="1266"/>
      <c r="CZ72" s="1266"/>
      <c r="DA72" s="1266"/>
      <c r="DB72" s="1266"/>
      <c r="DC72" s="1266"/>
    </row>
    <row r="73" spans="2:107" x14ac:dyDescent="0.15">
      <c r="B73" s="372"/>
      <c r="G73" s="1272"/>
      <c r="H73" s="1272"/>
      <c r="I73" s="1272"/>
      <c r="J73" s="1272"/>
      <c r="K73" s="1273"/>
      <c r="L73" s="1273"/>
      <c r="M73" s="1273"/>
      <c r="N73" s="1273"/>
      <c r="AM73" s="381"/>
      <c r="AN73" s="1269" t="s">
        <v>573</v>
      </c>
      <c r="AO73" s="1269"/>
      <c r="AP73" s="1269"/>
      <c r="AQ73" s="1269"/>
      <c r="AR73" s="1269"/>
      <c r="AS73" s="1269"/>
      <c r="AT73" s="1269"/>
      <c r="AU73" s="1269"/>
      <c r="AV73" s="1269"/>
      <c r="AW73" s="1269"/>
      <c r="AX73" s="1269"/>
      <c r="AY73" s="1269"/>
      <c r="AZ73" s="1269"/>
      <c r="BA73" s="1269"/>
      <c r="BB73" s="1269" t="s">
        <v>580</v>
      </c>
      <c r="BC73" s="1269"/>
      <c r="BD73" s="1269"/>
      <c r="BE73" s="1269"/>
      <c r="BF73" s="1269"/>
      <c r="BG73" s="1269"/>
      <c r="BH73" s="1269"/>
      <c r="BI73" s="1269"/>
      <c r="BJ73" s="1269"/>
      <c r="BK73" s="1269"/>
      <c r="BL73" s="1269"/>
      <c r="BM73" s="1269"/>
      <c r="BN73" s="1269"/>
      <c r="BO73" s="1269"/>
      <c r="BP73" s="1267"/>
      <c r="BQ73" s="1267"/>
      <c r="BR73" s="1267"/>
      <c r="BS73" s="1267"/>
      <c r="BT73" s="1267"/>
      <c r="BU73" s="1267"/>
      <c r="BV73" s="1267"/>
      <c r="BW73" s="1267"/>
      <c r="BX73" s="1267"/>
      <c r="BY73" s="1267"/>
      <c r="BZ73" s="1267"/>
      <c r="CA73" s="1267"/>
      <c r="CB73" s="1267"/>
      <c r="CC73" s="1267"/>
      <c r="CD73" s="1267"/>
      <c r="CE73" s="1267"/>
      <c r="CF73" s="1267"/>
      <c r="CG73" s="1267"/>
      <c r="CH73" s="1267"/>
      <c r="CI73" s="1267"/>
      <c r="CJ73" s="1267"/>
      <c r="CK73" s="1267"/>
      <c r="CL73" s="1267"/>
      <c r="CM73" s="1267"/>
      <c r="CN73" s="1267"/>
      <c r="CO73" s="1267"/>
      <c r="CP73" s="1267"/>
      <c r="CQ73" s="1267"/>
      <c r="CR73" s="1267"/>
      <c r="CS73" s="1267"/>
      <c r="CT73" s="1267"/>
      <c r="CU73" s="1267"/>
      <c r="CV73" s="1267"/>
      <c r="CW73" s="1267"/>
      <c r="CX73" s="1267"/>
      <c r="CY73" s="1267"/>
      <c r="CZ73" s="1267"/>
      <c r="DA73" s="1267"/>
      <c r="DB73" s="1267"/>
      <c r="DC73" s="1267"/>
    </row>
    <row r="74" spans="2:107" x14ac:dyDescent="0.15">
      <c r="B74" s="372"/>
      <c r="G74" s="1272"/>
      <c r="H74" s="1272"/>
      <c r="I74" s="1272"/>
      <c r="J74" s="1272"/>
      <c r="K74" s="1273"/>
      <c r="L74" s="1273"/>
      <c r="M74" s="1273"/>
      <c r="N74" s="1273"/>
      <c r="AM74" s="381"/>
      <c r="AN74" s="1269"/>
      <c r="AO74" s="1269"/>
      <c r="AP74" s="1269"/>
      <c r="AQ74" s="1269"/>
      <c r="AR74" s="1269"/>
      <c r="AS74" s="1269"/>
      <c r="AT74" s="1269"/>
      <c r="AU74" s="1269"/>
      <c r="AV74" s="1269"/>
      <c r="AW74" s="1269"/>
      <c r="AX74" s="1269"/>
      <c r="AY74" s="1269"/>
      <c r="AZ74" s="1269"/>
      <c r="BA74" s="1269"/>
      <c r="BB74" s="1269"/>
      <c r="BC74" s="1269"/>
      <c r="BD74" s="1269"/>
      <c r="BE74" s="1269"/>
      <c r="BF74" s="1269"/>
      <c r="BG74" s="1269"/>
      <c r="BH74" s="1269"/>
      <c r="BI74" s="1269"/>
      <c r="BJ74" s="1269"/>
      <c r="BK74" s="1269"/>
      <c r="BL74" s="1269"/>
      <c r="BM74" s="1269"/>
      <c r="BN74" s="1269"/>
      <c r="BO74" s="1269"/>
      <c r="BP74" s="1267"/>
      <c r="BQ74" s="1267"/>
      <c r="BR74" s="1267"/>
      <c r="BS74" s="1267"/>
      <c r="BT74" s="1267"/>
      <c r="BU74" s="1267"/>
      <c r="BV74" s="1267"/>
      <c r="BW74" s="1267"/>
      <c r="BX74" s="1267"/>
      <c r="BY74" s="1267"/>
      <c r="BZ74" s="1267"/>
      <c r="CA74" s="1267"/>
      <c r="CB74" s="1267"/>
      <c r="CC74" s="1267"/>
      <c r="CD74" s="1267"/>
      <c r="CE74" s="1267"/>
      <c r="CF74" s="1267"/>
      <c r="CG74" s="1267"/>
      <c r="CH74" s="1267"/>
      <c r="CI74" s="1267"/>
      <c r="CJ74" s="1267"/>
      <c r="CK74" s="1267"/>
      <c r="CL74" s="1267"/>
      <c r="CM74" s="1267"/>
      <c r="CN74" s="1267"/>
      <c r="CO74" s="1267"/>
      <c r="CP74" s="1267"/>
      <c r="CQ74" s="1267"/>
      <c r="CR74" s="1267"/>
      <c r="CS74" s="1267"/>
      <c r="CT74" s="1267"/>
      <c r="CU74" s="1267"/>
      <c r="CV74" s="1267"/>
      <c r="CW74" s="1267"/>
      <c r="CX74" s="1267"/>
      <c r="CY74" s="1267"/>
      <c r="CZ74" s="1267"/>
      <c r="DA74" s="1267"/>
      <c r="DB74" s="1267"/>
      <c r="DC74" s="1267"/>
    </row>
    <row r="75" spans="2:107" x14ac:dyDescent="0.15">
      <c r="B75" s="372"/>
      <c r="G75" s="1272"/>
      <c r="H75" s="1272"/>
      <c r="I75" s="1262"/>
      <c r="J75" s="1262"/>
      <c r="K75" s="1268"/>
      <c r="L75" s="1268"/>
      <c r="M75" s="1268"/>
      <c r="N75" s="1268"/>
      <c r="AM75" s="381"/>
      <c r="AN75" s="1269"/>
      <c r="AO75" s="1269"/>
      <c r="AP75" s="1269"/>
      <c r="AQ75" s="1269"/>
      <c r="AR75" s="1269"/>
      <c r="AS75" s="1269"/>
      <c r="AT75" s="1269"/>
      <c r="AU75" s="1269"/>
      <c r="AV75" s="1269"/>
      <c r="AW75" s="1269"/>
      <c r="AX75" s="1269"/>
      <c r="AY75" s="1269"/>
      <c r="AZ75" s="1269"/>
      <c r="BA75" s="1269"/>
      <c r="BB75" s="1269" t="s">
        <v>582</v>
      </c>
      <c r="BC75" s="1269"/>
      <c r="BD75" s="1269"/>
      <c r="BE75" s="1269"/>
      <c r="BF75" s="1269"/>
      <c r="BG75" s="1269"/>
      <c r="BH75" s="1269"/>
      <c r="BI75" s="1269"/>
      <c r="BJ75" s="1269"/>
      <c r="BK75" s="1269"/>
      <c r="BL75" s="1269"/>
      <c r="BM75" s="1269"/>
      <c r="BN75" s="1269"/>
      <c r="BO75" s="1269"/>
      <c r="BP75" s="1267">
        <v>4.0999999999999996</v>
      </c>
      <c r="BQ75" s="1267"/>
      <c r="BR75" s="1267"/>
      <c r="BS75" s="1267"/>
      <c r="BT75" s="1267"/>
      <c r="BU75" s="1267"/>
      <c r="BV75" s="1267"/>
      <c r="BW75" s="1267"/>
      <c r="BX75" s="1267">
        <v>4.9000000000000004</v>
      </c>
      <c r="BY75" s="1267"/>
      <c r="BZ75" s="1267"/>
      <c r="CA75" s="1267"/>
      <c r="CB75" s="1267"/>
      <c r="CC75" s="1267"/>
      <c r="CD75" s="1267"/>
      <c r="CE75" s="1267"/>
      <c r="CF75" s="1267">
        <v>5.2</v>
      </c>
      <c r="CG75" s="1267"/>
      <c r="CH75" s="1267"/>
      <c r="CI75" s="1267"/>
      <c r="CJ75" s="1267"/>
      <c r="CK75" s="1267"/>
      <c r="CL75" s="1267"/>
      <c r="CM75" s="1267"/>
      <c r="CN75" s="1267">
        <v>5.5</v>
      </c>
      <c r="CO75" s="1267"/>
      <c r="CP75" s="1267"/>
      <c r="CQ75" s="1267"/>
      <c r="CR75" s="1267"/>
      <c r="CS75" s="1267"/>
      <c r="CT75" s="1267"/>
      <c r="CU75" s="1267"/>
      <c r="CV75" s="1267">
        <v>5.3</v>
      </c>
      <c r="CW75" s="1267"/>
      <c r="CX75" s="1267"/>
      <c r="CY75" s="1267"/>
      <c r="CZ75" s="1267"/>
      <c r="DA75" s="1267"/>
      <c r="DB75" s="1267"/>
      <c r="DC75" s="1267"/>
    </row>
    <row r="76" spans="2:107" x14ac:dyDescent="0.15">
      <c r="B76" s="372"/>
      <c r="G76" s="1272"/>
      <c r="H76" s="1272"/>
      <c r="I76" s="1262"/>
      <c r="J76" s="1262"/>
      <c r="K76" s="1268"/>
      <c r="L76" s="1268"/>
      <c r="M76" s="1268"/>
      <c r="N76" s="1268"/>
      <c r="AM76" s="381"/>
      <c r="AN76" s="1269"/>
      <c r="AO76" s="1269"/>
      <c r="AP76" s="1269"/>
      <c r="AQ76" s="1269"/>
      <c r="AR76" s="1269"/>
      <c r="AS76" s="1269"/>
      <c r="AT76" s="1269"/>
      <c r="AU76" s="1269"/>
      <c r="AV76" s="1269"/>
      <c r="AW76" s="1269"/>
      <c r="AX76" s="1269"/>
      <c r="AY76" s="1269"/>
      <c r="AZ76" s="1269"/>
      <c r="BA76" s="1269"/>
      <c r="BB76" s="1269"/>
      <c r="BC76" s="1269"/>
      <c r="BD76" s="1269"/>
      <c r="BE76" s="1269"/>
      <c r="BF76" s="1269"/>
      <c r="BG76" s="1269"/>
      <c r="BH76" s="1269"/>
      <c r="BI76" s="1269"/>
      <c r="BJ76" s="1269"/>
      <c r="BK76" s="1269"/>
      <c r="BL76" s="1269"/>
      <c r="BM76" s="1269"/>
      <c r="BN76" s="1269"/>
      <c r="BO76" s="1269"/>
      <c r="BP76" s="1267"/>
      <c r="BQ76" s="1267"/>
      <c r="BR76" s="1267"/>
      <c r="BS76" s="1267"/>
      <c r="BT76" s="1267"/>
      <c r="BU76" s="1267"/>
      <c r="BV76" s="1267"/>
      <c r="BW76" s="1267"/>
      <c r="BX76" s="1267"/>
      <c r="BY76" s="1267"/>
      <c r="BZ76" s="1267"/>
      <c r="CA76" s="1267"/>
      <c r="CB76" s="1267"/>
      <c r="CC76" s="1267"/>
      <c r="CD76" s="1267"/>
      <c r="CE76" s="1267"/>
      <c r="CF76" s="1267"/>
      <c r="CG76" s="1267"/>
      <c r="CH76" s="1267"/>
      <c r="CI76" s="1267"/>
      <c r="CJ76" s="1267"/>
      <c r="CK76" s="1267"/>
      <c r="CL76" s="1267"/>
      <c r="CM76" s="1267"/>
      <c r="CN76" s="1267"/>
      <c r="CO76" s="1267"/>
      <c r="CP76" s="1267"/>
      <c r="CQ76" s="1267"/>
      <c r="CR76" s="1267"/>
      <c r="CS76" s="1267"/>
      <c r="CT76" s="1267"/>
      <c r="CU76" s="1267"/>
      <c r="CV76" s="1267"/>
      <c r="CW76" s="1267"/>
      <c r="CX76" s="1267"/>
      <c r="CY76" s="1267"/>
      <c r="CZ76" s="1267"/>
      <c r="DA76" s="1267"/>
      <c r="DB76" s="1267"/>
      <c r="DC76" s="1267"/>
    </row>
    <row r="77" spans="2:107" x14ac:dyDescent="0.15">
      <c r="B77" s="372"/>
      <c r="G77" s="1262"/>
      <c r="H77" s="1262"/>
      <c r="I77" s="1262"/>
      <c r="J77" s="1262"/>
      <c r="K77" s="1273"/>
      <c r="L77" s="1273"/>
      <c r="M77" s="1273"/>
      <c r="N77" s="1273"/>
      <c r="AN77" s="1266" t="s">
        <v>576</v>
      </c>
      <c r="AO77" s="1266"/>
      <c r="AP77" s="1266"/>
      <c r="AQ77" s="1266"/>
      <c r="AR77" s="1266"/>
      <c r="AS77" s="1266"/>
      <c r="AT77" s="1266"/>
      <c r="AU77" s="1266"/>
      <c r="AV77" s="1266"/>
      <c r="AW77" s="1266"/>
      <c r="AX77" s="1266"/>
      <c r="AY77" s="1266"/>
      <c r="AZ77" s="1266"/>
      <c r="BA77" s="1266"/>
      <c r="BB77" s="1269" t="s">
        <v>574</v>
      </c>
      <c r="BC77" s="1269"/>
      <c r="BD77" s="1269"/>
      <c r="BE77" s="1269"/>
      <c r="BF77" s="1269"/>
      <c r="BG77" s="1269"/>
      <c r="BH77" s="1269"/>
      <c r="BI77" s="1269"/>
      <c r="BJ77" s="1269"/>
      <c r="BK77" s="1269"/>
      <c r="BL77" s="1269"/>
      <c r="BM77" s="1269"/>
      <c r="BN77" s="1269"/>
      <c r="BO77" s="1269"/>
      <c r="BP77" s="1267">
        <v>20.3</v>
      </c>
      <c r="BQ77" s="1267"/>
      <c r="BR77" s="1267"/>
      <c r="BS77" s="1267"/>
      <c r="BT77" s="1267"/>
      <c r="BU77" s="1267"/>
      <c r="BV77" s="1267"/>
      <c r="BW77" s="1267"/>
      <c r="BX77" s="1267">
        <v>15.5</v>
      </c>
      <c r="BY77" s="1267"/>
      <c r="BZ77" s="1267"/>
      <c r="CA77" s="1267"/>
      <c r="CB77" s="1267"/>
      <c r="CC77" s="1267"/>
      <c r="CD77" s="1267"/>
      <c r="CE77" s="1267"/>
      <c r="CF77" s="1267">
        <v>4.5999999999999996</v>
      </c>
      <c r="CG77" s="1267"/>
      <c r="CH77" s="1267"/>
      <c r="CI77" s="1267"/>
      <c r="CJ77" s="1267"/>
      <c r="CK77" s="1267"/>
      <c r="CL77" s="1267"/>
      <c r="CM77" s="1267"/>
      <c r="CN77" s="1267">
        <v>1.6</v>
      </c>
      <c r="CO77" s="1267"/>
      <c r="CP77" s="1267"/>
      <c r="CQ77" s="1267"/>
      <c r="CR77" s="1267"/>
      <c r="CS77" s="1267"/>
      <c r="CT77" s="1267"/>
      <c r="CU77" s="1267"/>
      <c r="CV77" s="1267">
        <v>0</v>
      </c>
      <c r="CW77" s="1267"/>
      <c r="CX77" s="1267"/>
      <c r="CY77" s="1267"/>
      <c r="CZ77" s="1267"/>
      <c r="DA77" s="1267"/>
      <c r="DB77" s="1267"/>
      <c r="DC77" s="1267"/>
    </row>
    <row r="78" spans="2:107" x14ac:dyDescent="0.15">
      <c r="B78" s="372"/>
      <c r="G78" s="1262"/>
      <c r="H78" s="1262"/>
      <c r="I78" s="1262"/>
      <c r="J78" s="1262"/>
      <c r="K78" s="1273"/>
      <c r="L78" s="1273"/>
      <c r="M78" s="1273"/>
      <c r="N78" s="1273"/>
      <c r="AN78" s="1266"/>
      <c r="AO78" s="1266"/>
      <c r="AP78" s="1266"/>
      <c r="AQ78" s="1266"/>
      <c r="AR78" s="1266"/>
      <c r="AS78" s="1266"/>
      <c r="AT78" s="1266"/>
      <c r="AU78" s="1266"/>
      <c r="AV78" s="1266"/>
      <c r="AW78" s="1266"/>
      <c r="AX78" s="1266"/>
      <c r="AY78" s="1266"/>
      <c r="AZ78" s="1266"/>
      <c r="BA78" s="1266"/>
      <c r="BB78" s="1269"/>
      <c r="BC78" s="1269"/>
      <c r="BD78" s="1269"/>
      <c r="BE78" s="1269"/>
      <c r="BF78" s="1269"/>
      <c r="BG78" s="1269"/>
      <c r="BH78" s="1269"/>
      <c r="BI78" s="1269"/>
      <c r="BJ78" s="1269"/>
      <c r="BK78" s="1269"/>
      <c r="BL78" s="1269"/>
      <c r="BM78" s="1269"/>
      <c r="BN78" s="1269"/>
      <c r="BO78" s="1269"/>
      <c r="BP78" s="1267"/>
      <c r="BQ78" s="1267"/>
      <c r="BR78" s="1267"/>
      <c r="BS78" s="1267"/>
      <c r="BT78" s="1267"/>
      <c r="BU78" s="1267"/>
      <c r="BV78" s="1267"/>
      <c r="BW78" s="1267"/>
      <c r="BX78" s="1267"/>
      <c r="BY78" s="1267"/>
      <c r="BZ78" s="1267"/>
      <c r="CA78" s="1267"/>
      <c r="CB78" s="1267"/>
      <c r="CC78" s="1267"/>
      <c r="CD78" s="1267"/>
      <c r="CE78" s="1267"/>
      <c r="CF78" s="1267"/>
      <c r="CG78" s="1267"/>
      <c r="CH78" s="1267"/>
      <c r="CI78" s="1267"/>
      <c r="CJ78" s="1267"/>
      <c r="CK78" s="1267"/>
      <c r="CL78" s="1267"/>
      <c r="CM78" s="1267"/>
      <c r="CN78" s="1267"/>
      <c r="CO78" s="1267"/>
      <c r="CP78" s="1267"/>
      <c r="CQ78" s="1267"/>
      <c r="CR78" s="1267"/>
      <c r="CS78" s="1267"/>
      <c r="CT78" s="1267"/>
      <c r="CU78" s="1267"/>
      <c r="CV78" s="1267"/>
      <c r="CW78" s="1267"/>
      <c r="CX78" s="1267"/>
      <c r="CY78" s="1267"/>
      <c r="CZ78" s="1267"/>
      <c r="DA78" s="1267"/>
      <c r="DB78" s="1267"/>
      <c r="DC78" s="1267"/>
    </row>
    <row r="79" spans="2:107" x14ac:dyDescent="0.15">
      <c r="B79" s="372"/>
      <c r="G79" s="1262"/>
      <c r="H79" s="1262"/>
      <c r="I79" s="1271"/>
      <c r="J79" s="1271"/>
      <c r="K79" s="1274"/>
      <c r="L79" s="1274"/>
      <c r="M79" s="1274"/>
      <c r="N79" s="1274"/>
      <c r="AN79" s="1266"/>
      <c r="AO79" s="1266"/>
      <c r="AP79" s="1266"/>
      <c r="AQ79" s="1266"/>
      <c r="AR79" s="1266"/>
      <c r="AS79" s="1266"/>
      <c r="AT79" s="1266"/>
      <c r="AU79" s="1266"/>
      <c r="AV79" s="1266"/>
      <c r="AW79" s="1266"/>
      <c r="AX79" s="1266"/>
      <c r="AY79" s="1266"/>
      <c r="AZ79" s="1266"/>
      <c r="BA79" s="1266"/>
      <c r="BB79" s="1269" t="s">
        <v>581</v>
      </c>
      <c r="BC79" s="1269"/>
      <c r="BD79" s="1269"/>
      <c r="BE79" s="1269"/>
      <c r="BF79" s="1269"/>
      <c r="BG79" s="1269"/>
      <c r="BH79" s="1269"/>
      <c r="BI79" s="1269"/>
      <c r="BJ79" s="1269"/>
      <c r="BK79" s="1269"/>
      <c r="BL79" s="1269"/>
      <c r="BM79" s="1269"/>
      <c r="BN79" s="1269"/>
      <c r="BO79" s="1269"/>
      <c r="BP79" s="1267">
        <v>6.6</v>
      </c>
      <c r="BQ79" s="1267"/>
      <c r="BR79" s="1267"/>
      <c r="BS79" s="1267"/>
      <c r="BT79" s="1267"/>
      <c r="BU79" s="1267"/>
      <c r="BV79" s="1267"/>
      <c r="BW79" s="1267"/>
      <c r="BX79" s="1267">
        <v>6.4</v>
      </c>
      <c r="BY79" s="1267"/>
      <c r="BZ79" s="1267"/>
      <c r="CA79" s="1267"/>
      <c r="CB79" s="1267"/>
      <c r="CC79" s="1267"/>
      <c r="CD79" s="1267"/>
      <c r="CE79" s="1267"/>
      <c r="CF79" s="1267">
        <v>6.3</v>
      </c>
      <c r="CG79" s="1267"/>
      <c r="CH79" s="1267"/>
      <c r="CI79" s="1267"/>
      <c r="CJ79" s="1267"/>
      <c r="CK79" s="1267"/>
      <c r="CL79" s="1267"/>
      <c r="CM79" s="1267"/>
      <c r="CN79" s="1267">
        <v>6.6</v>
      </c>
      <c r="CO79" s="1267"/>
      <c r="CP79" s="1267"/>
      <c r="CQ79" s="1267"/>
      <c r="CR79" s="1267"/>
      <c r="CS79" s="1267"/>
      <c r="CT79" s="1267"/>
      <c r="CU79" s="1267"/>
      <c r="CV79" s="1267">
        <v>6.8</v>
      </c>
      <c r="CW79" s="1267"/>
      <c r="CX79" s="1267"/>
      <c r="CY79" s="1267"/>
      <c r="CZ79" s="1267"/>
      <c r="DA79" s="1267"/>
      <c r="DB79" s="1267"/>
      <c r="DC79" s="1267"/>
    </row>
    <row r="80" spans="2:107" x14ac:dyDescent="0.15">
      <c r="B80" s="372"/>
      <c r="G80" s="1262"/>
      <c r="H80" s="1262"/>
      <c r="I80" s="1271"/>
      <c r="J80" s="1271"/>
      <c r="K80" s="1274"/>
      <c r="L80" s="1274"/>
      <c r="M80" s="1274"/>
      <c r="N80" s="1274"/>
      <c r="AN80" s="1266"/>
      <c r="AO80" s="1266"/>
      <c r="AP80" s="1266"/>
      <c r="AQ80" s="1266"/>
      <c r="AR80" s="1266"/>
      <c r="AS80" s="1266"/>
      <c r="AT80" s="1266"/>
      <c r="AU80" s="1266"/>
      <c r="AV80" s="1266"/>
      <c r="AW80" s="1266"/>
      <c r="AX80" s="1266"/>
      <c r="AY80" s="1266"/>
      <c r="AZ80" s="1266"/>
      <c r="BA80" s="1266"/>
      <c r="BB80" s="1269"/>
      <c r="BC80" s="1269"/>
      <c r="BD80" s="1269"/>
      <c r="BE80" s="1269"/>
      <c r="BF80" s="1269"/>
      <c r="BG80" s="1269"/>
      <c r="BH80" s="1269"/>
      <c r="BI80" s="1269"/>
      <c r="BJ80" s="1269"/>
      <c r="BK80" s="1269"/>
      <c r="BL80" s="1269"/>
      <c r="BM80" s="1269"/>
      <c r="BN80" s="1269"/>
      <c r="BO80" s="1269"/>
      <c r="BP80" s="1267"/>
      <c r="BQ80" s="1267"/>
      <c r="BR80" s="1267"/>
      <c r="BS80" s="1267"/>
      <c r="BT80" s="1267"/>
      <c r="BU80" s="1267"/>
      <c r="BV80" s="1267"/>
      <c r="BW80" s="1267"/>
      <c r="BX80" s="1267"/>
      <c r="BY80" s="1267"/>
      <c r="BZ80" s="1267"/>
      <c r="CA80" s="1267"/>
      <c r="CB80" s="1267"/>
      <c r="CC80" s="1267"/>
      <c r="CD80" s="1267"/>
      <c r="CE80" s="1267"/>
      <c r="CF80" s="1267"/>
      <c r="CG80" s="1267"/>
      <c r="CH80" s="1267"/>
      <c r="CI80" s="1267"/>
      <c r="CJ80" s="1267"/>
      <c r="CK80" s="1267"/>
      <c r="CL80" s="1267"/>
      <c r="CM80" s="1267"/>
      <c r="CN80" s="1267"/>
      <c r="CO80" s="1267"/>
      <c r="CP80" s="1267"/>
      <c r="CQ80" s="1267"/>
      <c r="CR80" s="1267"/>
      <c r="CS80" s="1267"/>
      <c r="CT80" s="1267"/>
      <c r="CU80" s="1267"/>
      <c r="CV80" s="1267"/>
      <c r="CW80" s="1267"/>
      <c r="CX80" s="1267"/>
      <c r="CY80" s="1267"/>
      <c r="CZ80" s="1267"/>
      <c r="DA80" s="1267"/>
      <c r="DB80" s="1267"/>
      <c r="DC80" s="1267"/>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32R4AGVIr6yGc45EpZQzd+KDDCdgflelLPn45rRHhd+kRKKmGNmEqcABL5EW7uQKND/Mlvl6oVdOAtagcRJIig==" saltValue="nlBKHOKoNyjx3Am9730tM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85" zoomScaleNormal="85"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583</v>
      </c>
    </row>
  </sheetData>
  <sheetProtection algorithmName="SHA-512" hashValue="OPasEsl3KB9/OTMmDSiRlSH+RiJVP0xnJOuC7tUC+yQfBciG3AnX0QaLRzaSI7VFkWT+rFy1YYC+//YvFJ3nnw==" saltValue="Q+RdPLbL1gtko5CQXk8UQ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584</v>
      </c>
    </row>
  </sheetData>
  <sheetProtection algorithmName="SHA-512" hashValue="DAfqOJ0bWMVKsQLEc74D0dI6vIkzaisCvWzG13+WyKmDQ5On7QVTi4bxX1bWNI3zCzJrrObcUCHWIyPROeP8QA==" saltValue="IjMQ98aFocxtaQ19DWg4s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525</v>
      </c>
      <c r="G2" s="151"/>
      <c r="H2" s="152"/>
    </row>
    <row r="3" spans="1:8" x14ac:dyDescent="0.15">
      <c r="A3" s="148" t="s">
        <v>518</v>
      </c>
      <c r="B3" s="153"/>
      <c r="C3" s="154"/>
      <c r="D3" s="155">
        <v>95421</v>
      </c>
      <c r="E3" s="156"/>
      <c r="F3" s="157">
        <v>51264</v>
      </c>
      <c r="G3" s="158"/>
      <c r="H3" s="159"/>
    </row>
    <row r="4" spans="1:8" x14ac:dyDescent="0.15">
      <c r="A4" s="160"/>
      <c r="B4" s="161"/>
      <c r="C4" s="162"/>
      <c r="D4" s="163">
        <v>30477</v>
      </c>
      <c r="E4" s="164"/>
      <c r="F4" s="165">
        <v>26040</v>
      </c>
      <c r="G4" s="166"/>
      <c r="H4" s="167"/>
    </row>
    <row r="5" spans="1:8" x14ac:dyDescent="0.15">
      <c r="A5" s="148" t="s">
        <v>520</v>
      </c>
      <c r="B5" s="153"/>
      <c r="C5" s="154"/>
      <c r="D5" s="155">
        <v>140056</v>
      </c>
      <c r="E5" s="156"/>
      <c r="F5" s="157">
        <v>52068</v>
      </c>
      <c r="G5" s="158"/>
      <c r="H5" s="159"/>
    </row>
    <row r="6" spans="1:8" x14ac:dyDescent="0.15">
      <c r="A6" s="160"/>
      <c r="B6" s="161"/>
      <c r="C6" s="162"/>
      <c r="D6" s="163">
        <v>33961</v>
      </c>
      <c r="E6" s="164"/>
      <c r="F6" s="165">
        <v>26936</v>
      </c>
      <c r="G6" s="166"/>
      <c r="H6" s="167"/>
    </row>
    <row r="7" spans="1:8" x14ac:dyDescent="0.15">
      <c r="A7" s="148" t="s">
        <v>521</v>
      </c>
      <c r="B7" s="153"/>
      <c r="C7" s="154"/>
      <c r="D7" s="155">
        <v>100901</v>
      </c>
      <c r="E7" s="156"/>
      <c r="F7" s="157">
        <v>47161</v>
      </c>
      <c r="G7" s="158"/>
      <c r="H7" s="159"/>
    </row>
    <row r="8" spans="1:8" x14ac:dyDescent="0.15">
      <c r="A8" s="160"/>
      <c r="B8" s="161"/>
      <c r="C8" s="162"/>
      <c r="D8" s="163">
        <v>33665</v>
      </c>
      <c r="E8" s="164"/>
      <c r="F8" s="165">
        <v>24595</v>
      </c>
      <c r="G8" s="166"/>
      <c r="H8" s="167"/>
    </row>
    <row r="9" spans="1:8" x14ac:dyDescent="0.15">
      <c r="A9" s="148" t="s">
        <v>522</v>
      </c>
      <c r="B9" s="153"/>
      <c r="C9" s="154"/>
      <c r="D9" s="155">
        <v>112419</v>
      </c>
      <c r="E9" s="156"/>
      <c r="F9" s="157">
        <v>43423</v>
      </c>
      <c r="G9" s="158"/>
      <c r="H9" s="159"/>
    </row>
    <row r="10" spans="1:8" x14ac:dyDescent="0.15">
      <c r="A10" s="160"/>
      <c r="B10" s="161"/>
      <c r="C10" s="162"/>
      <c r="D10" s="163">
        <v>31946</v>
      </c>
      <c r="E10" s="164"/>
      <c r="F10" s="165">
        <v>22207</v>
      </c>
      <c r="G10" s="166"/>
      <c r="H10" s="167"/>
    </row>
    <row r="11" spans="1:8" x14ac:dyDescent="0.15">
      <c r="A11" s="148" t="s">
        <v>523</v>
      </c>
      <c r="B11" s="153"/>
      <c r="C11" s="154"/>
      <c r="D11" s="155">
        <v>93733</v>
      </c>
      <c r="E11" s="156"/>
      <c r="F11" s="157">
        <v>45265</v>
      </c>
      <c r="G11" s="158"/>
      <c r="H11" s="159"/>
    </row>
    <row r="12" spans="1:8" x14ac:dyDescent="0.15">
      <c r="A12" s="160"/>
      <c r="B12" s="161"/>
      <c r="C12" s="168"/>
      <c r="D12" s="163">
        <v>36325</v>
      </c>
      <c r="E12" s="164"/>
      <c r="F12" s="165">
        <v>22600</v>
      </c>
      <c r="G12" s="166"/>
      <c r="H12" s="167"/>
    </row>
    <row r="13" spans="1:8" x14ac:dyDescent="0.15">
      <c r="A13" s="148"/>
      <c r="B13" s="153"/>
      <c r="C13" s="169"/>
      <c r="D13" s="170">
        <v>108506</v>
      </c>
      <c r="E13" s="171"/>
      <c r="F13" s="172">
        <v>47836</v>
      </c>
      <c r="G13" s="173"/>
      <c r="H13" s="159"/>
    </row>
    <row r="14" spans="1:8" x14ac:dyDescent="0.15">
      <c r="A14" s="160"/>
      <c r="B14" s="161"/>
      <c r="C14" s="162"/>
      <c r="D14" s="163">
        <v>33275</v>
      </c>
      <c r="E14" s="164"/>
      <c r="F14" s="165">
        <v>24476</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5.57</v>
      </c>
      <c r="C19" s="174">
        <f>ROUND(VALUE(SUBSTITUTE(実質収支比率等に係る経年分析!G$48,"▲","-")),2)</f>
        <v>4.08</v>
      </c>
      <c r="D19" s="174">
        <f>ROUND(VALUE(SUBSTITUTE(実質収支比率等に係る経年分析!H$48,"▲","-")),2)</f>
        <v>8.8699999999999992</v>
      </c>
      <c r="E19" s="174">
        <f>ROUND(VALUE(SUBSTITUTE(実質収支比率等に係る経年分析!I$48,"▲","-")),2)</f>
        <v>6.88</v>
      </c>
      <c r="F19" s="174">
        <f>ROUND(VALUE(SUBSTITUTE(実質収支比率等に係る経年分析!J$48,"▲","-")),2)</f>
        <v>5.66</v>
      </c>
    </row>
    <row r="20" spans="1:11" x14ac:dyDescent="0.15">
      <c r="A20" s="174" t="s">
        <v>53</v>
      </c>
      <c r="B20" s="174">
        <f>ROUND(VALUE(SUBSTITUTE(実質収支比率等に係る経年分析!F$47,"▲","-")),2)</f>
        <v>13.2</v>
      </c>
      <c r="C20" s="174">
        <f>ROUND(VALUE(SUBSTITUTE(実質収支比率等に係る経年分析!G$47,"▲","-")),2)</f>
        <v>13.74</v>
      </c>
      <c r="D20" s="174">
        <f>ROUND(VALUE(SUBSTITUTE(実質収支比率等に係る経年分析!H$47,"▲","-")),2)</f>
        <v>15.32</v>
      </c>
      <c r="E20" s="174">
        <f>ROUND(VALUE(SUBSTITUTE(実質収支比率等に係る経年分析!I$47,"▲","-")),2)</f>
        <v>10.77</v>
      </c>
      <c r="F20" s="174">
        <f>ROUND(VALUE(SUBSTITUTE(実質収支比率等に係る経年分析!J$47,"▲","-")),2)</f>
        <v>8.33</v>
      </c>
    </row>
    <row r="21" spans="1:11" x14ac:dyDescent="0.15">
      <c r="A21" s="174" t="s">
        <v>54</v>
      </c>
      <c r="B21" s="174">
        <f>IF(ISNUMBER(VALUE(SUBSTITUTE(実質収支比率等に係る経年分析!F$49,"▲","-"))),ROUND(VALUE(SUBSTITUTE(実質収支比率等に係る経年分析!F$49,"▲","-")),2),NA())</f>
        <v>-0.72</v>
      </c>
      <c r="C21" s="174">
        <f>IF(ISNUMBER(VALUE(SUBSTITUTE(実質収支比率等に係る経年分析!G$49,"▲","-"))),ROUND(VALUE(SUBSTITUTE(実質収支比率等に係る経年分析!G$49,"▲","-")),2),NA())</f>
        <v>-1.27</v>
      </c>
      <c r="D21" s="174">
        <f>IF(ISNUMBER(VALUE(SUBSTITUTE(実質収支比率等に係る経年分析!H$49,"▲","-"))),ROUND(VALUE(SUBSTITUTE(実質収支比率等に係る経年分析!H$49,"▲","-")),2),NA())</f>
        <v>5.01</v>
      </c>
      <c r="E21" s="174">
        <f>IF(ISNUMBER(VALUE(SUBSTITUTE(実質収支比率等に係る経年分析!I$49,"▲","-"))),ROUND(VALUE(SUBSTITUTE(実質収支比率等に係る経年分析!I$49,"▲","-")),2),NA())</f>
        <v>-8.34</v>
      </c>
      <c r="F21" s="174">
        <f>IF(ISNUMBER(VALUE(SUBSTITUTE(実質収支比率等に係る経年分析!J$49,"▲","-"))),ROUND(VALUE(SUBSTITUTE(実質収支比率等に係る経年分析!J$49,"▲","-")),2),NA())</f>
        <v>-3.93</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浄化槽整備事業特別会計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0.01</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0.03</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0.02</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0.04</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15">
      <c r="A30" s="175" t="str">
        <f>IF(連結実質赤字比率に係る赤字・黒字の構成分析!C$40="",NA(),連結実質赤字比率に係る赤字・黒字の構成分析!C$40)</f>
        <v>介護保険特別会計（介護サービス事業勘定）</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0.01</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0.02</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15">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0.02</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0.01</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0.06</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0.14000000000000001</v>
      </c>
    </row>
    <row r="32" spans="1:11" x14ac:dyDescent="0.15">
      <c r="A32" s="175" t="str">
        <f>IF(連結実質赤字比率に係る赤字・黒字の構成分析!C$38="",NA(),連結実質赤字比率に係る赤字・黒字の構成分析!C$38)</f>
        <v>介護保険特別会計（保険事業勘定）</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1.8</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1.6</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1.08</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0.88</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0.94</v>
      </c>
    </row>
    <row r="33" spans="1:16" x14ac:dyDescent="0.15">
      <c r="A33" s="175" t="str">
        <f>IF(連結実質赤字比率に係る赤字・黒字の構成分析!C$37="",NA(),連結実質赤字比率に係る赤字・黒字の構成分析!C$37)</f>
        <v>国民健康保険特別会計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0.27</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1.52</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1.04</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1.66</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1.98</v>
      </c>
    </row>
    <row r="34" spans="1:16" x14ac:dyDescent="0.15">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5.56</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4.07</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8.86</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6.88</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5.66</v>
      </c>
    </row>
    <row r="35" spans="1:16" x14ac:dyDescent="0.15">
      <c r="A35" s="175" t="str">
        <f>IF(連結実質赤字比率に係る赤字・黒字の構成分析!C$35="",NA(),連結実質赤字比率に係る赤字・黒字の構成分析!C$35)</f>
        <v>下水道事業会計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7.2</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7.56</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7.76</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8.52</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9.61</v>
      </c>
    </row>
    <row r="36" spans="1:16" x14ac:dyDescent="0.15">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56.48</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57.93</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57.71</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60.45</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61.01</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895</v>
      </c>
      <c r="E42" s="176"/>
      <c r="F42" s="176"/>
      <c r="G42" s="176">
        <f>'実質公債費比率（分子）の構造'!L$52</f>
        <v>930</v>
      </c>
      <c r="H42" s="176"/>
      <c r="I42" s="176"/>
      <c r="J42" s="176">
        <f>'実質公債費比率（分子）の構造'!M$52</f>
        <v>878</v>
      </c>
      <c r="K42" s="176"/>
      <c r="L42" s="176"/>
      <c r="M42" s="176">
        <f>'実質公債費比率（分子）の構造'!N$52</f>
        <v>864</v>
      </c>
      <c r="N42" s="176"/>
      <c r="O42" s="176"/>
      <c r="P42" s="176">
        <f>'実質公債費比率（分子）の構造'!O$52</f>
        <v>872</v>
      </c>
    </row>
    <row r="43" spans="1:16" x14ac:dyDescent="0.15">
      <c r="A43" s="176" t="s">
        <v>16</v>
      </c>
      <c r="B43" s="176">
        <f>'実質公債費比率（分子）の構造'!K$51</f>
        <v>0</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f>'実質公債費比率（分子）の構造'!K$50</f>
        <v>0</v>
      </c>
      <c r="C44" s="176"/>
      <c r="D44" s="176"/>
      <c r="E44" s="176">
        <f>'実質公債費比率（分子）の構造'!L$50</f>
        <v>0</v>
      </c>
      <c r="F44" s="176"/>
      <c r="G44" s="176"/>
      <c r="H44" s="176">
        <f>'実質公債費比率（分子）の構造'!M$50</f>
        <v>0</v>
      </c>
      <c r="I44" s="176"/>
      <c r="J44" s="176"/>
      <c r="K44" s="176" t="str">
        <f>'実質公債費比率（分子）の構造'!N$50</f>
        <v>-</v>
      </c>
      <c r="L44" s="176"/>
      <c r="M44" s="176"/>
      <c r="N44" s="176" t="str">
        <f>'実質公債費比率（分子）の構造'!O$50</f>
        <v>-</v>
      </c>
      <c r="O44" s="176"/>
      <c r="P44" s="176"/>
    </row>
    <row r="45" spans="1:16" x14ac:dyDescent="0.15">
      <c r="A45" s="176" t="s">
        <v>63</v>
      </c>
      <c r="B45" s="176">
        <f>'実質公債費比率（分子）の構造'!K$49</f>
        <v>65</v>
      </c>
      <c r="C45" s="176"/>
      <c r="D45" s="176"/>
      <c r="E45" s="176">
        <f>'実質公債費比率（分子）の構造'!L$49</f>
        <v>69</v>
      </c>
      <c r="F45" s="176"/>
      <c r="G45" s="176"/>
      <c r="H45" s="176">
        <f>'実質公債費比率（分子）の構造'!M$49</f>
        <v>67</v>
      </c>
      <c r="I45" s="176"/>
      <c r="J45" s="176"/>
      <c r="K45" s="176">
        <f>'実質公債費比率（分子）の構造'!N$49</f>
        <v>71</v>
      </c>
      <c r="L45" s="176"/>
      <c r="M45" s="176"/>
      <c r="N45" s="176">
        <f>'実質公債費比率（分子）の構造'!O$49</f>
        <v>70</v>
      </c>
      <c r="O45" s="176"/>
      <c r="P45" s="176"/>
    </row>
    <row r="46" spans="1:16" x14ac:dyDescent="0.15">
      <c r="A46" s="176" t="s">
        <v>64</v>
      </c>
      <c r="B46" s="176">
        <f>'実質公債費比率（分子）の構造'!K$48</f>
        <v>211</v>
      </c>
      <c r="C46" s="176"/>
      <c r="D46" s="176"/>
      <c r="E46" s="176">
        <f>'実質公債費比率（分子）の構造'!L$48</f>
        <v>205</v>
      </c>
      <c r="F46" s="176"/>
      <c r="G46" s="176"/>
      <c r="H46" s="176">
        <f>'実質公債費比率（分子）の構造'!M$48</f>
        <v>187</v>
      </c>
      <c r="I46" s="176"/>
      <c r="J46" s="176"/>
      <c r="K46" s="176">
        <f>'実質公債費比率（分子）の構造'!N$48</f>
        <v>184</v>
      </c>
      <c r="L46" s="176"/>
      <c r="M46" s="176"/>
      <c r="N46" s="176">
        <f>'実質公債費比率（分子）の構造'!O$48</f>
        <v>171</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869</v>
      </c>
      <c r="C49" s="176"/>
      <c r="D49" s="176"/>
      <c r="E49" s="176">
        <f>'実質公債費比率（分子）の構造'!L$45</f>
        <v>941</v>
      </c>
      <c r="F49" s="176"/>
      <c r="G49" s="176"/>
      <c r="H49" s="176">
        <f>'実質公債費比率（分子）の構造'!M$45</f>
        <v>953</v>
      </c>
      <c r="I49" s="176"/>
      <c r="J49" s="176"/>
      <c r="K49" s="176">
        <f>'実質公債費比率（分子）の構造'!N$45</f>
        <v>934</v>
      </c>
      <c r="L49" s="176"/>
      <c r="M49" s="176"/>
      <c r="N49" s="176">
        <f>'実質公債費比率（分子）の構造'!O$45</f>
        <v>910</v>
      </c>
      <c r="O49" s="176"/>
      <c r="P49" s="176"/>
    </row>
    <row r="50" spans="1:16" x14ac:dyDescent="0.15">
      <c r="A50" s="176" t="s">
        <v>67</v>
      </c>
      <c r="B50" s="176" t="e">
        <f>NA()</f>
        <v>#N/A</v>
      </c>
      <c r="C50" s="176">
        <f>IF(ISNUMBER('実質公債費比率（分子）の構造'!K$53),'実質公債費比率（分子）の構造'!K$53,NA())</f>
        <v>250</v>
      </c>
      <c r="D50" s="176" t="e">
        <f>NA()</f>
        <v>#N/A</v>
      </c>
      <c r="E50" s="176" t="e">
        <f>NA()</f>
        <v>#N/A</v>
      </c>
      <c r="F50" s="176">
        <f>IF(ISNUMBER('実質公債費比率（分子）の構造'!L$53),'実質公債費比率（分子）の構造'!L$53,NA())</f>
        <v>285</v>
      </c>
      <c r="G50" s="176" t="e">
        <f>NA()</f>
        <v>#N/A</v>
      </c>
      <c r="H50" s="176" t="e">
        <f>NA()</f>
        <v>#N/A</v>
      </c>
      <c r="I50" s="176">
        <f>IF(ISNUMBER('実質公債費比率（分子）の構造'!M$53),'実質公債費比率（分子）の構造'!M$53,NA())</f>
        <v>329</v>
      </c>
      <c r="J50" s="176" t="e">
        <f>NA()</f>
        <v>#N/A</v>
      </c>
      <c r="K50" s="176" t="e">
        <f>NA()</f>
        <v>#N/A</v>
      </c>
      <c r="L50" s="176">
        <f>IF(ISNUMBER('実質公債費比率（分子）の構造'!N$53),'実質公債費比率（分子）の構造'!N$53,NA())</f>
        <v>325</v>
      </c>
      <c r="M50" s="176" t="e">
        <f>NA()</f>
        <v>#N/A</v>
      </c>
      <c r="N50" s="176" t="e">
        <f>NA()</f>
        <v>#N/A</v>
      </c>
      <c r="O50" s="176">
        <f>IF(ISNUMBER('実質公債費比率（分子）の構造'!O$53),'実質公債費比率（分子）の構造'!O$53,NA())</f>
        <v>279</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8773</v>
      </c>
      <c r="E56" s="175"/>
      <c r="F56" s="175"/>
      <c r="G56" s="175">
        <f>'将来負担比率（分子）の構造'!J$52</f>
        <v>8942</v>
      </c>
      <c r="H56" s="175"/>
      <c r="I56" s="175"/>
      <c r="J56" s="175">
        <f>'将来負担比率（分子）の構造'!K$52</f>
        <v>8988</v>
      </c>
      <c r="K56" s="175"/>
      <c r="L56" s="175"/>
      <c r="M56" s="175">
        <f>'将来負担比率（分子）の構造'!L$52</f>
        <v>8748</v>
      </c>
      <c r="N56" s="175"/>
      <c r="O56" s="175"/>
      <c r="P56" s="175">
        <f>'将来負担比率（分子）の構造'!M$52</f>
        <v>8322</v>
      </c>
    </row>
    <row r="57" spans="1:16" x14ac:dyDescent="0.15">
      <c r="A57" s="175" t="s">
        <v>42</v>
      </c>
      <c r="B57" s="175"/>
      <c r="C57" s="175"/>
      <c r="D57" s="175">
        <f>'将来負担比率（分子）の構造'!I$51</f>
        <v>2217</v>
      </c>
      <c r="E57" s="175"/>
      <c r="F57" s="175"/>
      <c r="G57" s="175">
        <f>'将来負担比率（分子）の構造'!J$51</f>
        <v>2382</v>
      </c>
      <c r="H57" s="175"/>
      <c r="I57" s="175"/>
      <c r="J57" s="175">
        <f>'将来負担比率（分子）の構造'!K$51</f>
        <v>2358</v>
      </c>
      <c r="K57" s="175"/>
      <c r="L57" s="175"/>
      <c r="M57" s="175">
        <f>'将来負担比率（分子）の構造'!L$51</f>
        <v>2271</v>
      </c>
      <c r="N57" s="175"/>
      <c r="O57" s="175"/>
      <c r="P57" s="175">
        <f>'将来負担比率（分子）の構造'!M$51</f>
        <v>1998</v>
      </c>
    </row>
    <row r="58" spans="1:16" x14ac:dyDescent="0.15">
      <c r="A58" s="175" t="s">
        <v>41</v>
      </c>
      <c r="B58" s="175"/>
      <c r="C58" s="175"/>
      <c r="D58" s="175">
        <f>'将来負担比率（分子）の構造'!I$50</f>
        <v>5937</v>
      </c>
      <c r="E58" s="175"/>
      <c r="F58" s="175"/>
      <c r="G58" s="175">
        <f>'将来負担比率（分子）の構造'!J$50</f>
        <v>5731</v>
      </c>
      <c r="H58" s="175"/>
      <c r="I58" s="175"/>
      <c r="J58" s="175">
        <f>'将来負担比率（分子）の構造'!K$50</f>
        <v>6069</v>
      </c>
      <c r="K58" s="175"/>
      <c r="L58" s="175"/>
      <c r="M58" s="175">
        <f>'将来負担比率（分子）の構造'!L$50</f>
        <v>5378</v>
      </c>
      <c r="N58" s="175"/>
      <c r="O58" s="175"/>
      <c r="P58" s="175">
        <f>'将来負担比率（分子）の構造'!M$50</f>
        <v>4689</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f>'将来負担比率（分子）の構造'!I$46</f>
        <v>1</v>
      </c>
      <c r="C61" s="175"/>
      <c r="D61" s="175"/>
      <c r="E61" s="175">
        <f>'将来負担比率（分子）の構造'!J$46</f>
        <v>1</v>
      </c>
      <c r="F61" s="175"/>
      <c r="G61" s="175"/>
      <c r="H61" s="175">
        <f>'将来負担比率（分子）の構造'!K$46</f>
        <v>1</v>
      </c>
      <c r="I61" s="175"/>
      <c r="J61" s="175"/>
      <c r="K61" s="175">
        <f>'将来負担比率（分子）の構造'!L$46</f>
        <v>0</v>
      </c>
      <c r="L61" s="175"/>
      <c r="M61" s="175"/>
      <c r="N61" s="175">
        <f>'将来負担比率（分子）の構造'!M$46</f>
        <v>1</v>
      </c>
      <c r="O61" s="175"/>
      <c r="P61" s="175"/>
    </row>
    <row r="62" spans="1:16" x14ac:dyDescent="0.15">
      <c r="A62" s="175" t="s">
        <v>35</v>
      </c>
      <c r="B62" s="175">
        <f>'将来負担比率（分子）の構造'!I$45</f>
        <v>349</v>
      </c>
      <c r="C62" s="175"/>
      <c r="D62" s="175"/>
      <c r="E62" s="175">
        <f>'将来負担比率（分子）の構造'!J$45</f>
        <v>296</v>
      </c>
      <c r="F62" s="175"/>
      <c r="G62" s="175"/>
      <c r="H62" s="175">
        <f>'将来負担比率（分子）の構造'!K$45</f>
        <v>444</v>
      </c>
      <c r="I62" s="175"/>
      <c r="J62" s="175"/>
      <c r="K62" s="175">
        <f>'将来負担比率（分子）の構造'!L$45</f>
        <v>513</v>
      </c>
      <c r="L62" s="175"/>
      <c r="M62" s="175"/>
      <c r="N62" s="175">
        <f>'将来負担比率（分子）の構造'!M$45</f>
        <v>631</v>
      </c>
      <c r="O62" s="175"/>
      <c r="P62" s="175"/>
    </row>
    <row r="63" spans="1:16" x14ac:dyDescent="0.15">
      <c r="A63" s="175" t="s">
        <v>34</v>
      </c>
      <c r="B63" s="175">
        <f>'将来負担比率（分子）の構造'!I$44</f>
        <v>388</v>
      </c>
      <c r="C63" s="175"/>
      <c r="D63" s="175"/>
      <c r="E63" s="175">
        <f>'将来負担比率（分子）の構造'!J$44</f>
        <v>343</v>
      </c>
      <c r="F63" s="175"/>
      <c r="G63" s="175"/>
      <c r="H63" s="175">
        <f>'将来負担比率（分子）の構造'!K$44</f>
        <v>296</v>
      </c>
      <c r="I63" s="175"/>
      <c r="J63" s="175"/>
      <c r="K63" s="175">
        <f>'将来負担比率（分子）の構造'!L$44</f>
        <v>250</v>
      </c>
      <c r="L63" s="175"/>
      <c r="M63" s="175"/>
      <c r="N63" s="175">
        <f>'将来負担比率（分子）の構造'!M$44</f>
        <v>203</v>
      </c>
      <c r="O63" s="175"/>
      <c r="P63" s="175"/>
    </row>
    <row r="64" spans="1:16" x14ac:dyDescent="0.15">
      <c r="A64" s="175" t="s">
        <v>33</v>
      </c>
      <c r="B64" s="175">
        <f>'将来負担比率（分子）の構造'!I$43</f>
        <v>1273</v>
      </c>
      <c r="C64" s="175"/>
      <c r="D64" s="175"/>
      <c r="E64" s="175">
        <f>'将来負担比率（分子）の構造'!J$43</f>
        <v>1146</v>
      </c>
      <c r="F64" s="175"/>
      <c r="G64" s="175"/>
      <c r="H64" s="175">
        <f>'将来負担比率（分子）の構造'!K$43</f>
        <v>1050</v>
      </c>
      <c r="I64" s="175"/>
      <c r="J64" s="175"/>
      <c r="K64" s="175">
        <f>'将来負担比率（分子）の構造'!L$43</f>
        <v>976</v>
      </c>
      <c r="L64" s="175"/>
      <c r="M64" s="175"/>
      <c r="N64" s="175">
        <f>'将来負担比率（分子）の構造'!M$43</f>
        <v>960</v>
      </c>
      <c r="O64" s="175"/>
      <c r="P64" s="175"/>
    </row>
    <row r="65" spans="1:16" x14ac:dyDescent="0.15">
      <c r="A65" s="175" t="s">
        <v>32</v>
      </c>
      <c r="B65" s="175">
        <f>'将来負担比率（分子）の構造'!I$42</f>
        <v>39</v>
      </c>
      <c r="C65" s="175"/>
      <c r="D65" s="175"/>
      <c r="E65" s="175">
        <f>'将来負担比率（分子）の構造'!J$42</f>
        <v>33</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10184</v>
      </c>
      <c r="C66" s="175"/>
      <c r="D66" s="175"/>
      <c r="E66" s="175">
        <f>'将来負担比率（分子）の構造'!J$41</f>
        <v>11256</v>
      </c>
      <c r="F66" s="175"/>
      <c r="G66" s="175"/>
      <c r="H66" s="175">
        <f>'将来負担比率（分子）の構造'!K$41</f>
        <v>11913</v>
      </c>
      <c r="I66" s="175"/>
      <c r="J66" s="175"/>
      <c r="K66" s="175">
        <f>'将来負担比率（分子）の構造'!L$41</f>
        <v>12057</v>
      </c>
      <c r="L66" s="175"/>
      <c r="M66" s="175"/>
      <c r="N66" s="175">
        <f>'将来負担比率（分子）の構造'!M$41</f>
        <v>11960</v>
      </c>
      <c r="O66" s="175"/>
      <c r="P66" s="175"/>
    </row>
    <row r="67" spans="1:16" x14ac:dyDescent="0.15">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997</v>
      </c>
      <c r="C72" s="179">
        <f>基金残高に係る経年分析!G55</f>
        <v>693</v>
      </c>
      <c r="D72" s="179">
        <f>基金残高に係る経年分析!H55</f>
        <v>549</v>
      </c>
    </row>
    <row r="73" spans="1:16" x14ac:dyDescent="0.15">
      <c r="A73" s="178" t="s">
        <v>74</v>
      </c>
      <c r="B73" s="179">
        <f>基金残高に係る経年分析!F56</f>
        <v>1325</v>
      </c>
      <c r="C73" s="179">
        <f>基金残高に係る経年分析!G56</f>
        <v>1203</v>
      </c>
      <c r="D73" s="179">
        <f>基金残高に係る経年分析!H56</f>
        <v>893</v>
      </c>
    </row>
    <row r="74" spans="1:16" x14ac:dyDescent="0.15">
      <c r="A74" s="178" t="s">
        <v>75</v>
      </c>
      <c r="B74" s="179">
        <f>基金残高に係る経年分析!F57</f>
        <v>3022</v>
      </c>
      <c r="C74" s="179">
        <f>基金残高に係る経年分析!G57</f>
        <v>2662</v>
      </c>
      <c r="D74" s="179">
        <f>基金残高に係る経年分析!H57</f>
        <v>2319</v>
      </c>
    </row>
  </sheetData>
  <sheetProtection algorithmName="SHA-512" hashValue="tec8HFu4QYOmgC2e410TKDRy6GqkQ+ojNWpjDQaiS/yG9m+QQczfjA8hodFvQN2lpjRnXqcZWL2mc2oYXnXxbw==" saltValue="lRSK1hdYMllwYkqUFoo49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202</v>
      </c>
      <c r="DI1" s="639"/>
      <c r="DJ1" s="639"/>
      <c r="DK1" s="639"/>
      <c r="DL1" s="639"/>
      <c r="DM1" s="639"/>
      <c r="DN1" s="640"/>
      <c r="DO1" s="214"/>
      <c r="DP1" s="638" t="s">
        <v>203</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41" t="s">
        <v>205</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206</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207</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41" t="s">
        <v>1</v>
      </c>
      <c r="C4" s="642"/>
      <c r="D4" s="642"/>
      <c r="E4" s="642"/>
      <c r="F4" s="642"/>
      <c r="G4" s="642"/>
      <c r="H4" s="642"/>
      <c r="I4" s="642"/>
      <c r="J4" s="642"/>
      <c r="K4" s="642"/>
      <c r="L4" s="642"/>
      <c r="M4" s="642"/>
      <c r="N4" s="642"/>
      <c r="O4" s="642"/>
      <c r="P4" s="642"/>
      <c r="Q4" s="643"/>
      <c r="R4" s="641" t="s">
        <v>208</v>
      </c>
      <c r="S4" s="642"/>
      <c r="T4" s="642"/>
      <c r="U4" s="642"/>
      <c r="V4" s="642"/>
      <c r="W4" s="642"/>
      <c r="X4" s="642"/>
      <c r="Y4" s="643"/>
      <c r="Z4" s="641" t="s">
        <v>209</v>
      </c>
      <c r="AA4" s="642"/>
      <c r="AB4" s="642"/>
      <c r="AC4" s="643"/>
      <c r="AD4" s="641" t="s">
        <v>210</v>
      </c>
      <c r="AE4" s="642"/>
      <c r="AF4" s="642"/>
      <c r="AG4" s="642"/>
      <c r="AH4" s="642"/>
      <c r="AI4" s="642"/>
      <c r="AJ4" s="642"/>
      <c r="AK4" s="643"/>
      <c r="AL4" s="641" t="s">
        <v>209</v>
      </c>
      <c r="AM4" s="642"/>
      <c r="AN4" s="642"/>
      <c r="AO4" s="643"/>
      <c r="AP4" s="644" t="s">
        <v>211</v>
      </c>
      <c r="AQ4" s="644"/>
      <c r="AR4" s="644"/>
      <c r="AS4" s="644"/>
      <c r="AT4" s="644"/>
      <c r="AU4" s="644"/>
      <c r="AV4" s="644"/>
      <c r="AW4" s="644"/>
      <c r="AX4" s="644"/>
      <c r="AY4" s="644"/>
      <c r="AZ4" s="644"/>
      <c r="BA4" s="644"/>
      <c r="BB4" s="644"/>
      <c r="BC4" s="644"/>
      <c r="BD4" s="644"/>
      <c r="BE4" s="644"/>
      <c r="BF4" s="644"/>
      <c r="BG4" s="644" t="s">
        <v>212</v>
      </c>
      <c r="BH4" s="644"/>
      <c r="BI4" s="644"/>
      <c r="BJ4" s="644"/>
      <c r="BK4" s="644"/>
      <c r="BL4" s="644"/>
      <c r="BM4" s="644"/>
      <c r="BN4" s="644"/>
      <c r="BO4" s="644" t="s">
        <v>209</v>
      </c>
      <c r="BP4" s="644"/>
      <c r="BQ4" s="644"/>
      <c r="BR4" s="644"/>
      <c r="BS4" s="644" t="s">
        <v>213</v>
      </c>
      <c r="BT4" s="644"/>
      <c r="BU4" s="644"/>
      <c r="BV4" s="644"/>
      <c r="BW4" s="644"/>
      <c r="BX4" s="644"/>
      <c r="BY4" s="644"/>
      <c r="BZ4" s="644"/>
      <c r="CA4" s="644"/>
      <c r="CB4" s="644"/>
      <c r="CD4" s="641" t="s">
        <v>214</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15">
      <c r="B5" s="645" t="s">
        <v>215</v>
      </c>
      <c r="C5" s="646"/>
      <c r="D5" s="646"/>
      <c r="E5" s="646"/>
      <c r="F5" s="646"/>
      <c r="G5" s="646"/>
      <c r="H5" s="646"/>
      <c r="I5" s="646"/>
      <c r="J5" s="646"/>
      <c r="K5" s="646"/>
      <c r="L5" s="646"/>
      <c r="M5" s="646"/>
      <c r="N5" s="646"/>
      <c r="O5" s="646"/>
      <c r="P5" s="646"/>
      <c r="Q5" s="647"/>
      <c r="R5" s="648">
        <v>4059053</v>
      </c>
      <c r="S5" s="649"/>
      <c r="T5" s="649"/>
      <c r="U5" s="649"/>
      <c r="V5" s="649"/>
      <c r="W5" s="649"/>
      <c r="X5" s="649"/>
      <c r="Y5" s="650"/>
      <c r="Z5" s="651">
        <v>27.9</v>
      </c>
      <c r="AA5" s="651"/>
      <c r="AB5" s="651"/>
      <c r="AC5" s="651"/>
      <c r="AD5" s="652">
        <v>3723662</v>
      </c>
      <c r="AE5" s="652"/>
      <c r="AF5" s="652"/>
      <c r="AG5" s="652"/>
      <c r="AH5" s="652"/>
      <c r="AI5" s="652"/>
      <c r="AJ5" s="652"/>
      <c r="AK5" s="652"/>
      <c r="AL5" s="653">
        <v>56.3</v>
      </c>
      <c r="AM5" s="654"/>
      <c r="AN5" s="654"/>
      <c r="AO5" s="655"/>
      <c r="AP5" s="645" t="s">
        <v>216</v>
      </c>
      <c r="AQ5" s="646"/>
      <c r="AR5" s="646"/>
      <c r="AS5" s="646"/>
      <c r="AT5" s="646"/>
      <c r="AU5" s="646"/>
      <c r="AV5" s="646"/>
      <c r="AW5" s="646"/>
      <c r="AX5" s="646"/>
      <c r="AY5" s="646"/>
      <c r="AZ5" s="646"/>
      <c r="BA5" s="646"/>
      <c r="BB5" s="646"/>
      <c r="BC5" s="646"/>
      <c r="BD5" s="646"/>
      <c r="BE5" s="646"/>
      <c r="BF5" s="647"/>
      <c r="BG5" s="659">
        <v>3723662</v>
      </c>
      <c r="BH5" s="660"/>
      <c r="BI5" s="660"/>
      <c r="BJ5" s="660"/>
      <c r="BK5" s="660"/>
      <c r="BL5" s="660"/>
      <c r="BM5" s="660"/>
      <c r="BN5" s="661"/>
      <c r="BO5" s="662">
        <v>91.7</v>
      </c>
      <c r="BP5" s="662"/>
      <c r="BQ5" s="662"/>
      <c r="BR5" s="662"/>
      <c r="BS5" s="663" t="s">
        <v>121</v>
      </c>
      <c r="BT5" s="663"/>
      <c r="BU5" s="663"/>
      <c r="BV5" s="663"/>
      <c r="BW5" s="663"/>
      <c r="BX5" s="663"/>
      <c r="BY5" s="663"/>
      <c r="BZ5" s="663"/>
      <c r="CA5" s="663"/>
      <c r="CB5" s="667"/>
      <c r="CD5" s="641" t="s">
        <v>211</v>
      </c>
      <c r="CE5" s="642"/>
      <c r="CF5" s="642"/>
      <c r="CG5" s="642"/>
      <c r="CH5" s="642"/>
      <c r="CI5" s="642"/>
      <c r="CJ5" s="642"/>
      <c r="CK5" s="642"/>
      <c r="CL5" s="642"/>
      <c r="CM5" s="642"/>
      <c r="CN5" s="642"/>
      <c r="CO5" s="642"/>
      <c r="CP5" s="642"/>
      <c r="CQ5" s="643"/>
      <c r="CR5" s="641" t="s">
        <v>217</v>
      </c>
      <c r="CS5" s="642"/>
      <c r="CT5" s="642"/>
      <c r="CU5" s="642"/>
      <c r="CV5" s="642"/>
      <c r="CW5" s="642"/>
      <c r="CX5" s="642"/>
      <c r="CY5" s="643"/>
      <c r="CZ5" s="641" t="s">
        <v>209</v>
      </c>
      <c r="DA5" s="642"/>
      <c r="DB5" s="642"/>
      <c r="DC5" s="643"/>
      <c r="DD5" s="641" t="s">
        <v>218</v>
      </c>
      <c r="DE5" s="642"/>
      <c r="DF5" s="642"/>
      <c r="DG5" s="642"/>
      <c r="DH5" s="642"/>
      <c r="DI5" s="642"/>
      <c r="DJ5" s="642"/>
      <c r="DK5" s="642"/>
      <c r="DL5" s="642"/>
      <c r="DM5" s="642"/>
      <c r="DN5" s="642"/>
      <c r="DO5" s="642"/>
      <c r="DP5" s="643"/>
      <c r="DQ5" s="641" t="s">
        <v>219</v>
      </c>
      <c r="DR5" s="642"/>
      <c r="DS5" s="642"/>
      <c r="DT5" s="642"/>
      <c r="DU5" s="642"/>
      <c r="DV5" s="642"/>
      <c r="DW5" s="642"/>
      <c r="DX5" s="642"/>
      <c r="DY5" s="642"/>
      <c r="DZ5" s="642"/>
      <c r="EA5" s="642"/>
      <c r="EB5" s="642"/>
      <c r="EC5" s="643"/>
    </row>
    <row r="6" spans="2:143" ht="11.25" customHeight="1" x14ac:dyDescent="0.15">
      <c r="B6" s="656" t="s">
        <v>220</v>
      </c>
      <c r="C6" s="657"/>
      <c r="D6" s="657"/>
      <c r="E6" s="657"/>
      <c r="F6" s="657"/>
      <c r="G6" s="657"/>
      <c r="H6" s="657"/>
      <c r="I6" s="657"/>
      <c r="J6" s="657"/>
      <c r="K6" s="657"/>
      <c r="L6" s="657"/>
      <c r="M6" s="657"/>
      <c r="N6" s="657"/>
      <c r="O6" s="657"/>
      <c r="P6" s="657"/>
      <c r="Q6" s="658"/>
      <c r="R6" s="659">
        <v>66002</v>
      </c>
      <c r="S6" s="660"/>
      <c r="T6" s="660"/>
      <c r="U6" s="660"/>
      <c r="V6" s="660"/>
      <c r="W6" s="660"/>
      <c r="X6" s="660"/>
      <c r="Y6" s="661"/>
      <c r="Z6" s="662">
        <v>0.5</v>
      </c>
      <c r="AA6" s="662"/>
      <c r="AB6" s="662"/>
      <c r="AC6" s="662"/>
      <c r="AD6" s="663">
        <v>66002</v>
      </c>
      <c r="AE6" s="663"/>
      <c r="AF6" s="663"/>
      <c r="AG6" s="663"/>
      <c r="AH6" s="663"/>
      <c r="AI6" s="663"/>
      <c r="AJ6" s="663"/>
      <c r="AK6" s="663"/>
      <c r="AL6" s="664">
        <v>1</v>
      </c>
      <c r="AM6" s="665"/>
      <c r="AN6" s="665"/>
      <c r="AO6" s="666"/>
      <c r="AP6" s="656" t="s">
        <v>221</v>
      </c>
      <c r="AQ6" s="657"/>
      <c r="AR6" s="657"/>
      <c r="AS6" s="657"/>
      <c r="AT6" s="657"/>
      <c r="AU6" s="657"/>
      <c r="AV6" s="657"/>
      <c r="AW6" s="657"/>
      <c r="AX6" s="657"/>
      <c r="AY6" s="657"/>
      <c r="AZ6" s="657"/>
      <c r="BA6" s="657"/>
      <c r="BB6" s="657"/>
      <c r="BC6" s="657"/>
      <c r="BD6" s="657"/>
      <c r="BE6" s="657"/>
      <c r="BF6" s="658"/>
      <c r="BG6" s="659">
        <v>3723662</v>
      </c>
      <c r="BH6" s="660"/>
      <c r="BI6" s="660"/>
      <c r="BJ6" s="660"/>
      <c r="BK6" s="660"/>
      <c r="BL6" s="660"/>
      <c r="BM6" s="660"/>
      <c r="BN6" s="661"/>
      <c r="BO6" s="662">
        <v>91.7</v>
      </c>
      <c r="BP6" s="662"/>
      <c r="BQ6" s="662"/>
      <c r="BR6" s="662"/>
      <c r="BS6" s="663" t="s">
        <v>121</v>
      </c>
      <c r="BT6" s="663"/>
      <c r="BU6" s="663"/>
      <c r="BV6" s="663"/>
      <c r="BW6" s="663"/>
      <c r="BX6" s="663"/>
      <c r="BY6" s="663"/>
      <c r="BZ6" s="663"/>
      <c r="CA6" s="663"/>
      <c r="CB6" s="667"/>
      <c r="CD6" s="645" t="s">
        <v>222</v>
      </c>
      <c r="CE6" s="646"/>
      <c r="CF6" s="646"/>
      <c r="CG6" s="646"/>
      <c r="CH6" s="646"/>
      <c r="CI6" s="646"/>
      <c r="CJ6" s="646"/>
      <c r="CK6" s="646"/>
      <c r="CL6" s="646"/>
      <c r="CM6" s="646"/>
      <c r="CN6" s="646"/>
      <c r="CO6" s="646"/>
      <c r="CP6" s="646"/>
      <c r="CQ6" s="647"/>
      <c r="CR6" s="659">
        <v>115489</v>
      </c>
      <c r="CS6" s="660"/>
      <c r="CT6" s="660"/>
      <c r="CU6" s="660"/>
      <c r="CV6" s="660"/>
      <c r="CW6" s="660"/>
      <c r="CX6" s="660"/>
      <c r="CY6" s="661"/>
      <c r="CZ6" s="653">
        <v>0.8</v>
      </c>
      <c r="DA6" s="654"/>
      <c r="DB6" s="654"/>
      <c r="DC6" s="670"/>
      <c r="DD6" s="668" t="s">
        <v>121</v>
      </c>
      <c r="DE6" s="660"/>
      <c r="DF6" s="660"/>
      <c r="DG6" s="660"/>
      <c r="DH6" s="660"/>
      <c r="DI6" s="660"/>
      <c r="DJ6" s="660"/>
      <c r="DK6" s="660"/>
      <c r="DL6" s="660"/>
      <c r="DM6" s="660"/>
      <c r="DN6" s="660"/>
      <c r="DO6" s="660"/>
      <c r="DP6" s="661"/>
      <c r="DQ6" s="668">
        <v>115482</v>
      </c>
      <c r="DR6" s="660"/>
      <c r="DS6" s="660"/>
      <c r="DT6" s="660"/>
      <c r="DU6" s="660"/>
      <c r="DV6" s="660"/>
      <c r="DW6" s="660"/>
      <c r="DX6" s="660"/>
      <c r="DY6" s="660"/>
      <c r="DZ6" s="660"/>
      <c r="EA6" s="660"/>
      <c r="EB6" s="660"/>
      <c r="EC6" s="669"/>
    </row>
    <row r="7" spans="2:143" ht="11.25" customHeight="1" x14ac:dyDescent="0.15">
      <c r="B7" s="656" t="s">
        <v>223</v>
      </c>
      <c r="C7" s="657"/>
      <c r="D7" s="657"/>
      <c r="E7" s="657"/>
      <c r="F7" s="657"/>
      <c r="G7" s="657"/>
      <c r="H7" s="657"/>
      <c r="I7" s="657"/>
      <c r="J7" s="657"/>
      <c r="K7" s="657"/>
      <c r="L7" s="657"/>
      <c r="M7" s="657"/>
      <c r="N7" s="657"/>
      <c r="O7" s="657"/>
      <c r="P7" s="657"/>
      <c r="Q7" s="658"/>
      <c r="R7" s="659">
        <v>1021</v>
      </c>
      <c r="S7" s="660"/>
      <c r="T7" s="660"/>
      <c r="U7" s="660"/>
      <c r="V7" s="660"/>
      <c r="W7" s="660"/>
      <c r="X7" s="660"/>
      <c r="Y7" s="661"/>
      <c r="Z7" s="662">
        <v>0</v>
      </c>
      <c r="AA7" s="662"/>
      <c r="AB7" s="662"/>
      <c r="AC7" s="662"/>
      <c r="AD7" s="663">
        <v>1021</v>
      </c>
      <c r="AE7" s="663"/>
      <c r="AF7" s="663"/>
      <c r="AG7" s="663"/>
      <c r="AH7" s="663"/>
      <c r="AI7" s="663"/>
      <c r="AJ7" s="663"/>
      <c r="AK7" s="663"/>
      <c r="AL7" s="664">
        <v>0</v>
      </c>
      <c r="AM7" s="665"/>
      <c r="AN7" s="665"/>
      <c r="AO7" s="666"/>
      <c r="AP7" s="656" t="s">
        <v>224</v>
      </c>
      <c r="AQ7" s="657"/>
      <c r="AR7" s="657"/>
      <c r="AS7" s="657"/>
      <c r="AT7" s="657"/>
      <c r="AU7" s="657"/>
      <c r="AV7" s="657"/>
      <c r="AW7" s="657"/>
      <c r="AX7" s="657"/>
      <c r="AY7" s="657"/>
      <c r="AZ7" s="657"/>
      <c r="BA7" s="657"/>
      <c r="BB7" s="657"/>
      <c r="BC7" s="657"/>
      <c r="BD7" s="657"/>
      <c r="BE7" s="657"/>
      <c r="BF7" s="658"/>
      <c r="BG7" s="659">
        <v>1587976</v>
      </c>
      <c r="BH7" s="660"/>
      <c r="BI7" s="660"/>
      <c r="BJ7" s="660"/>
      <c r="BK7" s="660"/>
      <c r="BL7" s="660"/>
      <c r="BM7" s="660"/>
      <c r="BN7" s="661"/>
      <c r="BO7" s="662">
        <v>39.1</v>
      </c>
      <c r="BP7" s="662"/>
      <c r="BQ7" s="662"/>
      <c r="BR7" s="662"/>
      <c r="BS7" s="663" t="s">
        <v>121</v>
      </c>
      <c r="BT7" s="663"/>
      <c r="BU7" s="663"/>
      <c r="BV7" s="663"/>
      <c r="BW7" s="663"/>
      <c r="BX7" s="663"/>
      <c r="BY7" s="663"/>
      <c r="BZ7" s="663"/>
      <c r="CA7" s="663"/>
      <c r="CB7" s="667"/>
      <c r="CD7" s="656" t="s">
        <v>225</v>
      </c>
      <c r="CE7" s="657"/>
      <c r="CF7" s="657"/>
      <c r="CG7" s="657"/>
      <c r="CH7" s="657"/>
      <c r="CI7" s="657"/>
      <c r="CJ7" s="657"/>
      <c r="CK7" s="657"/>
      <c r="CL7" s="657"/>
      <c r="CM7" s="657"/>
      <c r="CN7" s="657"/>
      <c r="CO7" s="657"/>
      <c r="CP7" s="657"/>
      <c r="CQ7" s="658"/>
      <c r="CR7" s="659">
        <v>930226</v>
      </c>
      <c r="CS7" s="660"/>
      <c r="CT7" s="660"/>
      <c r="CU7" s="660"/>
      <c r="CV7" s="660"/>
      <c r="CW7" s="660"/>
      <c r="CX7" s="660"/>
      <c r="CY7" s="661"/>
      <c r="CZ7" s="662">
        <v>6.7</v>
      </c>
      <c r="DA7" s="662"/>
      <c r="DB7" s="662"/>
      <c r="DC7" s="662"/>
      <c r="DD7" s="668">
        <v>32892</v>
      </c>
      <c r="DE7" s="660"/>
      <c r="DF7" s="660"/>
      <c r="DG7" s="660"/>
      <c r="DH7" s="660"/>
      <c r="DI7" s="660"/>
      <c r="DJ7" s="660"/>
      <c r="DK7" s="660"/>
      <c r="DL7" s="660"/>
      <c r="DM7" s="660"/>
      <c r="DN7" s="660"/>
      <c r="DO7" s="660"/>
      <c r="DP7" s="661"/>
      <c r="DQ7" s="668">
        <v>798606</v>
      </c>
      <c r="DR7" s="660"/>
      <c r="DS7" s="660"/>
      <c r="DT7" s="660"/>
      <c r="DU7" s="660"/>
      <c r="DV7" s="660"/>
      <c r="DW7" s="660"/>
      <c r="DX7" s="660"/>
      <c r="DY7" s="660"/>
      <c r="DZ7" s="660"/>
      <c r="EA7" s="660"/>
      <c r="EB7" s="660"/>
      <c r="EC7" s="669"/>
    </row>
    <row r="8" spans="2:143" ht="11.25" customHeight="1" x14ac:dyDescent="0.15">
      <c r="B8" s="656" t="s">
        <v>226</v>
      </c>
      <c r="C8" s="657"/>
      <c r="D8" s="657"/>
      <c r="E8" s="657"/>
      <c r="F8" s="657"/>
      <c r="G8" s="657"/>
      <c r="H8" s="657"/>
      <c r="I8" s="657"/>
      <c r="J8" s="657"/>
      <c r="K8" s="657"/>
      <c r="L8" s="657"/>
      <c r="M8" s="657"/>
      <c r="N8" s="657"/>
      <c r="O8" s="657"/>
      <c r="P8" s="657"/>
      <c r="Q8" s="658"/>
      <c r="R8" s="659">
        <v>12799</v>
      </c>
      <c r="S8" s="660"/>
      <c r="T8" s="660"/>
      <c r="U8" s="660"/>
      <c r="V8" s="660"/>
      <c r="W8" s="660"/>
      <c r="X8" s="660"/>
      <c r="Y8" s="661"/>
      <c r="Z8" s="662">
        <v>0.1</v>
      </c>
      <c r="AA8" s="662"/>
      <c r="AB8" s="662"/>
      <c r="AC8" s="662"/>
      <c r="AD8" s="663">
        <v>12799</v>
      </c>
      <c r="AE8" s="663"/>
      <c r="AF8" s="663"/>
      <c r="AG8" s="663"/>
      <c r="AH8" s="663"/>
      <c r="AI8" s="663"/>
      <c r="AJ8" s="663"/>
      <c r="AK8" s="663"/>
      <c r="AL8" s="664">
        <v>0.2</v>
      </c>
      <c r="AM8" s="665"/>
      <c r="AN8" s="665"/>
      <c r="AO8" s="666"/>
      <c r="AP8" s="656" t="s">
        <v>227</v>
      </c>
      <c r="AQ8" s="657"/>
      <c r="AR8" s="657"/>
      <c r="AS8" s="657"/>
      <c r="AT8" s="657"/>
      <c r="AU8" s="657"/>
      <c r="AV8" s="657"/>
      <c r="AW8" s="657"/>
      <c r="AX8" s="657"/>
      <c r="AY8" s="657"/>
      <c r="AZ8" s="657"/>
      <c r="BA8" s="657"/>
      <c r="BB8" s="657"/>
      <c r="BC8" s="657"/>
      <c r="BD8" s="657"/>
      <c r="BE8" s="657"/>
      <c r="BF8" s="658"/>
      <c r="BG8" s="659">
        <v>49953</v>
      </c>
      <c r="BH8" s="660"/>
      <c r="BI8" s="660"/>
      <c r="BJ8" s="660"/>
      <c r="BK8" s="660"/>
      <c r="BL8" s="660"/>
      <c r="BM8" s="660"/>
      <c r="BN8" s="661"/>
      <c r="BO8" s="662">
        <v>1.2</v>
      </c>
      <c r="BP8" s="662"/>
      <c r="BQ8" s="662"/>
      <c r="BR8" s="662"/>
      <c r="BS8" s="663" t="s">
        <v>121</v>
      </c>
      <c r="BT8" s="663"/>
      <c r="BU8" s="663"/>
      <c r="BV8" s="663"/>
      <c r="BW8" s="663"/>
      <c r="BX8" s="663"/>
      <c r="BY8" s="663"/>
      <c r="BZ8" s="663"/>
      <c r="CA8" s="663"/>
      <c r="CB8" s="667"/>
      <c r="CD8" s="656" t="s">
        <v>228</v>
      </c>
      <c r="CE8" s="657"/>
      <c r="CF8" s="657"/>
      <c r="CG8" s="657"/>
      <c r="CH8" s="657"/>
      <c r="CI8" s="657"/>
      <c r="CJ8" s="657"/>
      <c r="CK8" s="657"/>
      <c r="CL8" s="657"/>
      <c r="CM8" s="657"/>
      <c r="CN8" s="657"/>
      <c r="CO8" s="657"/>
      <c r="CP8" s="657"/>
      <c r="CQ8" s="658"/>
      <c r="CR8" s="659">
        <v>5149006</v>
      </c>
      <c r="CS8" s="660"/>
      <c r="CT8" s="660"/>
      <c r="CU8" s="660"/>
      <c r="CV8" s="660"/>
      <c r="CW8" s="660"/>
      <c r="CX8" s="660"/>
      <c r="CY8" s="661"/>
      <c r="CZ8" s="662">
        <v>37.200000000000003</v>
      </c>
      <c r="DA8" s="662"/>
      <c r="DB8" s="662"/>
      <c r="DC8" s="662"/>
      <c r="DD8" s="668">
        <v>2382</v>
      </c>
      <c r="DE8" s="660"/>
      <c r="DF8" s="660"/>
      <c r="DG8" s="660"/>
      <c r="DH8" s="660"/>
      <c r="DI8" s="660"/>
      <c r="DJ8" s="660"/>
      <c r="DK8" s="660"/>
      <c r="DL8" s="660"/>
      <c r="DM8" s="660"/>
      <c r="DN8" s="660"/>
      <c r="DO8" s="660"/>
      <c r="DP8" s="661"/>
      <c r="DQ8" s="668">
        <v>2398506</v>
      </c>
      <c r="DR8" s="660"/>
      <c r="DS8" s="660"/>
      <c r="DT8" s="660"/>
      <c r="DU8" s="660"/>
      <c r="DV8" s="660"/>
      <c r="DW8" s="660"/>
      <c r="DX8" s="660"/>
      <c r="DY8" s="660"/>
      <c r="DZ8" s="660"/>
      <c r="EA8" s="660"/>
      <c r="EB8" s="660"/>
      <c r="EC8" s="669"/>
    </row>
    <row r="9" spans="2:143" ht="11.25" customHeight="1" x14ac:dyDescent="0.15">
      <c r="B9" s="656" t="s">
        <v>229</v>
      </c>
      <c r="C9" s="657"/>
      <c r="D9" s="657"/>
      <c r="E9" s="657"/>
      <c r="F9" s="657"/>
      <c r="G9" s="657"/>
      <c r="H9" s="657"/>
      <c r="I9" s="657"/>
      <c r="J9" s="657"/>
      <c r="K9" s="657"/>
      <c r="L9" s="657"/>
      <c r="M9" s="657"/>
      <c r="N9" s="657"/>
      <c r="O9" s="657"/>
      <c r="P9" s="657"/>
      <c r="Q9" s="658"/>
      <c r="R9" s="659">
        <v>15997</v>
      </c>
      <c r="S9" s="660"/>
      <c r="T9" s="660"/>
      <c r="U9" s="660"/>
      <c r="V9" s="660"/>
      <c r="W9" s="660"/>
      <c r="X9" s="660"/>
      <c r="Y9" s="661"/>
      <c r="Z9" s="662">
        <v>0.1</v>
      </c>
      <c r="AA9" s="662"/>
      <c r="AB9" s="662"/>
      <c r="AC9" s="662"/>
      <c r="AD9" s="663">
        <v>15997</v>
      </c>
      <c r="AE9" s="663"/>
      <c r="AF9" s="663"/>
      <c r="AG9" s="663"/>
      <c r="AH9" s="663"/>
      <c r="AI9" s="663"/>
      <c r="AJ9" s="663"/>
      <c r="AK9" s="663"/>
      <c r="AL9" s="664">
        <v>0.2</v>
      </c>
      <c r="AM9" s="665"/>
      <c r="AN9" s="665"/>
      <c r="AO9" s="666"/>
      <c r="AP9" s="656" t="s">
        <v>230</v>
      </c>
      <c r="AQ9" s="657"/>
      <c r="AR9" s="657"/>
      <c r="AS9" s="657"/>
      <c r="AT9" s="657"/>
      <c r="AU9" s="657"/>
      <c r="AV9" s="657"/>
      <c r="AW9" s="657"/>
      <c r="AX9" s="657"/>
      <c r="AY9" s="657"/>
      <c r="AZ9" s="657"/>
      <c r="BA9" s="657"/>
      <c r="BB9" s="657"/>
      <c r="BC9" s="657"/>
      <c r="BD9" s="657"/>
      <c r="BE9" s="657"/>
      <c r="BF9" s="658"/>
      <c r="BG9" s="659">
        <v>1296861</v>
      </c>
      <c r="BH9" s="660"/>
      <c r="BI9" s="660"/>
      <c r="BJ9" s="660"/>
      <c r="BK9" s="660"/>
      <c r="BL9" s="660"/>
      <c r="BM9" s="660"/>
      <c r="BN9" s="661"/>
      <c r="BO9" s="662">
        <v>31.9</v>
      </c>
      <c r="BP9" s="662"/>
      <c r="BQ9" s="662"/>
      <c r="BR9" s="662"/>
      <c r="BS9" s="663" t="s">
        <v>121</v>
      </c>
      <c r="BT9" s="663"/>
      <c r="BU9" s="663"/>
      <c r="BV9" s="663"/>
      <c r="BW9" s="663"/>
      <c r="BX9" s="663"/>
      <c r="BY9" s="663"/>
      <c r="BZ9" s="663"/>
      <c r="CA9" s="663"/>
      <c r="CB9" s="667"/>
      <c r="CD9" s="656" t="s">
        <v>231</v>
      </c>
      <c r="CE9" s="657"/>
      <c r="CF9" s="657"/>
      <c r="CG9" s="657"/>
      <c r="CH9" s="657"/>
      <c r="CI9" s="657"/>
      <c r="CJ9" s="657"/>
      <c r="CK9" s="657"/>
      <c r="CL9" s="657"/>
      <c r="CM9" s="657"/>
      <c r="CN9" s="657"/>
      <c r="CO9" s="657"/>
      <c r="CP9" s="657"/>
      <c r="CQ9" s="658"/>
      <c r="CR9" s="659">
        <v>1040778</v>
      </c>
      <c r="CS9" s="660"/>
      <c r="CT9" s="660"/>
      <c r="CU9" s="660"/>
      <c r="CV9" s="660"/>
      <c r="CW9" s="660"/>
      <c r="CX9" s="660"/>
      <c r="CY9" s="661"/>
      <c r="CZ9" s="662">
        <v>7.5</v>
      </c>
      <c r="DA9" s="662"/>
      <c r="DB9" s="662"/>
      <c r="DC9" s="662"/>
      <c r="DD9" s="668" t="s">
        <v>121</v>
      </c>
      <c r="DE9" s="660"/>
      <c r="DF9" s="660"/>
      <c r="DG9" s="660"/>
      <c r="DH9" s="660"/>
      <c r="DI9" s="660"/>
      <c r="DJ9" s="660"/>
      <c r="DK9" s="660"/>
      <c r="DL9" s="660"/>
      <c r="DM9" s="660"/>
      <c r="DN9" s="660"/>
      <c r="DO9" s="660"/>
      <c r="DP9" s="661"/>
      <c r="DQ9" s="668">
        <v>862876</v>
      </c>
      <c r="DR9" s="660"/>
      <c r="DS9" s="660"/>
      <c r="DT9" s="660"/>
      <c r="DU9" s="660"/>
      <c r="DV9" s="660"/>
      <c r="DW9" s="660"/>
      <c r="DX9" s="660"/>
      <c r="DY9" s="660"/>
      <c r="DZ9" s="660"/>
      <c r="EA9" s="660"/>
      <c r="EB9" s="660"/>
      <c r="EC9" s="669"/>
    </row>
    <row r="10" spans="2:143" ht="11.25" customHeight="1" x14ac:dyDescent="0.15">
      <c r="B10" s="656" t="s">
        <v>232</v>
      </c>
      <c r="C10" s="657"/>
      <c r="D10" s="657"/>
      <c r="E10" s="657"/>
      <c r="F10" s="657"/>
      <c r="G10" s="657"/>
      <c r="H10" s="657"/>
      <c r="I10" s="657"/>
      <c r="J10" s="657"/>
      <c r="K10" s="657"/>
      <c r="L10" s="657"/>
      <c r="M10" s="657"/>
      <c r="N10" s="657"/>
      <c r="O10" s="657"/>
      <c r="P10" s="657"/>
      <c r="Q10" s="658"/>
      <c r="R10" s="659" t="s">
        <v>121</v>
      </c>
      <c r="S10" s="660"/>
      <c r="T10" s="660"/>
      <c r="U10" s="660"/>
      <c r="V10" s="660"/>
      <c r="W10" s="660"/>
      <c r="X10" s="660"/>
      <c r="Y10" s="661"/>
      <c r="Z10" s="662" t="s">
        <v>121</v>
      </c>
      <c r="AA10" s="662"/>
      <c r="AB10" s="662"/>
      <c r="AC10" s="662"/>
      <c r="AD10" s="663" t="s">
        <v>121</v>
      </c>
      <c r="AE10" s="663"/>
      <c r="AF10" s="663"/>
      <c r="AG10" s="663"/>
      <c r="AH10" s="663"/>
      <c r="AI10" s="663"/>
      <c r="AJ10" s="663"/>
      <c r="AK10" s="663"/>
      <c r="AL10" s="664" t="s">
        <v>121</v>
      </c>
      <c r="AM10" s="665"/>
      <c r="AN10" s="665"/>
      <c r="AO10" s="666"/>
      <c r="AP10" s="656" t="s">
        <v>233</v>
      </c>
      <c r="AQ10" s="657"/>
      <c r="AR10" s="657"/>
      <c r="AS10" s="657"/>
      <c r="AT10" s="657"/>
      <c r="AU10" s="657"/>
      <c r="AV10" s="657"/>
      <c r="AW10" s="657"/>
      <c r="AX10" s="657"/>
      <c r="AY10" s="657"/>
      <c r="AZ10" s="657"/>
      <c r="BA10" s="657"/>
      <c r="BB10" s="657"/>
      <c r="BC10" s="657"/>
      <c r="BD10" s="657"/>
      <c r="BE10" s="657"/>
      <c r="BF10" s="658"/>
      <c r="BG10" s="659">
        <v>102546</v>
      </c>
      <c r="BH10" s="660"/>
      <c r="BI10" s="660"/>
      <c r="BJ10" s="660"/>
      <c r="BK10" s="660"/>
      <c r="BL10" s="660"/>
      <c r="BM10" s="660"/>
      <c r="BN10" s="661"/>
      <c r="BO10" s="662">
        <v>2.5</v>
      </c>
      <c r="BP10" s="662"/>
      <c r="BQ10" s="662"/>
      <c r="BR10" s="662"/>
      <c r="BS10" s="663" t="s">
        <v>121</v>
      </c>
      <c r="BT10" s="663"/>
      <c r="BU10" s="663"/>
      <c r="BV10" s="663"/>
      <c r="BW10" s="663"/>
      <c r="BX10" s="663"/>
      <c r="BY10" s="663"/>
      <c r="BZ10" s="663"/>
      <c r="CA10" s="663"/>
      <c r="CB10" s="667"/>
      <c r="CD10" s="656" t="s">
        <v>234</v>
      </c>
      <c r="CE10" s="657"/>
      <c r="CF10" s="657"/>
      <c r="CG10" s="657"/>
      <c r="CH10" s="657"/>
      <c r="CI10" s="657"/>
      <c r="CJ10" s="657"/>
      <c r="CK10" s="657"/>
      <c r="CL10" s="657"/>
      <c r="CM10" s="657"/>
      <c r="CN10" s="657"/>
      <c r="CO10" s="657"/>
      <c r="CP10" s="657"/>
      <c r="CQ10" s="658"/>
      <c r="CR10" s="659">
        <v>6912</v>
      </c>
      <c r="CS10" s="660"/>
      <c r="CT10" s="660"/>
      <c r="CU10" s="660"/>
      <c r="CV10" s="660"/>
      <c r="CW10" s="660"/>
      <c r="CX10" s="660"/>
      <c r="CY10" s="661"/>
      <c r="CZ10" s="662">
        <v>0</v>
      </c>
      <c r="DA10" s="662"/>
      <c r="DB10" s="662"/>
      <c r="DC10" s="662"/>
      <c r="DD10" s="668" t="s">
        <v>121</v>
      </c>
      <c r="DE10" s="660"/>
      <c r="DF10" s="660"/>
      <c r="DG10" s="660"/>
      <c r="DH10" s="660"/>
      <c r="DI10" s="660"/>
      <c r="DJ10" s="660"/>
      <c r="DK10" s="660"/>
      <c r="DL10" s="660"/>
      <c r="DM10" s="660"/>
      <c r="DN10" s="660"/>
      <c r="DO10" s="660"/>
      <c r="DP10" s="661"/>
      <c r="DQ10" s="668">
        <v>6912</v>
      </c>
      <c r="DR10" s="660"/>
      <c r="DS10" s="660"/>
      <c r="DT10" s="660"/>
      <c r="DU10" s="660"/>
      <c r="DV10" s="660"/>
      <c r="DW10" s="660"/>
      <c r="DX10" s="660"/>
      <c r="DY10" s="660"/>
      <c r="DZ10" s="660"/>
      <c r="EA10" s="660"/>
      <c r="EB10" s="660"/>
      <c r="EC10" s="669"/>
    </row>
    <row r="11" spans="2:143" ht="11.25" customHeight="1" x14ac:dyDescent="0.15">
      <c r="B11" s="656" t="s">
        <v>235</v>
      </c>
      <c r="C11" s="657"/>
      <c r="D11" s="657"/>
      <c r="E11" s="657"/>
      <c r="F11" s="657"/>
      <c r="G11" s="657"/>
      <c r="H11" s="657"/>
      <c r="I11" s="657"/>
      <c r="J11" s="657"/>
      <c r="K11" s="657"/>
      <c r="L11" s="657"/>
      <c r="M11" s="657"/>
      <c r="N11" s="657"/>
      <c r="O11" s="657"/>
      <c r="P11" s="657"/>
      <c r="Q11" s="658"/>
      <c r="R11" s="659">
        <v>770504</v>
      </c>
      <c r="S11" s="660"/>
      <c r="T11" s="660"/>
      <c r="U11" s="660"/>
      <c r="V11" s="660"/>
      <c r="W11" s="660"/>
      <c r="X11" s="660"/>
      <c r="Y11" s="661"/>
      <c r="Z11" s="664">
        <v>5.3</v>
      </c>
      <c r="AA11" s="665"/>
      <c r="AB11" s="665"/>
      <c r="AC11" s="671"/>
      <c r="AD11" s="668">
        <v>770504</v>
      </c>
      <c r="AE11" s="660"/>
      <c r="AF11" s="660"/>
      <c r="AG11" s="660"/>
      <c r="AH11" s="660"/>
      <c r="AI11" s="660"/>
      <c r="AJ11" s="660"/>
      <c r="AK11" s="661"/>
      <c r="AL11" s="664">
        <v>11.6</v>
      </c>
      <c r="AM11" s="665"/>
      <c r="AN11" s="665"/>
      <c r="AO11" s="666"/>
      <c r="AP11" s="656" t="s">
        <v>236</v>
      </c>
      <c r="AQ11" s="657"/>
      <c r="AR11" s="657"/>
      <c r="AS11" s="657"/>
      <c r="AT11" s="657"/>
      <c r="AU11" s="657"/>
      <c r="AV11" s="657"/>
      <c r="AW11" s="657"/>
      <c r="AX11" s="657"/>
      <c r="AY11" s="657"/>
      <c r="AZ11" s="657"/>
      <c r="BA11" s="657"/>
      <c r="BB11" s="657"/>
      <c r="BC11" s="657"/>
      <c r="BD11" s="657"/>
      <c r="BE11" s="657"/>
      <c r="BF11" s="658"/>
      <c r="BG11" s="659">
        <v>138616</v>
      </c>
      <c r="BH11" s="660"/>
      <c r="BI11" s="660"/>
      <c r="BJ11" s="660"/>
      <c r="BK11" s="660"/>
      <c r="BL11" s="660"/>
      <c r="BM11" s="660"/>
      <c r="BN11" s="661"/>
      <c r="BO11" s="662">
        <v>3.4</v>
      </c>
      <c r="BP11" s="662"/>
      <c r="BQ11" s="662"/>
      <c r="BR11" s="662"/>
      <c r="BS11" s="663" t="s">
        <v>121</v>
      </c>
      <c r="BT11" s="663"/>
      <c r="BU11" s="663"/>
      <c r="BV11" s="663"/>
      <c r="BW11" s="663"/>
      <c r="BX11" s="663"/>
      <c r="BY11" s="663"/>
      <c r="BZ11" s="663"/>
      <c r="CA11" s="663"/>
      <c r="CB11" s="667"/>
      <c r="CD11" s="656" t="s">
        <v>237</v>
      </c>
      <c r="CE11" s="657"/>
      <c r="CF11" s="657"/>
      <c r="CG11" s="657"/>
      <c r="CH11" s="657"/>
      <c r="CI11" s="657"/>
      <c r="CJ11" s="657"/>
      <c r="CK11" s="657"/>
      <c r="CL11" s="657"/>
      <c r="CM11" s="657"/>
      <c r="CN11" s="657"/>
      <c r="CO11" s="657"/>
      <c r="CP11" s="657"/>
      <c r="CQ11" s="658"/>
      <c r="CR11" s="659">
        <v>104709</v>
      </c>
      <c r="CS11" s="660"/>
      <c r="CT11" s="660"/>
      <c r="CU11" s="660"/>
      <c r="CV11" s="660"/>
      <c r="CW11" s="660"/>
      <c r="CX11" s="660"/>
      <c r="CY11" s="661"/>
      <c r="CZ11" s="662">
        <v>0.8</v>
      </c>
      <c r="DA11" s="662"/>
      <c r="DB11" s="662"/>
      <c r="DC11" s="662"/>
      <c r="DD11" s="668">
        <v>6933</v>
      </c>
      <c r="DE11" s="660"/>
      <c r="DF11" s="660"/>
      <c r="DG11" s="660"/>
      <c r="DH11" s="660"/>
      <c r="DI11" s="660"/>
      <c r="DJ11" s="660"/>
      <c r="DK11" s="660"/>
      <c r="DL11" s="660"/>
      <c r="DM11" s="660"/>
      <c r="DN11" s="660"/>
      <c r="DO11" s="660"/>
      <c r="DP11" s="661"/>
      <c r="DQ11" s="668">
        <v>95043</v>
      </c>
      <c r="DR11" s="660"/>
      <c r="DS11" s="660"/>
      <c r="DT11" s="660"/>
      <c r="DU11" s="660"/>
      <c r="DV11" s="660"/>
      <c r="DW11" s="660"/>
      <c r="DX11" s="660"/>
      <c r="DY11" s="660"/>
      <c r="DZ11" s="660"/>
      <c r="EA11" s="660"/>
      <c r="EB11" s="660"/>
      <c r="EC11" s="669"/>
    </row>
    <row r="12" spans="2:143" ht="11.25" customHeight="1" x14ac:dyDescent="0.15">
      <c r="B12" s="656" t="s">
        <v>238</v>
      </c>
      <c r="C12" s="657"/>
      <c r="D12" s="657"/>
      <c r="E12" s="657"/>
      <c r="F12" s="657"/>
      <c r="G12" s="657"/>
      <c r="H12" s="657"/>
      <c r="I12" s="657"/>
      <c r="J12" s="657"/>
      <c r="K12" s="657"/>
      <c r="L12" s="657"/>
      <c r="M12" s="657"/>
      <c r="N12" s="657"/>
      <c r="O12" s="657"/>
      <c r="P12" s="657"/>
      <c r="Q12" s="658"/>
      <c r="R12" s="659" t="s">
        <v>121</v>
      </c>
      <c r="S12" s="660"/>
      <c r="T12" s="660"/>
      <c r="U12" s="660"/>
      <c r="V12" s="660"/>
      <c r="W12" s="660"/>
      <c r="X12" s="660"/>
      <c r="Y12" s="661"/>
      <c r="Z12" s="662" t="s">
        <v>121</v>
      </c>
      <c r="AA12" s="662"/>
      <c r="AB12" s="662"/>
      <c r="AC12" s="662"/>
      <c r="AD12" s="663" t="s">
        <v>121</v>
      </c>
      <c r="AE12" s="663"/>
      <c r="AF12" s="663"/>
      <c r="AG12" s="663"/>
      <c r="AH12" s="663"/>
      <c r="AI12" s="663"/>
      <c r="AJ12" s="663"/>
      <c r="AK12" s="663"/>
      <c r="AL12" s="664" t="s">
        <v>121</v>
      </c>
      <c r="AM12" s="665"/>
      <c r="AN12" s="665"/>
      <c r="AO12" s="666"/>
      <c r="AP12" s="656" t="s">
        <v>239</v>
      </c>
      <c r="AQ12" s="657"/>
      <c r="AR12" s="657"/>
      <c r="AS12" s="657"/>
      <c r="AT12" s="657"/>
      <c r="AU12" s="657"/>
      <c r="AV12" s="657"/>
      <c r="AW12" s="657"/>
      <c r="AX12" s="657"/>
      <c r="AY12" s="657"/>
      <c r="AZ12" s="657"/>
      <c r="BA12" s="657"/>
      <c r="BB12" s="657"/>
      <c r="BC12" s="657"/>
      <c r="BD12" s="657"/>
      <c r="BE12" s="657"/>
      <c r="BF12" s="658"/>
      <c r="BG12" s="659">
        <v>1780856</v>
      </c>
      <c r="BH12" s="660"/>
      <c r="BI12" s="660"/>
      <c r="BJ12" s="660"/>
      <c r="BK12" s="660"/>
      <c r="BL12" s="660"/>
      <c r="BM12" s="660"/>
      <c r="BN12" s="661"/>
      <c r="BO12" s="662">
        <v>43.9</v>
      </c>
      <c r="BP12" s="662"/>
      <c r="BQ12" s="662"/>
      <c r="BR12" s="662"/>
      <c r="BS12" s="663" t="s">
        <v>121</v>
      </c>
      <c r="BT12" s="663"/>
      <c r="BU12" s="663"/>
      <c r="BV12" s="663"/>
      <c r="BW12" s="663"/>
      <c r="BX12" s="663"/>
      <c r="BY12" s="663"/>
      <c r="BZ12" s="663"/>
      <c r="CA12" s="663"/>
      <c r="CB12" s="667"/>
      <c r="CD12" s="656" t="s">
        <v>240</v>
      </c>
      <c r="CE12" s="657"/>
      <c r="CF12" s="657"/>
      <c r="CG12" s="657"/>
      <c r="CH12" s="657"/>
      <c r="CI12" s="657"/>
      <c r="CJ12" s="657"/>
      <c r="CK12" s="657"/>
      <c r="CL12" s="657"/>
      <c r="CM12" s="657"/>
      <c r="CN12" s="657"/>
      <c r="CO12" s="657"/>
      <c r="CP12" s="657"/>
      <c r="CQ12" s="658"/>
      <c r="CR12" s="659">
        <v>310946</v>
      </c>
      <c r="CS12" s="660"/>
      <c r="CT12" s="660"/>
      <c r="CU12" s="660"/>
      <c r="CV12" s="660"/>
      <c r="CW12" s="660"/>
      <c r="CX12" s="660"/>
      <c r="CY12" s="661"/>
      <c r="CZ12" s="662">
        <v>2.2000000000000002</v>
      </c>
      <c r="DA12" s="662"/>
      <c r="DB12" s="662"/>
      <c r="DC12" s="662"/>
      <c r="DD12" s="668" t="s">
        <v>121</v>
      </c>
      <c r="DE12" s="660"/>
      <c r="DF12" s="660"/>
      <c r="DG12" s="660"/>
      <c r="DH12" s="660"/>
      <c r="DI12" s="660"/>
      <c r="DJ12" s="660"/>
      <c r="DK12" s="660"/>
      <c r="DL12" s="660"/>
      <c r="DM12" s="660"/>
      <c r="DN12" s="660"/>
      <c r="DO12" s="660"/>
      <c r="DP12" s="661"/>
      <c r="DQ12" s="668">
        <v>309836</v>
      </c>
      <c r="DR12" s="660"/>
      <c r="DS12" s="660"/>
      <c r="DT12" s="660"/>
      <c r="DU12" s="660"/>
      <c r="DV12" s="660"/>
      <c r="DW12" s="660"/>
      <c r="DX12" s="660"/>
      <c r="DY12" s="660"/>
      <c r="DZ12" s="660"/>
      <c r="EA12" s="660"/>
      <c r="EB12" s="660"/>
      <c r="EC12" s="669"/>
    </row>
    <row r="13" spans="2:143" ht="11.25" customHeight="1" x14ac:dyDescent="0.15">
      <c r="B13" s="656" t="s">
        <v>241</v>
      </c>
      <c r="C13" s="657"/>
      <c r="D13" s="657"/>
      <c r="E13" s="657"/>
      <c r="F13" s="657"/>
      <c r="G13" s="657"/>
      <c r="H13" s="657"/>
      <c r="I13" s="657"/>
      <c r="J13" s="657"/>
      <c r="K13" s="657"/>
      <c r="L13" s="657"/>
      <c r="M13" s="657"/>
      <c r="N13" s="657"/>
      <c r="O13" s="657"/>
      <c r="P13" s="657"/>
      <c r="Q13" s="658"/>
      <c r="R13" s="659" t="s">
        <v>121</v>
      </c>
      <c r="S13" s="660"/>
      <c r="T13" s="660"/>
      <c r="U13" s="660"/>
      <c r="V13" s="660"/>
      <c r="W13" s="660"/>
      <c r="X13" s="660"/>
      <c r="Y13" s="661"/>
      <c r="Z13" s="662" t="s">
        <v>121</v>
      </c>
      <c r="AA13" s="662"/>
      <c r="AB13" s="662"/>
      <c r="AC13" s="662"/>
      <c r="AD13" s="663" t="s">
        <v>121</v>
      </c>
      <c r="AE13" s="663"/>
      <c r="AF13" s="663"/>
      <c r="AG13" s="663"/>
      <c r="AH13" s="663"/>
      <c r="AI13" s="663"/>
      <c r="AJ13" s="663"/>
      <c r="AK13" s="663"/>
      <c r="AL13" s="664" t="s">
        <v>121</v>
      </c>
      <c r="AM13" s="665"/>
      <c r="AN13" s="665"/>
      <c r="AO13" s="666"/>
      <c r="AP13" s="656" t="s">
        <v>242</v>
      </c>
      <c r="AQ13" s="657"/>
      <c r="AR13" s="657"/>
      <c r="AS13" s="657"/>
      <c r="AT13" s="657"/>
      <c r="AU13" s="657"/>
      <c r="AV13" s="657"/>
      <c r="AW13" s="657"/>
      <c r="AX13" s="657"/>
      <c r="AY13" s="657"/>
      <c r="AZ13" s="657"/>
      <c r="BA13" s="657"/>
      <c r="BB13" s="657"/>
      <c r="BC13" s="657"/>
      <c r="BD13" s="657"/>
      <c r="BE13" s="657"/>
      <c r="BF13" s="658"/>
      <c r="BG13" s="659">
        <v>1777184</v>
      </c>
      <c r="BH13" s="660"/>
      <c r="BI13" s="660"/>
      <c r="BJ13" s="660"/>
      <c r="BK13" s="660"/>
      <c r="BL13" s="660"/>
      <c r="BM13" s="660"/>
      <c r="BN13" s="661"/>
      <c r="BO13" s="662">
        <v>43.8</v>
      </c>
      <c r="BP13" s="662"/>
      <c r="BQ13" s="662"/>
      <c r="BR13" s="662"/>
      <c r="BS13" s="663" t="s">
        <v>121</v>
      </c>
      <c r="BT13" s="663"/>
      <c r="BU13" s="663"/>
      <c r="BV13" s="663"/>
      <c r="BW13" s="663"/>
      <c r="BX13" s="663"/>
      <c r="BY13" s="663"/>
      <c r="BZ13" s="663"/>
      <c r="CA13" s="663"/>
      <c r="CB13" s="667"/>
      <c r="CD13" s="656" t="s">
        <v>243</v>
      </c>
      <c r="CE13" s="657"/>
      <c r="CF13" s="657"/>
      <c r="CG13" s="657"/>
      <c r="CH13" s="657"/>
      <c r="CI13" s="657"/>
      <c r="CJ13" s="657"/>
      <c r="CK13" s="657"/>
      <c r="CL13" s="657"/>
      <c r="CM13" s="657"/>
      <c r="CN13" s="657"/>
      <c r="CO13" s="657"/>
      <c r="CP13" s="657"/>
      <c r="CQ13" s="658"/>
      <c r="CR13" s="659">
        <v>2463891</v>
      </c>
      <c r="CS13" s="660"/>
      <c r="CT13" s="660"/>
      <c r="CU13" s="660"/>
      <c r="CV13" s="660"/>
      <c r="CW13" s="660"/>
      <c r="CX13" s="660"/>
      <c r="CY13" s="661"/>
      <c r="CZ13" s="662">
        <v>17.8</v>
      </c>
      <c r="DA13" s="662"/>
      <c r="DB13" s="662"/>
      <c r="DC13" s="662"/>
      <c r="DD13" s="668">
        <v>1477693</v>
      </c>
      <c r="DE13" s="660"/>
      <c r="DF13" s="660"/>
      <c r="DG13" s="660"/>
      <c r="DH13" s="660"/>
      <c r="DI13" s="660"/>
      <c r="DJ13" s="660"/>
      <c r="DK13" s="660"/>
      <c r="DL13" s="660"/>
      <c r="DM13" s="660"/>
      <c r="DN13" s="660"/>
      <c r="DO13" s="660"/>
      <c r="DP13" s="661"/>
      <c r="DQ13" s="668">
        <v>1471276</v>
      </c>
      <c r="DR13" s="660"/>
      <c r="DS13" s="660"/>
      <c r="DT13" s="660"/>
      <c r="DU13" s="660"/>
      <c r="DV13" s="660"/>
      <c r="DW13" s="660"/>
      <c r="DX13" s="660"/>
      <c r="DY13" s="660"/>
      <c r="DZ13" s="660"/>
      <c r="EA13" s="660"/>
      <c r="EB13" s="660"/>
      <c r="EC13" s="669"/>
    </row>
    <row r="14" spans="2:143" ht="11.25" customHeight="1" x14ac:dyDescent="0.15">
      <c r="B14" s="656" t="s">
        <v>244</v>
      </c>
      <c r="C14" s="657"/>
      <c r="D14" s="657"/>
      <c r="E14" s="657"/>
      <c r="F14" s="657"/>
      <c r="G14" s="657"/>
      <c r="H14" s="657"/>
      <c r="I14" s="657"/>
      <c r="J14" s="657"/>
      <c r="K14" s="657"/>
      <c r="L14" s="657"/>
      <c r="M14" s="657"/>
      <c r="N14" s="657"/>
      <c r="O14" s="657"/>
      <c r="P14" s="657"/>
      <c r="Q14" s="658"/>
      <c r="R14" s="659">
        <v>201</v>
      </c>
      <c r="S14" s="660"/>
      <c r="T14" s="660"/>
      <c r="U14" s="660"/>
      <c r="V14" s="660"/>
      <c r="W14" s="660"/>
      <c r="X14" s="660"/>
      <c r="Y14" s="661"/>
      <c r="Z14" s="662">
        <v>0</v>
      </c>
      <c r="AA14" s="662"/>
      <c r="AB14" s="662"/>
      <c r="AC14" s="662"/>
      <c r="AD14" s="663">
        <v>201</v>
      </c>
      <c r="AE14" s="663"/>
      <c r="AF14" s="663"/>
      <c r="AG14" s="663"/>
      <c r="AH14" s="663"/>
      <c r="AI14" s="663"/>
      <c r="AJ14" s="663"/>
      <c r="AK14" s="663"/>
      <c r="AL14" s="664">
        <v>0</v>
      </c>
      <c r="AM14" s="665"/>
      <c r="AN14" s="665"/>
      <c r="AO14" s="666"/>
      <c r="AP14" s="656" t="s">
        <v>245</v>
      </c>
      <c r="AQ14" s="657"/>
      <c r="AR14" s="657"/>
      <c r="AS14" s="657"/>
      <c r="AT14" s="657"/>
      <c r="AU14" s="657"/>
      <c r="AV14" s="657"/>
      <c r="AW14" s="657"/>
      <c r="AX14" s="657"/>
      <c r="AY14" s="657"/>
      <c r="AZ14" s="657"/>
      <c r="BA14" s="657"/>
      <c r="BB14" s="657"/>
      <c r="BC14" s="657"/>
      <c r="BD14" s="657"/>
      <c r="BE14" s="657"/>
      <c r="BF14" s="658"/>
      <c r="BG14" s="659">
        <v>117457</v>
      </c>
      <c r="BH14" s="660"/>
      <c r="BI14" s="660"/>
      <c r="BJ14" s="660"/>
      <c r="BK14" s="660"/>
      <c r="BL14" s="660"/>
      <c r="BM14" s="660"/>
      <c r="BN14" s="661"/>
      <c r="BO14" s="662">
        <v>2.9</v>
      </c>
      <c r="BP14" s="662"/>
      <c r="BQ14" s="662"/>
      <c r="BR14" s="662"/>
      <c r="BS14" s="663" t="s">
        <v>121</v>
      </c>
      <c r="BT14" s="663"/>
      <c r="BU14" s="663"/>
      <c r="BV14" s="663"/>
      <c r="BW14" s="663"/>
      <c r="BX14" s="663"/>
      <c r="BY14" s="663"/>
      <c r="BZ14" s="663"/>
      <c r="CA14" s="663"/>
      <c r="CB14" s="667"/>
      <c r="CD14" s="656" t="s">
        <v>246</v>
      </c>
      <c r="CE14" s="657"/>
      <c r="CF14" s="657"/>
      <c r="CG14" s="657"/>
      <c r="CH14" s="657"/>
      <c r="CI14" s="657"/>
      <c r="CJ14" s="657"/>
      <c r="CK14" s="657"/>
      <c r="CL14" s="657"/>
      <c r="CM14" s="657"/>
      <c r="CN14" s="657"/>
      <c r="CO14" s="657"/>
      <c r="CP14" s="657"/>
      <c r="CQ14" s="658"/>
      <c r="CR14" s="659">
        <v>409310</v>
      </c>
      <c r="CS14" s="660"/>
      <c r="CT14" s="660"/>
      <c r="CU14" s="660"/>
      <c r="CV14" s="660"/>
      <c r="CW14" s="660"/>
      <c r="CX14" s="660"/>
      <c r="CY14" s="661"/>
      <c r="CZ14" s="662">
        <v>3</v>
      </c>
      <c r="DA14" s="662"/>
      <c r="DB14" s="662"/>
      <c r="DC14" s="662"/>
      <c r="DD14" s="668">
        <v>101951</v>
      </c>
      <c r="DE14" s="660"/>
      <c r="DF14" s="660"/>
      <c r="DG14" s="660"/>
      <c r="DH14" s="660"/>
      <c r="DI14" s="660"/>
      <c r="DJ14" s="660"/>
      <c r="DK14" s="660"/>
      <c r="DL14" s="660"/>
      <c r="DM14" s="660"/>
      <c r="DN14" s="660"/>
      <c r="DO14" s="660"/>
      <c r="DP14" s="661"/>
      <c r="DQ14" s="668">
        <v>312122</v>
      </c>
      <c r="DR14" s="660"/>
      <c r="DS14" s="660"/>
      <c r="DT14" s="660"/>
      <c r="DU14" s="660"/>
      <c r="DV14" s="660"/>
      <c r="DW14" s="660"/>
      <c r="DX14" s="660"/>
      <c r="DY14" s="660"/>
      <c r="DZ14" s="660"/>
      <c r="EA14" s="660"/>
      <c r="EB14" s="660"/>
      <c r="EC14" s="669"/>
    </row>
    <row r="15" spans="2:143" ht="11.25" customHeight="1" x14ac:dyDescent="0.15">
      <c r="B15" s="656" t="s">
        <v>247</v>
      </c>
      <c r="C15" s="657"/>
      <c r="D15" s="657"/>
      <c r="E15" s="657"/>
      <c r="F15" s="657"/>
      <c r="G15" s="657"/>
      <c r="H15" s="657"/>
      <c r="I15" s="657"/>
      <c r="J15" s="657"/>
      <c r="K15" s="657"/>
      <c r="L15" s="657"/>
      <c r="M15" s="657"/>
      <c r="N15" s="657"/>
      <c r="O15" s="657"/>
      <c r="P15" s="657"/>
      <c r="Q15" s="658"/>
      <c r="R15" s="659" t="s">
        <v>121</v>
      </c>
      <c r="S15" s="660"/>
      <c r="T15" s="660"/>
      <c r="U15" s="660"/>
      <c r="V15" s="660"/>
      <c r="W15" s="660"/>
      <c r="X15" s="660"/>
      <c r="Y15" s="661"/>
      <c r="Z15" s="662" t="s">
        <v>121</v>
      </c>
      <c r="AA15" s="662"/>
      <c r="AB15" s="662"/>
      <c r="AC15" s="662"/>
      <c r="AD15" s="663" t="s">
        <v>121</v>
      </c>
      <c r="AE15" s="663"/>
      <c r="AF15" s="663"/>
      <c r="AG15" s="663"/>
      <c r="AH15" s="663"/>
      <c r="AI15" s="663"/>
      <c r="AJ15" s="663"/>
      <c r="AK15" s="663"/>
      <c r="AL15" s="664" t="s">
        <v>121</v>
      </c>
      <c r="AM15" s="665"/>
      <c r="AN15" s="665"/>
      <c r="AO15" s="666"/>
      <c r="AP15" s="656" t="s">
        <v>248</v>
      </c>
      <c r="AQ15" s="657"/>
      <c r="AR15" s="657"/>
      <c r="AS15" s="657"/>
      <c r="AT15" s="657"/>
      <c r="AU15" s="657"/>
      <c r="AV15" s="657"/>
      <c r="AW15" s="657"/>
      <c r="AX15" s="657"/>
      <c r="AY15" s="657"/>
      <c r="AZ15" s="657"/>
      <c r="BA15" s="657"/>
      <c r="BB15" s="657"/>
      <c r="BC15" s="657"/>
      <c r="BD15" s="657"/>
      <c r="BE15" s="657"/>
      <c r="BF15" s="658"/>
      <c r="BG15" s="659">
        <v>237373</v>
      </c>
      <c r="BH15" s="660"/>
      <c r="BI15" s="660"/>
      <c r="BJ15" s="660"/>
      <c r="BK15" s="660"/>
      <c r="BL15" s="660"/>
      <c r="BM15" s="660"/>
      <c r="BN15" s="661"/>
      <c r="BO15" s="662">
        <v>5.8</v>
      </c>
      <c r="BP15" s="662"/>
      <c r="BQ15" s="662"/>
      <c r="BR15" s="662"/>
      <c r="BS15" s="663" t="s">
        <v>121</v>
      </c>
      <c r="BT15" s="663"/>
      <c r="BU15" s="663"/>
      <c r="BV15" s="663"/>
      <c r="BW15" s="663"/>
      <c r="BX15" s="663"/>
      <c r="BY15" s="663"/>
      <c r="BZ15" s="663"/>
      <c r="CA15" s="663"/>
      <c r="CB15" s="667"/>
      <c r="CD15" s="656" t="s">
        <v>249</v>
      </c>
      <c r="CE15" s="657"/>
      <c r="CF15" s="657"/>
      <c r="CG15" s="657"/>
      <c r="CH15" s="657"/>
      <c r="CI15" s="657"/>
      <c r="CJ15" s="657"/>
      <c r="CK15" s="657"/>
      <c r="CL15" s="657"/>
      <c r="CM15" s="657"/>
      <c r="CN15" s="657"/>
      <c r="CO15" s="657"/>
      <c r="CP15" s="657"/>
      <c r="CQ15" s="658"/>
      <c r="CR15" s="659">
        <v>2398201</v>
      </c>
      <c r="CS15" s="660"/>
      <c r="CT15" s="660"/>
      <c r="CU15" s="660"/>
      <c r="CV15" s="660"/>
      <c r="CW15" s="660"/>
      <c r="CX15" s="660"/>
      <c r="CY15" s="661"/>
      <c r="CZ15" s="662">
        <v>17.3</v>
      </c>
      <c r="DA15" s="662"/>
      <c r="DB15" s="662"/>
      <c r="DC15" s="662"/>
      <c r="DD15" s="668">
        <v>1142603</v>
      </c>
      <c r="DE15" s="660"/>
      <c r="DF15" s="660"/>
      <c r="DG15" s="660"/>
      <c r="DH15" s="660"/>
      <c r="DI15" s="660"/>
      <c r="DJ15" s="660"/>
      <c r="DK15" s="660"/>
      <c r="DL15" s="660"/>
      <c r="DM15" s="660"/>
      <c r="DN15" s="660"/>
      <c r="DO15" s="660"/>
      <c r="DP15" s="661"/>
      <c r="DQ15" s="668">
        <v>1092111</v>
      </c>
      <c r="DR15" s="660"/>
      <c r="DS15" s="660"/>
      <c r="DT15" s="660"/>
      <c r="DU15" s="660"/>
      <c r="DV15" s="660"/>
      <c r="DW15" s="660"/>
      <c r="DX15" s="660"/>
      <c r="DY15" s="660"/>
      <c r="DZ15" s="660"/>
      <c r="EA15" s="660"/>
      <c r="EB15" s="660"/>
      <c r="EC15" s="669"/>
    </row>
    <row r="16" spans="2:143" ht="11.25" customHeight="1" x14ac:dyDescent="0.15">
      <c r="B16" s="656" t="s">
        <v>250</v>
      </c>
      <c r="C16" s="657"/>
      <c r="D16" s="657"/>
      <c r="E16" s="657"/>
      <c r="F16" s="657"/>
      <c r="G16" s="657"/>
      <c r="H16" s="657"/>
      <c r="I16" s="657"/>
      <c r="J16" s="657"/>
      <c r="K16" s="657"/>
      <c r="L16" s="657"/>
      <c r="M16" s="657"/>
      <c r="N16" s="657"/>
      <c r="O16" s="657"/>
      <c r="P16" s="657"/>
      <c r="Q16" s="658"/>
      <c r="R16" s="659">
        <v>4800</v>
      </c>
      <c r="S16" s="660"/>
      <c r="T16" s="660"/>
      <c r="U16" s="660"/>
      <c r="V16" s="660"/>
      <c r="W16" s="660"/>
      <c r="X16" s="660"/>
      <c r="Y16" s="661"/>
      <c r="Z16" s="662">
        <v>0</v>
      </c>
      <c r="AA16" s="662"/>
      <c r="AB16" s="662"/>
      <c r="AC16" s="662"/>
      <c r="AD16" s="663">
        <v>4800</v>
      </c>
      <c r="AE16" s="663"/>
      <c r="AF16" s="663"/>
      <c r="AG16" s="663"/>
      <c r="AH16" s="663"/>
      <c r="AI16" s="663"/>
      <c r="AJ16" s="663"/>
      <c r="AK16" s="663"/>
      <c r="AL16" s="664">
        <v>0.1</v>
      </c>
      <c r="AM16" s="665"/>
      <c r="AN16" s="665"/>
      <c r="AO16" s="666"/>
      <c r="AP16" s="656" t="s">
        <v>251</v>
      </c>
      <c r="AQ16" s="657"/>
      <c r="AR16" s="657"/>
      <c r="AS16" s="657"/>
      <c r="AT16" s="657"/>
      <c r="AU16" s="657"/>
      <c r="AV16" s="657"/>
      <c r="AW16" s="657"/>
      <c r="AX16" s="657"/>
      <c r="AY16" s="657"/>
      <c r="AZ16" s="657"/>
      <c r="BA16" s="657"/>
      <c r="BB16" s="657"/>
      <c r="BC16" s="657"/>
      <c r="BD16" s="657"/>
      <c r="BE16" s="657"/>
      <c r="BF16" s="658"/>
      <c r="BG16" s="659" t="s">
        <v>121</v>
      </c>
      <c r="BH16" s="660"/>
      <c r="BI16" s="660"/>
      <c r="BJ16" s="660"/>
      <c r="BK16" s="660"/>
      <c r="BL16" s="660"/>
      <c r="BM16" s="660"/>
      <c r="BN16" s="661"/>
      <c r="BO16" s="662" t="s">
        <v>121</v>
      </c>
      <c r="BP16" s="662"/>
      <c r="BQ16" s="662"/>
      <c r="BR16" s="662"/>
      <c r="BS16" s="663" t="s">
        <v>121</v>
      </c>
      <c r="BT16" s="663"/>
      <c r="BU16" s="663"/>
      <c r="BV16" s="663"/>
      <c r="BW16" s="663"/>
      <c r="BX16" s="663"/>
      <c r="BY16" s="663"/>
      <c r="BZ16" s="663"/>
      <c r="CA16" s="663"/>
      <c r="CB16" s="667"/>
      <c r="CD16" s="656" t="s">
        <v>252</v>
      </c>
      <c r="CE16" s="657"/>
      <c r="CF16" s="657"/>
      <c r="CG16" s="657"/>
      <c r="CH16" s="657"/>
      <c r="CI16" s="657"/>
      <c r="CJ16" s="657"/>
      <c r="CK16" s="657"/>
      <c r="CL16" s="657"/>
      <c r="CM16" s="657"/>
      <c r="CN16" s="657"/>
      <c r="CO16" s="657"/>
      <c r="CP16" s="657"/>
      <c r="CQ16" s="658"/>
      <c r="CR16" s="659">
        <v>2363</v>
      </c>
      <c r="CS16" s="660"/>
      <c r="CT16" s="660"/>
      <c r="CU16" s="660"/>
      <c r="CV16" s="660"/>
      <c r="CW16" s="660"/>
      <c r="CX16" s="660"/>
      <c r="CY16" s="661"/>
      <c r="CZ16" s="662">
        <v>0</v>
      </c>
      <c r="DA16" s="662"/>
      <c r="DB16" s="662"/>
      <c r="DC16" s="662"/>
      <c r="DD16" s="668" t="s">
        <v>121</v>
      </c>
      <c r="DE16" s="660"/>
      <c r="DF16" s="660"/>
      <c r="DG16" s="660"/>
      <c r="DH16" s="660"/>
      <c r="DI16" s="660"/>
      <c r="DJ16" s="660"/>
      <c r="DK16" s="660"/>
      <c r="DL16" s="660"/>
      <c r="DM16" s="660"/>
      <c r="DN16" s="660"/>
      <c r="DO16" s="660"/>
      <c r="DP16" s="661"/>
      <c r="DQ16" s="668">
        <v>263</v>
      </c>
      <c r="DR16" s="660"/>
      <c r="DS16" s="660"/>
      <c r="DT16" s="660"/>
      <c r="DU16" s="660"/>
      <c r="DV16" s="660"/>
      <c r="DW16" s="660"/>
      <c r="DX16" s="660"/>
      <c r="DY16" s="660"/>
      <c r="DZ16" s="660"/>
      <c r="EA16" s="660"/>
      <c r="EB16" s="660"/>
      <c r="EC16" s="669"/>
    </row>
    <row r="17" spans="2:133" ht="11.25" customHeight="1" x14ac:dyDescent="0.15">
      <c r="B17" s="656" t="s">
        <v>253</v>
      </c>
      <c r="C17" s="657"/>
      <c r="D17" s="657"/>
      <c r="E17" s="657"/>
      <c r="F17" s="657"/>
      <c r="G17" s="657"/>
      <c r="H17" s="657"/>
      <c r="I17" s="657"/>
      <c r="J17" s="657"/>
      <c r="K17" s="657"/>
      <c r="L17" s="657"/>
      <c r="M17" s="657"/>
      <c r="N17" s="657"/>
      <c r="O17" s="657"/>
      <c r="P17" s="657"/>
      <c r="Q17" s="658"/>
      <c r="R17" s="659">
        <v>56451</v>
      </c>
      <c r="S17" s="660"/>
      <c r="T17" s="660"/>
      <c r="U17" s="660"/>
      <c r="V17" s="660"/>
      <c r="W17" s="660"/>
      <c r="X17" s="660"/>
      <c r="Y17" s="661"/>
      <c r="Z17" s="662">
        <v>0.4</v>
      </c>
      <c r="AA17" s="662"/>
      <c r="AB17" s="662"/>
      <c r="AC17" s="662"/>
      <c r="AD17" s="663">
        <v>56451</v>
      </c>
      <c r="AE17" s="663"/>
      <c r="AF17" s="663"/>
      <c r="AG17" s="663"/>
      <c r="AH17" s="663"/>
      <c r="AI17" s="663"/>
      <c r="AJ17" s="663"/>
      <c r="AK17" s="663"/>
      <c r="AL17" s="664">
        <v>0.9</v>
      </c>
      <c r="AM17" s="665"/>
      <c r="AN17" s="665"/>
      <c r="AO17" s="666"/>
      <c r="AP17" s="656" t="s">
        <v>254</v>
      </c>
      <c r="AQ17" s="657"/>
      <c r="AR17" s="657"/>
      <c r="AS17" s="657"/>
      <c r="AT17" s="657"/>
      <c r="AU17" s="657"/>
      <c r="AV17" s="657"/>
      <c r="AW17" s="657"/>
      <c r="AX17" s="657"/>
      <c r="AY17" s="657"/>
      <c r="AZ17" s="657"/>
      <c r="BA17" s="657"/>
      <c r="BB17" s="657"/>
      <c r="BC17" s="657"/>
      <c r="BD17" s="657"/>
      <c r="BE17" s="657"/>
      <c r="BF17" s="658"/>
      <c r="BG17" s="659" t="s">
        <v>121</v>
      </c>
      <c r="BH17" s="660"/>
      <c r="BI17" s="660"/>
      <c r="BJ17" s="660"/>
      <c r="BK17" s="660"/>
      <c r="BL17" s="660"/>
      <c r="BM17" s="660"/>
      <c r="BN17" s="661"/>
      <c r="BO17" s="662" t="s">
        <v>121</v>
      </c>
      <c r="BP17" s="662"/>
      <c r="BQ17" s="662"/>
      <c r="BR17" s="662"/>
      <c r="BS17" s="663" t="s">
        <v>121</v>
      </c>
      <c r="BT17" s="663"/>
      <c r="BU17" s="663"/>
      <c r="BV17" s="663"/>
      <c r="BW17" s="663"/>
      <c r="BX17" s="663"/>
      <c r="BY17" s="663"/>
      <c r="BZ17" s="663"/>
      <c r="CA17" s="663"/>
      <c r="CB17" s="667"/>
      <c r="CD17" s="656" t="s">
        <v>255</v>
      </c>
      <c r="CE17" s="657"/>
      <c r="CF17" s="657"/>
      <c r="CG17" s="657"/>
      <c r="CH17" s="657"/>
      <c r="CI17" s="657"/>
      <c r="CJ17" s="657"/>
      <c r="CK17" s="657"/>
      <c r="CL17" s="657"/>
      <c r="CM17" s="657"/>
      <c r="CN17" s="657"/>
      <c r="CO17" s="657"/>
      <c r="CP17" s="657"/>
      <c r="CQ17" s="658"/>
      <c r="CR17" s="659">
        <v>910203</v>
      </c>
      <c r="CS17" s="660"/>
      <c r="CT17" s="660"/>
      <c r="CU17" s="660"/>
      <c r="CV17" s="660"/>
      <c r="CW17" s="660"/>
      <c r="CX17" s="660"/>
      <c r="CY17" s="661"/>
      <c r="CZ17" s="662">
        <v>6.6</v>
      </c>
      <c r="DA17" s="662"/>
      <c r="DB17" s="662"/>
      <c r="DC17" s="662"/>
      <c r="DD17" s="668" t="s">
        <v>121</v>
      </c>
      <c r="DE17" s="660"/>
      <c r="DF17" s="660"/>
      <c r="DG17" s="660"/>
      <c r="DH17" s="660"/>
      <c r="DI17" s="660"/>
      <c r="DJ17" s="660"/>
      <c r="DK17" s="660"/>
      <c r="DL17" s="660"/>
      <c r="DM17" s="660"/>
      <c r="DN17" s="660"/>
      <c r="DO17" s="660"/>
      <c r="DP17" s="661"/>
      <c r="DQ17" s="668">
        <v>910203</v>
      </c>
      <c r="DR17" s="660"/>
      <c r="DS17" s="660"/>
      <c r="DT17" s="660"/>
      <c r="DU17" s="660"/>
      <c r="DV17" s="660"/>
      <c r="DW17" s="660"/>
      <c r="DX17" s="660"/>
      <c r="DY17" s="660"/>
      <c r="DZ17" s="660"/>
      <c r="EA17" s="660"/>
      <c r="EB17" s="660"/>
      <c r="EC17" s="669"/>
    </row>
    <row r="18" spans="2:133" ht="11.25" customHeight="1" x14ac:dyDescent="0.15">
      <c r="B18" s="656" t="s">
        <v>256</v>
      </c>
      <c r="C18" s="657"/>
      <c r="D18" s="657"/>
      <c r="E18" s="657"/>
      <c r="F18" s="657"/>
      <c r="G18" s="657"/>
      <c r="H18" s="657"/>
      <c r="I18" s="657"/>
      <c r="J18" s="657"/>
      <c r="K18" s="657"/>
      <c r="L18" s="657"/>
      <c r="M18" s="657"/>
      <c r="N18" s="657"/>
      <c r="O18" s="657"/>
      <c r="P18" s="657"/>
      <c r="Q18" s="658"/>
      <c r="R18" s="659">
        <v>46720</v>
      </c>
      <c r="S18" s="660"/>
      <c r="T18" s="660"/>
      <c r="U18" s="660"/>
      <c r="V18" s="660"/>
      <c r="W18" s="660"/>
      <c r="X18" s="660"/>
      <c r="Y18" s="661"/>
      <c r="Z18" s="662">
        <v>0.3</v>
      </c>
      <c r="AA18" s="662"/>
      <c r="AB18" s="662"/>
      <c r="AC18" s="662"/>
      <c r="AD18" s="663">
        <v>46720</v>
      </c>
      <c r="AE18" s="663"/>
      <c r="AF18" s="663"/>
      <c r="AG18" s="663"/>
      <c r="AH18" s="663"/>
      <c r="AI18" s="663"/>
      <c r="AJ18" s="663"/>
      <c r="AK18" s="663"/>
      <c r="AL18" s="664">
        <v>0.7</v>
      </c>
      <c r="AM18" s="665"/>
      <c r="AN18" s="665"/>
      <c r="AO18" s="666"/>
      <c r="AP18" s="656" t="s">
        <v>257</v>
      </c>
      <c r="AQ18" s="657"/>
      <c r="AR18" s="657"/>
      <c r="AS18" s="657"/>
      <c r="AT18" s="657"/>
      <c r="AU18" s="657"/>
      <c r="AV18" s="657"/>
      <c r="AW18" s="657"/>
      <c r="AX18" s="657"/>
      <c r="AY18" s="657"/>
      <c r="AZ18" s="657"/>
      <c r="BA18" s="657"/>
      <c r="BB18" s="657"/>
      <c r="BC18" s="657"/>
      <c r="BD18" s="657"/>
      <c r="BE18" s="657"/>
      <c r="BF18" s="658"/>
      <c r="BG18" s="659" t="s">
        <v>121</v>
      </c>
      <c r="BH18" s="660"/>
      <c r="BI18" s="660"/>
      <c r="BJ18" s="660"/>
      <c r="BK18" s="660"/>
      <c r="BL18" s="660"/>
      <c r="BM18" s="660"/>
      <c r="BN18" s="661"/>
      <c r="BO18" s="662" t="s">
        <v>121</v>
      </c>
      <c r="BP18" s="662"/>
      <c r="BQ18" s="662"/>
      <c r="BR18" s="662"/>
      <c r="BS18" s="663" t="s">
        <v>121</v>
      </c>
      <c r="BT18" s="663"/>
      <c r="BU18" s="663"/>
      <c r="BV18" s="663"/>
      <c r="BW18" s="663"/>
      <c r="BX18" s="663"/>
      <c r="BY18" s="663"/>
      <c r="BZ18" s="663"/>
      <c r="CA18" s="663"/>
      <c r="CB18" s="667"/>
      <c r="CD18" s="656" t="s">
        <v>258</v>
      </c>
      <c r="CE18" s="657"/>
      <c r="CF18" s="657"/>
      <c r="CG18" s="657"/>
      <c r="CH18" s="657"/>
      <c r="CI18" s="657"/>
      <c r="CJ18" s="657"/>
      <c r="CK18" s="657"/>
      <c r="CL18" s="657"/>
      <c r="CM18" s="657"/>
      <c r="CN18" s="657"/>
      <c r="CO18" s="657"/>
      <c r="CP18" s="657"/>
      <c r="CQ18" s="658"/>
      <c r="CR18" s="659" t="s">
        <v>121</v>
      </c>
      <c r="CS18" s="660"/>
      <c r="CT18" s="660"/>
      <c r="CU18" s="660"/>
      <c r="CV18" s="660"/>
      <c r="CW18" s="660"/>
      <c r="CX18" s="660"/>
      <c r="CY18" s="661"/>
      <c r="CZ18" s="662" t="s">
        <v>121</v>
      </c>
      <c r="DA18" s="662"/>
      <c r="DB18" s="662"/>
      <c r="DC18" s="662"/>
      <c r="DD18" s="668" t="s">
        <v>121</v>
      </c>
      <c r="DE18" s="660"/>
      <c r="DF18" s="660"/>
      <c r="DG18" s="660"/>
      <c r="DH18" s="660"/>
      <c r="DI18" s="660"/>
      <c r="DJ18" s="660"/>
      <c r="DK18" s="660"/>
      <c r="DL18" s="660"/>
      <c r="DM18" s="660"/>
      <c r="DN18" s="660"/>
      <c r="DO18" s="660"/>
      <c r="DP18" s="661"/>
      <c r="DQ18" s="668" t="s">
        <v>121</v>
      </c>
      <c r="DR18" s="660"/>
      <c r="DS18" s="660"/>
      <c r="DT18" s="660"/>
      <c r="DU18" s="660"/>
      <c r="DV18" s="660"/>
      <c r="DW18" s="660"/>
      <c r="DX18" s="660"/>
      <c r="DY18" s="660"/>
      <c r="DZ18" s="660"/>
      <c r="EA18" s="660"/>
      <c r="EB18" s="660"/>
      <c r="EC18" s="669"/>
    </row>
    <row r="19" spans="2:133" ht="11.25" customHeight="1" x14ac:dyDescent="0.15">
      <c r="B19" s="656" t="s">
        <v>259</v>
      </c>
      <c r="C19" s="657"/>
      <c r="D19" s="657"/>
      <c r="E19" s="657"/>
      <c r="F19" s="657"/>
      <c r="G19" s="657"/>
      <c r="H19" s="657"/>
      <c r="I19" s="657"/>
      <c r="J19" s="657"/>
      <c r="K19" s="657"/>
      <c r="L19" s="657"/>
      <c r="M19" s="657"/>
      <c r="N19" s="657"/>
      <c r="O19" s="657"/>
      <c r="P19" s="657"/>
      <c r="Q19" s="658"/>
      <c r="R19" s="659">
        <v>37339</v>
      </c>
      <c r="S19" s="660"/>
      <c r="T19" s="660"/>
      <c r="U19" s="660"/>
      <c r="V19" s="660"/>
      <c r="W19" s="660"/>
      <c r="X19" s="660"/>
      <c r="Y19" s="661"/>
      <c r="Z19" s="662">
        <v>0.3</v>
      </c>
      <c r="AA19" s="662"/>
      <c r="AB19" s="662"/>
      <c r="AC19" s="662"/>
      <c r="AD19" s="663">
        <v>37339</v>
      </c>
      <c r="AE19" s="663"/>
      <c r="AF19" s="663"/>
      <c r="AG19" s="663"/>
      <c r="AH19" s="663"/>
      <c r="AI19" s="663"/>
      <c r="AJ19" s="663"/>
      <c r="AK19" s="663"/>
      <c r="AL19" s="664">
        <v>0.6</v>
      </c>
      <c r="AM19" s="665"/>
      <c r="AN19" s="665"/>
      <c r="AO19" s="666"/>
      <c r="AP19" s="656" t="s">
        <v>260</v>
      </c>
      <c r="AQ19" s="657"/>
      <c r="AR19" s="657"/>
      <c r="AS19" s="657"/>
      <c r="AT19" s="657"/>
      <c r="AU19" s="657"/>
      <c r="AV19" s="657"/>
      <c r="AW19" s="657"/>
      <c r="AX19" s="657"/>
      <c r="AY19" s="657"/>
      <c r="AZ19" s="657"/>
      <c r="BA19" s="657"/>
      <c r="BB19" s="657"/>
      <c r="BC19" s="657"/>
      <c r="BD19" s="657"/>
      <c r="BE19" s="657"/>
      <c r="BF19" s="658"/>
      <c r="BG19" s="659">
        <v>335391</v>
      </c>
      <c r="BH19" s="660"/>
      <c r="BI19" s="660"/>
      <c r="BJ19" s="660"/>
      <c r="BK19" s="660"/>
      <c r="BL19" s="660"/>
      <c r="BM19" s="660"/>
      <c r="BN19" s="661"/>
      <c r="BO19" s="662">
        <v>8.3000000000000007</v>
      </c>
      <c r="BP19" s="662"/>
      <c r="BQ19" s="662"/>
      <c r="BR19" s="662"/>
      <c r="BS19" s="663" t="s">
        <v>121</v>
      </c>
      <c r="BT19" s="663"/>
      <c r="BU19" s="663"/>
      <c r="BV19" s="663"/>
      <c r="BW19" s="663"/>
      <c r="BX19" s="663"/>
      <c r="BY19" s="663"/>
      <c r="BZ19" s="663"/>
      <c r="CA19" s="663"/>
      <c r="CB19" s="667"/>
      <c r="CD19" s="656" t="s">
        <v>261</v>
      </c>
      <c r="CE19" s="657"/>
      <c r="CF19" s="657"/>
      <c r="CG19" s="657"/>
      <c r="CH19" s="657"/>
      <c r="CI19" s="657"/>
      <c r="CJ19" s="657"/>
      <c r="CK19" s="657"/>
      <c r="CL19" s="657"/>
      <c r="CM19" s="657"/>
      <c r="CN19" s="657"/>
      <c r="CO19" s="657"/>
      <c r="CP19" s="657"/>
      <c r="CQ19" s="658"/>
      <c r="CR19" s="659" t="s">
        <v>121</v>
      </c>
      <c r="CS19" s="660"/>
      <c r="CT19" s="660"/>
      <c r="CU19" s="660"/>
      <c r="CV19" s="660"/>
      <c r="CW19" s="660"/>
      <c r="CX19" s="660"/>
      <c r="CY19" s="661"/>
      <c r="CZ19" s="662" t="s">
        <v>121</v>
      </c>
      <c r="DA19" s="662"/>
      <c r="DB19" s="662"/>
      <c r="DC19" s="662"/>
      <c r="DD19" s="668" t="s">
        <v>121</v>
      </c>
      <c r="DE19" s="660"/>
      <c r="DF19" s="660"/>
      <c r="DG19" s="660"/>
      <c r="DH19" s="660"/>
      <c r="DI19" s="660"/>
      <c r="DJ19" s="660"/>
      <c r="DK19" s="660"/>
      <c r="DL19" s="660"/>
      <c r="DM19" s="660"/>
      <c r="DN19" s="660"/>
      <c r="DO19" s="660"/>
      <c r="DP19" s="661"/>
      <c r="DQ19" s="668" t="s">
        <v>121</v>
      </c>
      <c r="DR19" s="660"/>
      <c r="DS19" s="660"/>
      <c r="DT19" s="660"/>
      <c r="DU19" s="660"/>
      <c r="DV19" s="660"/>
      <c r="DW19" s="660"/>
      <c r="DX19" s="660"/>
      <c r="DY19" s="660"/>
      <c r="DZ19" s="660"/>
      <c r="EA19" s="660"/>
      <c r="EB19" s="660"/>
      <c r="EC19" s="669"/>
    </row>
    <row r="20" spans="2:133" ht="11.25" customHeight="1" x14ac:dyDescent="0.15">
      <c r="B20" s="672" t="s">
        <v>262</v>
      </c>
      <c r="C20" s="673"/>
      <c r="D20" s="673"/>
      <c r="E20" s="673"/>
      <c r="F20" s="673"/>
      <c r="G20" s="673"/>
      <c r="H20" s="673"/>
      <c r="I20" s="673"/>
      <c r="J20" s="673"/>
      <c r="K20" s="673"/>
      <c r="L20" s="673"/>
      <c r="M20" s="673"/>
      <c r="N20" s="673"/>
      <c r="O20" s="673"/>
      <c r="P20" s="673"/>
      <c r="Q20" s="674"/>
      <c r="R20" s="659">
        <v>9381</v>
      </c>
      <c r="S20" s="660"/>
      <c r="T20" s="660"/>
      <c r="U20" s="660"/>
      <c r="V20" s="660"/>
      <c r="W20" s="660"/>
      <c r="X20" s="660"/>
      <c r="Y20" s="661"/>
      <c r="Z20" s="662">
        <v>0.1</v>
      </c>
      <c r="AA20" s="662"/>
      <c r="AB20" s="662"/>
      <c r="AC20" s="662"/>
      <c r="AD20" s="663">
        <v>9381</v>
      </c>
      <c r="AE20" s="663"/>
      <c r="AF20" s="663"/>
      <c r="AG20" s="663"/>
      <c r="AH20" s="663"/>
      <c r="AI20" s="663"/>
      <c r="AJ20" s="663"/>
      <c r="AK20" s="663"/>
      <c r="AL20" s="664">
        <v>0.1</v>
      </c>
      <c r="AM20" s="665"/>
      <c r="AN20" s="665"/>
      <c r="AO20" s="666"/>
      <c r="AP20" s="656" t="s">
        <v>263</v>
      </c>
      <c r="AQ20" s="657"/>
      <c r="AR20" s="657"/>
      <c r="AS20" s="657"/>
      <c r="AT20" s="657"/>
      <c r="AU20" s="657"/>
      <c r="AV20" s="657"/>
      <c r="AW20" s="657"/>
      <c r="AX20" s="657"/>
      <c r="AY20" s="657"/>
      <c r="AZ20" s="657"/>
      <c r="BA20" s="657"/>
      <c r="BB20" s="657"/>
      <c r="BC20" s="657"/>
      <c r="BD20" s="657"/>
      <c r="BE20" s="657"/>
      <c r="BF20" s="658"/>
      <c r="BG20" s="659">
        <v>335391</v>
      </c>
      <c r="BH20" s="660"/>
      <c r="BI20" s="660"/>
      <c r="BJ20" s="660"/>
      <c r="BK20" s="660"/>
      <c r="BL20" s="660"/>
      <c r="BM20" s="660"/>
      <c r="BN20" s="661"/>
      <c r="BO20" s="662">
        <v>8.3000000000000007</v>
      </c>
      <c r="BP20" s="662"/>
      <c r="BQ20" s="662"/>
      <c r="BR20" s="662"/>
      <c r="BS20" s="663" t="s">
        <v>121</v>
      </c>
      <c r="BT20" s="663"/>
      <c r="BU20" s="663"/>
      <c r="BV20" s="663"/>
      <c r="BW20" s="663"/>
      <c r="BX20" s="663"/>
      <c r="BY20" s="663"/>
      <c r="BZ20" s="663"/>
      <c r="CA20" s="663"/>
      <c r="CB20" s="667"/>
      <c r="CD20" s="656" t="s">
        <v>264</v>
      </c>
      <c r="CE20" s="657"/>
      <c r="CF20" s="657"/>
      <c r="CG20" s="657"/>
      <c r="CH20" s="657"/>
      <c r="CI20" s="657"/>
      <c r="CJ20" s="657"/>
      <c r="CK20" s="657"/>
      <c r="CL20" s="657"/>
      <c r="CM20" s="657"/>
      <c r="CN20" s="657"/>
      <c r="CO20" s="657"/>
      <c r="CP20" s="657"/>
      <c r="CQ20" s="658"/>
      <c r="CR20" s="659">
        <v>13842034</v>
      </c>
      <c r="CS20" s="660"/>
      <c r="CT20" s="660"/>
      <c r="CU20" s="660"/>
      <c r="CV20" s="660"/>
      <c r="CW20" s="660"/>
      <c r="CX20" s="660"/>
      <c r="CY20" s="661"/>
      <c r="CZ20" s="662">
        <v>100</v>
      </c>
      <c r="DA20" s="662"/>
      <c r="DB20" s="662"/>
      <c r="DC20" s="662"/>
      <c r="DD20" s="668">
        <v>2764454</v>
      </c>
      <c r="DE20" s="660"/>
      <c r="DF20" s="660"/>
      <c r="DG20" s="660"/>
      <c r="DH20" s="660"/>
      <c r="DI20" s="660"/>
      <c r="DJ20" s="660"/>
      <c r="DK20" s="660"/>
      <c r="DL20" s="660"/>
      <c r="DM20" s="660"/>
      <c r="DN20" s="660"/>
      <c r="DO20" s="660"/>
      <c r="DP20" s="661"/>
      <c r="DQ20" s="668">
        <v>8373236</v>
      </c>
      <c r="DR20" s="660"/>
      <c r="DS20" s="660"/>
      <c r="DT20" s="660"/>
      <c r="DU20" s="660"/>
      <c r="DV20" s="660"/>
      <c r="DW20" s="660"/>
      <c r="DX20" s="660"/>
      <c r="DY20" s="660"/>
      <c r="DZ20" s="660"/>
      <c r="EA20" s="660"/>
      <c r="EB20" s="660"/>
      <c r="EC20" s="669"/>
    </row>
    <row r="21" spans="2:133" ht="11.25" customHeight="1" x14ac:dyDescent="0.15">
      <c r="B21" s="656" t="s">
        <v>265</v>
      </c>
      <c r="C21" s="657"/>
      <c r="D21" s="657"/>
      <c r="E21" s="657"/>
      <c r="F21" s="657"/>
      <c r="G21" s="657"/>
      <c r="H21" s="657"/>
      <c r="I21" s="657"/>
      <c r="J21" s="657"/>
      <c r="K21" s="657"/>
      <c r="L21" s="657"/>
      <c r="M21" s="657"/>
      <c r="N21" s="657"/>
      <c r="O21" s="657"/>
      <c r="P21" s="657"/>
      <c r="Q21" s="658"/>
      <c r="R21" s="659">
        <v>1902405</v>
      </c>
      <c r="S21" s="660"/>
      <c r="T21" s="660"/>
      <c r="U21" s="660"/>
      <c r="V21" s="660"/>
      <c r="W21" s="660"/>
      <c r="X21" s="660"/>
      <c r="Y21" s="661"/>
      <c r="Z21" s="662">
        <v>13.1</v>
      </c>
      <c r="AA21" s="662"/>
      <c r="AB21" s="662"/>
      <c r="AC21" s="662"/>
      <c r="AD21" s="663">
        <v>1830373</v>
      </c>
      <c r="AE21" s="663"/>
      <c r="AF21" s="663"/>
      <c r="AG21" s="663"/>
      <c r="AH21" s="663"/>
      <c r="AI21" s="663"/>
      <c r="AJ21" s="663"/>
      <c r="AK21" s="663"/>
      <c r="AL21" s="664">
        <v>27.7</v>
      </c>
      <c r="AM21" s="665"/>
      <c r="AN21" s="665"/>
      <c r="AO21" s="666"/>
      <c r="AP21" s="656" t="s">
        <v>266</v>
      </c>
      <c r="AQ21" s="675"/>
      <c r="AR21" s="675"/>
      <c r="AS21" s="675"/>
      <c r="AT21" s="675"/>
      <c r="AU21" s="675"/>
      <c r="AV21" s="675"/>
      <c r="AW21" s="675"/>
      <c r="AX21" s="675"/>
      <c r="AY21" s="675"/>
      <c r="AZ21" s="675"/>
      <c r="BA21" s="675"/>
      <c r="BB21" s="675"/>
      <c r="BC21" s="675"/>
      <c r="BD21" s="675"/>
      <c r="BE21" s="675"/>
      <c r="BF21" s="676"/>
      <c r="BG21" s="659" t="s">
        <v>121</v>
      </c>
      <c r="BH21" s="660"/>
      <c r="BI21" s="660"/>
      <c r="BJ21" s="660"/>
      <c r="BK21" s="660"/>
      <c r="BL21" s="660"/>
      <c r="BM21" s="660"/>
      <c r="BN21" s="661"/>
      <c r="BO21" s="662" t="s">
        <v>121</v>
      </c>
      <c r="BP21" s="662"/>
      <c r="BQ21" s="662"/>
      <c r="BR21" s="662"/>
      <c r="BS21" s="663" t="s">
        <v>121</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15">
      <c r="B22" s="656" t="s">
        <v>267</v>
      </c>
      <c r="C22" s="657"/>
      <c r="D22" s="657"/>
      <c r="E22" s="657"/>
      <c r="F22" s="657"/>
      <c r="G22" s="657"/>
      <c r="H22" s="657"/>
      <c r="I22" s="657"/>
      <c r="J22" s="657"/>
      <c r="K22" s="657"/>
      <c r="L22" s="657"/>
      <c r="M22" s="657"/>
      <c r="N22" s="657"/>
      <c r="O22" s="657"/>
      <c r="P22" s="657"/>
      <c r="Q22" s="658"/>
      <c r="R22" s="659">
        <v>1830373</v>
      </c>
      <c r="S22" s="660"/>
      <c r="T22" s="660"/>
      <c r="U22" s="660"/>
      <c r="V22" s="660"/>
      <c r="W22" s="660"/>
      <c r="X22" s="660"/>
      <c r="Y22" s="661"/>
      <c r="Z22" s="662">
        <v>12.6</v>
      </c>
      <c r="AA22" s="662"/>
      <c r="AB22" s="662"/>
      <c r="AC22" s="662"/>
      <c r="AD22" s="663">
        <v>1830373</v>
      </c>
      <c r="AE22" s="663"/>
      <c r="AF22" s="663"/>
      <c r="AG22" s="663"/>
      <c r="AH22" s="663"/>
      <c r="AI22" s="663"/>
      <c r="AJ22" s="663"/>
      <c r="AK22" s="663"/>
      <c r="AL22" s="664">
        <v>27.7</v>
      </c>
      <c r="AM22" s="665"/>
      <c r="AN22" s="665"/>
      <c r="AO22" s="666"/>
      <c r="AP22" s="656" t="s">
        <v>268</v>
      </c>
      <c r="AQ22" s="675"/>
      <c r="AR22" s="675"/>
      <c r="AS22" s="675"/>
      <c r="AT22" s="675"/>
      <c r="AU22" s="675"/>
      <c r="AV22" s="675"/>
      <c r="AW22" s="675"/>
      <c r="AX22" s="675"/>
      <c r="AY22" s="675"/>
      <c r="AZ22" s="675"/>
      <c r="BA22" s="675"/>
      <c r="BB22" s="675"/>
      <c r="BC22" s="675"/>
      <c r="BD22" s="675"/>
      <c r="BE22" s="675"/>
      <c r="BF22" s="676"/>
      <c r="BG22" s="659" t="s">
        <v>121</v>
      </c>
      <c r="BH22" s="660"/>
      <c r="BI22" s="660"/>
      <c r="BJ22" s="660"/>
      <c r="BK22" s="660"/>
      <c r="BL22" s="660"/>
      <c r="BM22" s="660"/>
      <c r="BN22" s="661"/>
      <c r="BO22" s="662" t="s">
        <v>121</v>
      </c>
      <c r="BP22" s="662"/>
      <c r="BQ22" s="662"/>
      <c r="BR22" s="662"/>
      <c r="BS22" s="663" t="s">
        <v>121</v>
      </c>
      <c r="BT22" s="663"/>
      <c r="BU22" s="663"/>
      <c r="BV22" s="663"/>
      <c r="BW22" s="663"/>
      <c r="BX22" s="663"/>
      <c r="BY22" s="663"/>
      <c r="BZ22" s="663"/>
      <c r="CA22" s="663"/>
      <c r="CB22" s="667"/>
      <c r="CD22" s="641" t="s">
        <v>269</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270</v>
      </c>
      <c r="C23" s="657"/>
      <c r="D23" s="657"/>
      <c r="E23" s="657"/>
      <c r="F23" s="657"/>
      <c r="G23" s="657"/>
      <c r="H23" s="657"/>
      <c r="I23" s="657"/>
      <c r="J23" s="657"/>
      <c r="K23" s="657"/>
      <c r="L23" s="657"/>
      <c r="M23" s="657"/>
      <c r="N23" s="657"/>
      <c r="O23" s="657"/>
      <c r="P23" s="657"/>
      <c r="Q23" s="658"/>
      <c r="R23" s="659">
        <v>72032</v>
      </c>
      <c r="S23" s="660"/>
      <c r="T23" s="660"/>
      <c r="U23" s="660"/>
      <c r="V23" s="660"/>
      <c r="W23" s="660"/>
      <c r="X23" s="660"/>
      <c r="Y23" s="661"/>
      <c r="Z23" s="662">
        <v>0.5</v>
      </c>
      <c r="AA23" s="662"/>
      <c r="AB23" s="662"/>
      <c r="AC23" s="662"/>
      <c r="AD23" s="663" t="s">
        <v>121</v>
      </c>
      <c r="AE23" s="663"/>
      <c r="AF23" s="663"/>
      <c r="AG23" s="663"/>
      <c r="AH23" s="663"/>
      <c r="AI23" s="663"/>
      <c r="AJ23" s="663"/>
      <c r="AK23" s="663"/>
      <c r="AL23" s="664" t="s">
        <v>121</v>
      </c>
      <c r="AM23" s="665"/>
      <c r="AN23" s="665"/>
      <c r="AO23" s="666"/>
      <c r="AP23" s="656" t="s">
        <v>271</v>
      </c>
      <c r="AQ23" s="675"/>
      <c r="AR23" s="675"/>
      <c r="AS23" s="675"/>
      <c r="AT23" s="675"/>
      <c r="AU23" s="675"/>
      <c r="AV23" s="675"/>
      <c r="AW23" s="675"/>
      <c r="AX23" s="675"/>
      <c r="AY23" s="675"/>
      <c r="AZ23" s="675"/>
      <c r="BA23" s="675"/>
      <c r="BB23" s="675"/>
      <c r="BC23" s="675"/>
      <c r="BD23" s="675"/>
      <c r="BE23" s="675"/>
      <c r="BF23" s="676"/>
      <c r="BG23" s="659">
        <v>335391</v>
      </c>
      <c r="BH23" s="660"/>
      <c r="BI23" s="660"/>
      <c r="BJ23" s="660"/>
      <c r="BK23" s="660"/>
      <c r="BL23" s="660"/>
      <c r="BM23" s="660"/>
      <c r="BN23" s="661"/>
      <c r="BO23" s="662">
        <v>8.3000000000000007</v>
      </c>
      <c r="BP23" s="662"/>
      <c r="BQ23" s="662"/>
      <c r="BR23" s="662"/>
      <c r="BS23" s="663" t="s">
        <v>121</v>
      </c>
      <c r="BT23" s="663"/>
      <c r="BU23" s="663"/>
      <c r="BV23" s="663"/>
      <c r="BW23" s="663"/>
      <c r="BX23" s="663"/>
      <c r="BY23" s="663"/>
      <c r="BZ23" s="663"/>
      <c r="CA23" s="663"/>
      <c r="CB23" s="667"/>
      <c r="CD23" s="641" t="s">
        <v>211</v>
      </c>
      <c r="CE23" s="642"/>
      <c r="CF23" s="642"/>
      <c r="CG23" s="642"/>
      <c r="CH23" s="642"/>
      <c r="CI23" s="642"/>
      <c r="CJ23" s="642"/>
      <c r="CK23" s="642"/>
      <c r="CL23" s="642"/>
      <c r="CM23" s="642"/>
      <c r="CN23" s="642"/>
      <c r="CO23" s="642"/>
      <c r="CP23" s="642"/>
      <c r="CQ23" s="643"/>
      <c r="CR23" s="641" t="s">
        <v>272</v>
      </c>
      <c r="CS23" s="642"/>
      <c r="CT23" s="642"/>
      <c r="CU23" s="642"/>
      <c r="CV23" s="642"/>
      <c r="CW23" s="642"/>
      <c r="CX23" s="642"/>
      <c r="CY23" s="643"/>
      <c r="CZ23" s="641" t="s">
        <v>273</v>
      </c>
      <c r="DA23" s="642"/>
      <c r="DB23" s="642"/>
      <c r="DC23" s="643"/>
      <c r="DD23" s="641" t="s">
        <v>274</v>
      </c>
      <c r="DE23" s="642"/>
      <c r="DF23" s="642"/>
      <c r="DG23" s="642"/>
      <c r="DH23" s="642"/>
      <c r="DI23" s="642"/>
      <c r="DJ23" s="642"/>
      <c r="DK23" s="643"/>
      <c r="DL23" s="686" t="s">
        <v>275</v>
      </c>
      <c r="DM23" s="687"/>
      <c r="DN23" s="687"/>
      <c r="DO23" s="687"/>
      <c r="DP23" s="687"/>
      <c r="DQ23" s="687"/>
      <c r="DR23" s="687"/>
      <c r="DS23" s="687"/>
      <c r="DT23" s="687"/>
      <c r="DU23" s="687"/>
      <c r="DV23" s="688"/>
      <c r="DW23" s="641" t="s">
        <v>276</v>
      </c>
      <c r="DX23" s="642"/>
      <c r="DY23" s="642"/>
      <c r="DZ23" s="642"/>
      <c r="EA23" s="642"/>
      <c r="EB23" s="642"/>
      <c r="EC23" s="643"/>
    </row>
    <row r="24" spans="2:133" ht="11.25" customHeight="1" x14ac:dyDescent="0.15">
      <c r="B24" s="656" t="s">
        <v>277</v>
      </c>
      <c r="C24" s="657"/>
      <c r="D24" s="657"/>
      <c r="E24" s="657"/>
      <c r="F24" s="657"/>
      <c r="G24" s="657"/>
      <c r="H24" s="657"/>
      <c r="I24" s="657"/>
      <c r="J24" s="657"/>
      <c r="K24" s="657"/>
      <c r="L24" s="657"/>
      <c r="M24" s="657"/>
      <c r="N24" s="657"/>
      <c r="O24" s="657"/>
      <c r="P24" s="657"/>
      <c r="Q24" s="658"/>
      <c r="R24" s="659" t="s">
        <v>121</v>
      </c>
      <c r="S24" s="660"/>
      <c r="T24" s="660"/>
      <c r="U24" s="660"/>
      <c r="V24" s="660"/>
      <c r="W24" s="660"/>
      <c r="X24" s="660"/>
      <c r="Y24" s="661"/>
      <c r="Z24" s="662" t="s">
        <v>121</v>
      </c>
      <c r="AA24" s="662"/>
      <c r="AB24" s="662"/>
      <c r="AC24" s="662"/>
      <c r="AD24" s="663" t="s">
        <v>121</v>
      </c>
      <c r="AE24" s="663"/>
      <c r="AF24" s="663"/>
      <c r="AG24" s="663"/>
      <c r="AH24" s="663"/>
      <c r="AI24" s="663"/>
      <c r="AJ24" s="663"/>
      <c r="AK24" s="663"/>
      <c r="AL24" s="664" t="s">
        <v>121</v>
      </c>
      <c r="AM24" s="665"/>
      <c r="AN24" s="665"/>
      <c r="AO24" s="666"/>
      <c r="AP24" s="656" t="s">
        <v>278</v>
      </c>
      <c r="AQ24" s="675"/>
      <c r="AR24" s="675"/>
      <c r="AS24" s="675"/>
      <c r="AT24" s="675"/>
      <c r="AU24" s="675"/>
      <c r="AV24" s="675"/>
      <c r="AW24" s="675"/>
      <c r="AX24" s="675"/>
      <c r="AY24" s="675"/>
      <c r="AZ24" s="675"/>
      <c r="BA24" s="675"/>
      <c r="BB24" s="675"/>
      <c r="BC24" s="675"/>
      <c r="BD24" s="675"/>
      <c r="BE24" s="675"/>
      <c r="BF24" s="676"/>
      <c r="BG24" s="659" t="s">
        <v>121</v>
      </c>
      <c r="BH24" s="660"/>
      <c r="BI24" s="660"/>
      <c r="BJ24" s="660"/>
      <c r="BK24" s="660"/>
      <c r="BL24" s="660"/>
      <c r="BM24" s="660"/>
      <c r="BN24" s="661"/>
      <c r="BO24" s="662" t="s">
        <v>121</v>
      </c>
      <c r="BP24" s="662"/>
      <c r="BQ24" s="662"/>
      <c r="BR24" s="662"/>
      <c r="BS24" s="663" t="s">
        <v>121</v>
      </c>
      <c r="BT24" s="663"/>
      <c r="BU24" s="663"/>
      <c r="BV24" s="663"/>
      <c r="BW24" s="663"/>
      <c r="BX24" s="663"/>
      <c r="BY24" s="663"/>
      <c r="BZ24" s="663"/>
      <c r="CA24" s="663"/>
      <c r="CB24" s="667"/>
      <c r="CD24" s="645" t="s">
        <v>279</v>
      </c>
      <c r="CE24" s="646"/>
      <c r="CF24" s="646"/>
      <c r="CG24" s="646"/>
      <c r="CH24" s="646"/>
      <c r="CI24" s="646"/>
      <c r="CJ24" s="646"/>
      <c r="CK24" s="646"/>
      <c r="CL24" s="646"/>
      <c r="CM24" s="646"/>
      <c r="CN24" s="646"/>
      <c r="CO24" s="646"/>
      <c r="CP24" s="646"/>
      <c r="CQ24" s="647"/>
      <c r="CR24" s="648">
        <v>5930226</v>
      </c>
      <c r="CS24" s="649"/>
      <c r="CT24" s="649"/>
      <c r="CU24" s="649"/>
      <c r="CV24" s="649"/>
      <c r="CW24" s="649"/>
      <c r="CX24" s="649"/>
      <c r="CY24" s="650"/>
      <c r="CZ24" s="653">
        <v>42.8</v>
      </c>
      <c r="DA24" s="654"/>
      <c r="DB24" s="654"/>
      <c r="DC24" s="670"/>
      <c r="DD24" s="694">
        <v>3348935</v>
      </c>
      <c r="DE24" s="649"/>
      <c r="DF24" s="649"/>
      <c r="DG24" s="649"/>
      <c r="DH24" s="649"/>
      <c r="DI24" s="649"/>
      <c r="DJ24" s="649"/>
      <c r="DK24" s="650"/>
      <c r="DL24" s="694">
        <v>3032897</v>
      </c>
      <c r="DM24" s="649"/>
      <c r="DN24" s="649"/>
      <c r="DO24" s="649"/>
      <c r="DP24" s="649"/>
      <c r="DQ24" s="649"/>
      <c r="DR24" s="649"/>
      <c r="DS24" s="649"/>
      <c r="DT24" s="649"/>
      <c r="DU24" s="649"/>
      <c r="DV24" s="650"/>
      <c r="DW24" s="653">
        <v>45.4</v>
      </c>
      <c r="DX24" s="654"/>
      <c r="DY24" s="654"/>
      <c r="DZ24" s="654"/>
      <c r="EA24" s="654"/>
      <c r="EB24" s="654"/>
      <c r="EC24" s="655"/>
    </row>
    <row r="25" spans="2:133" ht="11.25" customHeight="1" x14ac:dyDescent="0.15">
      <c r="B25" s="656" t="s">
        <v>280</v>
      </c>
      <c r="C25" s="657"/>
      <c r="D25" s="657"/>
      <c r="E25" s="657"/>
      <c r="F25" s="657"/>
      <c r="G25" s="657"/>
      <c r="H25" s="657"/>
      <c r="I25" s="657"/>
      <c r="J25" s="657"/>
      <c r="K25" s="657"/>
      <c r="L25" s="657"/>
      <c r="M25" s="657"/>
      <c r="N25" s="657"/>
      <c r="O25" s="657"/>
      <c r="P25" s="657"/>
      <c r="Q25" s="658"/>
      <c r="R25" s="659">
        <v>6935953</v>
      </c>
      <c r="S25" s="660"/>
      <c r="T25" s="660"/>
      <c r="U25" s="660"/>
      <c r="V25" s="660"/>
      <c r="W25" s="660"/>
      <c r="X25" s="660"/>
      <c r="Y25" s="661"/>
      <c r="Z25" s="662">
        <v>47.6</v>
      </c>
      <c r="AA25" s="662"/>
      <c r="AB25" s="662"/>
      <c r="AC25" s="662"/>
      <c r="AD25" s="663">
        <v>6528530</v>
      </c>
      <c r="AE25" s="663"/>
      <c r="AF25" s="663"/>
      <c r="AG25" s="663"/>
      <c r="AH25" s="663"/>
      <c r="AI25" s="663"/>
      <c r="AJ25" s="663"/>
      <c r="AK25" s="663"/>
      <c r="AL25" s="664">
        <v>98.6</v>
      </c>
      <c r="AM25" s="665"/>
      <c r="AN25" s="665"/>
      <c r="AO25" s="666"/>
      <c r="AP25" s="656" t="s">
        <v>281</v>
      </c>
      <c r="AQ25" s="675"/>
      <c r="AR25" s="675"/>
      <c r="AS25" s="675"/>
      <c r="AT25" s="675"/>
      <c r="AU25" s="675"/>
      <c r="AV25" s="675"/>
      <c r="AW25" s="675"/>
      <c r="AX25" s="675"/>
      <c r="AY25" s="675"/>
      <c r="AZ25" s="675"/>
      <c r="BA25" s="675"/>
      <c r="BB25" s="675"/>
      <c r="BC25" s="675"/>
      <c r="BD25" s="675"/>
      <c r="BE25" s="675"/>
      <c r="BF25" s="676"/>
      <c r="BG25" s="659" t="s">
        <v>121</v>
      </c>
      <c r="BH25" s="660"/>
      <c r="BI25" s="660"/>
      <c r="BJ25" s="660"/>
      <c r="BK25" s="660"/>
      <c r="BL25" s="660"/>
      <c r="BM25" s="660"/>
      <c r="BN25" s="661"/>
      <c r="BO25" s="662" t="s">
        <v>121</v>
      </c>
      <c r="BP25" s="662"/>
      <c r="BQ25" s="662"/>
      <c r="BR25" s="662"/>
      <c r="BS25" s="663" t="s">
        <v>121</v>
      </c>
      <c r="BT25" s="663"/>
      <c r="BU25" s="663"/>
      <c r="BV25" s="663"/>
      <c r="BW25" s="663"/>
      <c r="BX25" s="663"/>
      <c r="BY25" s="663"/>
      <c r="BZ25" s="663"/>
      <c r="CA25" s="663"/>
      <c r="CB25" s="667"/>
      <c r="CD25" s="656" t="s">
        <v>282</v>
      </c>
      <c r="CE25" s="657"/>
      <c r="CF25" s="657"/>
      <c r="CG25" s="657"/>
      <c r="CH25" s="657"/>
      <c r="CI25" s="657"/>
      <c r="CJ25" s="657"/>
      <c r="CK25" s="657"/>
      <c r="CL25" s="657"/>
      <c r="CM25" s="657"/>
      <c r="CN25" s="657"/>
      <c r="CO25" s="657"/>
      <c r="CP25" s="657"/>
      <c r="CQ25" s="658"/>
      <c r="CR25" s="659">
        <v>1525116</v>
      </c>
      <c r="CS25" s="691"/>
      <c r="CT25" s="691"/>
      <c r="CU25" s="691"/>
      <c r="CV25" s="691"/>
      <c r="CW25" s="691"/>
      <c r="CX25" s="691"/>
      <c r="CY25" s="692"/>
      <c r="CZ25" s="664">
        <v>11</v>
      </c>
      <c r="DA25" s="689"/>
      <c r="DB25" s="689"/>
      <c r="DC25" s="693"/>
      <c r="DD25" s="668">
        <v>1297694</v>
      </c>
      <c r="DE25" s="691"/>
      <c r="DF25" s="691"/>
      <c r="DG25" s="691"/>
      <c r="DH25" s="691"/>
      <c r="DI25" s="691"/>
      <c r="DJ25" s="691"/>
      <c r="DK25" s="692"/>
      <c r="DL25" s="668">
        <v>1263273</v>
      </c>
      <c r="DM25" s="691"/>
      <c r="DN25" s="691"/>
      <c r="DO25" s="691"/>
      <c r="DP25" s="691"/>
      <c r="DQ25" s="691"/>
      <c r="DR25" s="691"/>
      <c r="DS25" s="691"/>
      <c r="DT25" s="691"/>
      <c r="DU25" s="691"/>
      <c r="DV25" s="692"/>
      <c r="DW25" s="664">
        <v>18.899999999999999</v>
      </c>
      <c r="DX25" s="689"/>
      <c r="DY25" s="689"/>
      <c r="DZ25" s="689"/>
      <c r="EA25" s="689"/>
      <c r="EB25" s="689"/>
      <c r="EC25" s="690"/>
    </row>
    <row r="26" spans="2:133" ht="11.25" customHeight="1" x14ac:dyDescent="0.15">
      <c r="B26" s="656" t="s">
        <v>283</v>
      </c>
      <c r="C26" s="657"/>
      <c r="D26" s="657"/>
      <c r="E26" s="657"/>
      <c r="F26" s="657"/>
      <c r="G26" s="657"/>
      <c r="H26" s="657"/>
      <c r="I26" s="657"/>
      <c r="J26" s="657"/>
      <c r="K26" s="657"/>
      <c r="L26" s="657"/>
      <c r="M26" s="657"/>
      <c r="N26" s="657"/>
      <c r="O26" s="657"/>
      <c r="P26" s="657"/>
      <c r="Q26" s="658"/>
      <c r="R26" s="659">
        <v>3495</v>
      </c>
      <c r="S26" s="660"/>
      <c r="T26" s="660"/>
      <c r="U26" s="660"/>
      <c r="V26" s="660"/>
      <c r="W26" s="660"/>
      <c r="X26" s="660"/>
      <c r="Y26" s="661"/>
      <c r="Z26" s="662">
        <v>0</v>
      </c>
      <c r="AA26" s="662"/>
      <c r="AB26" s="662"/>
      <c r="AC26" s="662"/>
      <c r="AD26" s="663">
        <v>3495</v>
      </c>
      <c r="AE26" s="663"/>
      <c r="AF26" s="663"/>
      <c r="AG26" s="663"/>
      <c r="AH26" s="663"/>
      <c r="AI26" s="663"/>
      <c r="AJ26" s="663"/>
      <c r="AK26" s="663"/>
      <c r="AL26" s="664">
        <v>0.1</v>
      </c>
      <c r="AM26" s="665"/>
      <c r="AN26" s="665"/>
      <c r="AO26" s="666"/>
      <c r="AP26" s="656" t="s">
        <v>284</v>
      </c>
      <c r="AQ26" s="675"/>
      <c r="AR26" s="675"/>
      <c r="AS26" s="675"/>
      <c r="AT26" s="675"/>
      <c r="AU26" s="675"/>
      <c r="AV26" s="675"/>
      <c r="AW26" s="675"/>
      <c r="AX26" s="675"/>
      <c r="AY26" s="675"/>
      <c r="AZ26" s="675"/>
      <c r="BA26" s="675"/>
      <c r="BB26" s="675"/>
      <c r="BC26" s="675"/>
      <c r="BD26" s="675"/>
      <c r="BE26" s="675"/>
      <c r="BF26" s="676"/>
      <c r="BG26" s="659" t="s">
        <v>121</v>
      </c>
      <c r="BH26" s="660"/>
      <c r="BI26" s="660"/>
      <c r="BJ26" s="660"/>
      <c r="BK26" s="660"/>
      <c r="BL26" s="660"/>
      <c r="BM26" s="660"/>
      <c r="BN26" s="661"/>
      <c r="BO26" s="662" t="s">
        <v>121</v>
      </c>
      <c r="BP26" s="662"/>
      <c r="BQ26" s="662"/>
      <c r="BR26" s="662"/>
      <c r="BS26" s="663" t="s">
        <v>121</v>
      </c>
      <c r="BT26" s="663"/>
      <c r="BU26" s="663"/>
      <c r="BV26" s="663"/>
      <c r="BW26" s="663"/>
      <c r="BX26" s="663"/>
      <c r="BY26" s="663"/>
      <c r="BZ26" s="663"/>
      <c r="CA26" s="663"/>
      <c r="CB26" s="667"/>
      <c r="CD26" s="656" t="s">
        <v>285</v>
      </c>
      <c r="CE26" s="657"/>
      <c r="CF26" s="657"/>
      <c r="CG26" s="657"/>
      <c r="CH26" s="657"/>
      <c r="CI26" s="657"/>
      <c r="CJ26" s="657"/>
      <c r="CK26" s="657"/>
      <c r="CL26" s="657"/>
      <c r="CM26" s="657"/>
      <c r="CN26" s="657"/>
      <c r="CO26" s="657"/>
      <c r="CP26" s="657"/>
      <c r="CQ26" s="658"/>
      <c r="CR26" s="659">
        <v>851959</v>
      </c>
      <c r="CS26" s="660"/>
      <c r="CT26" s="660"/>
      <c r="CU26" s="660"/>
      <c r="CV26" s="660"/>
      <c r="CW26" s="660"/>
      <c r="CX26" s="660"/>
      <c r="CY26" s="661"/>
      <c r="CZ26" s="664">
        <v>6.2</v>
      </c>
      <c r="DA26" s="689"/>
      <c r="DB26" s="689"/>
      <c r="DC26" s="693"/>
      <c r="DD26" s="668">
        <v>700882</v>
      </c>
      <c r="DE26" s="660"/>
      <c r="DF26" s="660"/>
      <c r="DG26" s="660"/>
      <c r="DH26" s="660"/>
      <c r="DI26" s="660"/>
      <c r="DJ26" s="660"/>
      <c r="DK26" s="661"/>
      <c r="DL26" s="668" t="s">
        <v>121</v>
      </c>
      <c r="DM26" s="660"/>
      <c r="DN26" s="660"/>
      <c r="DO26" s="660"/>
      <c r="DP26" s="660"/>
      <c r="DQ26" s="660"/>
      <c r="DR26" s="660"/>
      <c r="DS26" s="660"/>
      <c r="DT26" s="660"/>
      <c r="DU26" s="660"/>
      <c r="DV26" s="661"/>
      <c r="DW26" s="664" t="s">
        <v>121</v>
      </c>
      <c r="DX26" s="689"/>
      <c r="DY26" s="689"/>
      <c r="DZ26" s="689"/>
      <c r="EA26" s="689"/>
      <c r="EB26" s="689"/>
      <c r="EC26" s="690"/>
    </row>
    <row r="27" spans="2:133" ht="11.25" customHeight="1" x14ac:dyDescent="0.15">
      <c r="B27" s="656" t="s">
        <v>286</v>
      </c>
      <c r="C27" s="657"/>
      <c r="D27" s="657"/>
      <c r="E27" s="657"/>
      <c r="F27" s="657"/>
      <c r="G27" s="657"/>
      <c r="H27" s="657"/>
      <c r="I27" s="657"/>
      <c r="J27" s="657"/>
      <c r="K27" s="657"/>
      <c r="L27" s="657"/>
      <c r="M27" s="657"/>
      <c r="N27" s="657"/>
      <c r="O27" s="657"/>
      <c r="P27" s="657"/>
      <c r="Q27" s="658"/>
      <c r="R27" s="659">
        <v>114810</v>
      </c>
      <c r="S27" s="660"/>
      <c r="T27" s="660"/>
      <c r="U27" s="660"/>
      <c r="V27" s="660"/>
      <c r="W27" s="660"/>
      <c r="X27" s="660"/>
      <c r="Y27" s="661"/>
      <c r="Z27" s="662">
        <v>0.8</v>
      </c>
      <c r="AA27" s="662"/>
      <c r="AB27" s="662"/>
      <c r="AC27" s="662"/>
      <c r="AD27" s="663" t="s">
        <v>121</v>
      </c>
      <c r="AE27" s="663"/>
      <c r="AF27" s="663"/>
      <c r="AG27" s="663"/>
      <c r="AH27" s="663"/>
      <c r="AI27" s="663"/>
      <c r="AJ27" s="663"/>
      <c r="AK27" s="663"/>
      <c r="AL27" s="664" t="s">
        <v>121</v>
      </c>
      <c r="AM27" s="665"/>
      <c r="AN27" s="665"/>
      <c r="AO27" s="666"/>
      <c r="AP27" s="656" t="s">
        <v>287</v>
      </c>
      <c r="AQ27" s="657"/>
      <c r="AR27" s="657"/>
      <c r="AS27" s="657"/>
      <c r="AT27" s="657"/>
      <c r="AU27" s="657"/>
      <c r="AV27" s="657"/>
      <c r="AW27" s="657"/>
      <c r="AX27" s="657"/>
      <c r="AY27" s="657"/>
      <c r="AZ27" s="657"/>
      <c r="BA27" s="657"/>
      <c r="BB27" s="657"/>
      <c r="BC27" s="657"/>
      <c r="BD27" s="657"/>
      <c r="BE27" s="657"/>
      <c r="BF27" s="658"/>
      <c r="BG27" s="659">
        <v>4059053</v>
      </c>
      <c r="BH27" s="660"/>
      <c r="BI27" s="660"/>
      <c r="BJ27" s="660"/>
      <c r="BK27" s="660"/>
      <c r="BL27" s="660"/>
      <c r="BM27" s="660"/>
      <c r="BN27" s="661"/>
      <c r="BO27" s="662">
        <v>100</v>
      </c>
      <c r="BP27" s="662"/>
      <c r="BQ27" s="662"/>
      <c r="BR27" s="662"/>
      <c r="BS27" s="663" t="s">
        <v>121</v>
      </c>
      <c r="BT27" s="663"/>
      <c r="BU27" s="663"/>
      <c r="BV27" s="663"/>
      <c r="BW27" s="663"/>
      <c r="BX27" s="663"/>
      <c r="BY27" s="663"/>
      <c r="BZ27" s="663"/>
      <c r="CA27" s="663"/>
      <c r="CB27" s="667"/>
      <c r="CD27" s="656" t="s">
        <v>288</v>
      </c>
      <c r="CE27" s="657"/>
      <c r="CF27" s="657"/>
      <c r="CG27" s="657"/>
      <c r="CH27" s="657"/>
      <c r="CI27" s="657"/>
      <c r="CJ27" s="657"/>
      <c r="CK27" s="657"/>
      <c r="CL27" s="657"/>
      <c r="CM27" s="657"/>
      <c r="CN27" s="657"/>
      <c r="CO27" s="657"/>
      <c r="CP27" s="657"/>
      <c r="CQ27" s="658"/>
      <c r="CR27" s="659">
        <v>3494907</v>
      </c>
      <c r="CS27" s="691"/>
      <c r="CT27" s="691"/>
      <c r="CU27" s="691"/>
      <c r="CV27" s="691"/>
      <c r="CW27" s="691"/>
      <c r="CX27" s="691"/>
      <c r="CY27" s="692"/>
      <c r="CZ27" s="664">
        <v>25.2</v>
      </c>
      <c r="DA27" s="689"/>
      <c r="DB27" s="689"/>
      <c r="DC27" s="693"/>
      <c r="DD27" s="668">
        <v>1141038</v>
      </c>
      <c r="DE27" s="691"/>
      <c r="DF27" s="691"/>
      <c r="DG27" s="691"/>
      <c r="DH27" s="691"/>
      <c r="DI27" s="691"/>
      <c r="DJ27" s="691"/>
      <c r="DK27" s="692"/>
      <c r="DL27" s="668">
        <v>859421</v>
      </c>
      <c r="DM27" s="691"/>
      <c r="DN27" s="691"/>
      <c r="DO27" s="691"/>
      <c r="DP27" s="691"/>
      <c r="DQ27" s="691"/>
      <c r="DR27" s="691"/>
      <c r="DS27" s="691"/>
      <c r="DT27" s="691"/>
      <c r="DU27" s="691"/>
      <c r="DV27" s="692"/>
      <c r="DW27" s="664">
        <v>12.9</v>
      </c>
      <c r="DX27" s="689"/>
      <c r="DY27" s="689"/>
      <c r="DZ27" s="689"/>
      <c r="EA27" s="689"/>
      <c r="EB27" s="689"/>
      <c r="EC27" s="690"/>
    </row>
    <row r="28" spans="2:133" ht="11.25" customHeight="1" x14ac:dyDescent="0.15">
      <c r="B28" s="656" t="s">
        <v>289</v>
      </c>
      <c r="C28" s="657"/>
      <c r="D28" s="657"/>
      <c r="E28" s="657"/>
      <c r="F28" s="657"/>
      <c r="G28" s="657"/>
      <c r="H28" s="657"/>
      <c r="I28" s="657"/>
      <c r="J28" s="657"/>
      <c r="K28" s="657"/>
      <c r="L28" s="657"/>
      <c r="M28" s="657"/>
      <c r="N28" s="657"/>
      <c r="O28" s="657"/>
      <c r="P28" s="657"/>
      <c r="Q28" s="658"/>
      <c r="R28" s="659">
        <v>145544</v>
      </c>
      <c r="S28" s="660"/>
      <c r="T28" s="660"/>
      <c r="U28" s="660"/>
      <c r="V28" s="660"/>
      <c r="W28" s="660"/>
      <c r="X28" s="660"/>
      <c r="Y28" s="661"/>
      <c r="Z28" s="662">
        <v>1</v>
      </c>
      <c r="AA28" s="662"/>
      <c r="AB28" s="662"/>
      <c r="AC28" s="662"/>
      <c r="AD28" s="663">
        <v>19194</v>
      </c>
      <c r="AE28" s="663"/>
      <c r="AF28" s="663"/>
      <c r="AG28" s="663"/>
      <c r="AH28" s="663"/>
      <c r="AI28" s="663"/>
      <c r="AJ28" s="663"/>
      <c r="AK28" s="663"/>
      <c r="AL28" s="664">
        <v>0.3</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290</v>
      </c>
      <c r="CE28" s="657"/>
      <c r="CF28" s="657"/>
      <c r="CG28" s="657"/>
      <c r="CH28" s="657"/>
      <c r="CI28" s="657"/>
      <c r="CJ28" s="657"/>
      <c r="CK28" s="657"/>
      <c r="CL28" s="657"/>
      <c r="CM28" s="657"/>
      <c r="CN28" s="657"/>
      <c r="CO28" s="657"/>
      <c r="CP28" s="657"/>
      <c r="CQ28" s="658"/>
      <c r="CR28" s="659">
        <v>910203</v>
      </c>
      <c r="CS28" s="660"/>
      <c r="CT28" s="660"/>
      <c r="CU28" s="660"/>
      <c r="CV28" s="660"/>
      <c r="CW28" s="660"/>
      <c r="CX28" s="660"/>
      <c r="CY28" s="661"/>
      <c r="CZ28" s="664">
        <v>6.6</v>
      </c>
      <c r="DA28" s="689"/>
      <c r="DB28" s="689"/>
      <c r="DC28" s="693"/>
      <c r="DD28" s="668">
        <v>910203</v>
      </c>
      <c r="DE28" s="660"/>
      <c r="DF28" s="660"/>
      <c r="DG28" s="660"/>
      <c r="DH28" s="660"/>
      <c r="DI28" s="660"/>
      <c r="DJ28" s="660"/>
      <c r="DK28" s="661"/>
      <c r="DL28" s="668">
        <v>910203</v>
      </c>
      <c r="DM28" s="660"/>
      <c r="DN28" s="660"/>
      <c r="DO28" s="660"/>
      <c r="DP28" s="660"/>
      <c r="DQ28" s="660"/>
      <c r="DR28" s="660"/>
      <c r="DS28" s="660"/>
      <c r="DT28" s="660"/>
      <c r="DU28" s="660"/>
      <c r="DV28" s="661"/>
      <c r="DW28" s="664">
        <v>13.6</v>
      </c>
      <c r="DX28" s="689"/>
      <c r="DY28" s="689"/>
      <c r="DZ28" s="689"/>
      <c r="EA28" s="689"/>
      <c r="EB28" s="689"/>
      <c r="EC28" s="690"/>
    </row>
    <row r="29" spans="2:133" ht="11.25" customHeight="1" x14ac:dyDescent="0.15">
      <c r="B29" s="656" t="s">
        <v>291</v>
      </c>
      <c r="C29" s="657"/>
      <c r="D29" s="657"/>
      <c r="E29" s="657"/>
      <c r="F29" s="657"/>
      <c r="G29" s="657"/>
      <c r="H29" s="657"/>
      <c r="I29" s="657"/>
      <c r="J29" s="657"/>
      <c r="K29" s="657"/>
      <c r="L29" s="657"/>
      <c r="M29" s="657"/>
      <c r="N29" s="657"/>
      <c r="O29" s="657"/>
      <c r="P29" s="657"/>
      <c r="Q29" s="658"/>
      <c r="R29" s="659">
        <v>44075</v>
      </c>
      <c r="S29" s="660"/>
      <c r="T29" s="660"/>
      <c r="U29" s="660"/>
      <c r="V29" s="660"/>
      <c r="W29" s="660"/>
      <c r="X29" s="660"/>
      <c r="Y29" s="661"/>
      <c r="Z29" s="662">
        <v>0.3</v>
      </c>
      <c r="AA29" s="662"/>
      <c r="AB29" s="662"/>
      <c r="AC29" s="662"/>
      <c r="AD29" s="663" t="s">
        <v>121</v>
      </c>
      <c r="AE29" s="663"/>
      <c r="AF29" s="663"/>
      <c r="AG29" s="663"/>
      <c r="AH29" s="663"/>
      <c r="AI29" s="663"/>
      <c r="AJ29" s="663"/>
      <c r="AK29" s="663"/>
      <c r="AL29" s="664" t="s">
        <v>121</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292</v>
      </c>
      <c r="CE29" s="696"/>
      <c r="CF29" s="656" t="s">
        <v>66</v>
      </c>
      <c r="CG29" s="657"/>
      <c r="CH29" s="657"/>
      <c r="CI29" s="657"/>
      <c r="CJ29" s="657"/>
      <c r="CK29" s="657"/>
      <c r="CL29" s="657"/>
      <c r="CM29" s="657"/>
      <c r="CN29" s="657"/>
      <c r="CO29" s="657"/>
      <c r="CP29" s="657"/>
      <c r="CQ29" s="658"/>
      <c r="CR29" s="659">
        <v>910203</v>
      </c>
      <c r="CS29" s="691"/>
      <c r="CT29" s="691"/>
      <c r="CU29" s="691"/>
      <c r="CV29" s="691"/>
      <c r="CW29" s="691"/>
      <c r="CX29" s="691"/>
      <c r="CY29" s="692"/>
      <c r="CZ29" s="664">
        <v>6.6</v>
      </c>
      <c r="DA29" s="689"/>
      <c r="DB29" s="689"/>
      <c r="DC29" s="693"/>
      <c r="DD29" s="668">
        <v>910203</v>
      </c>
      <c r="DE29" s="691"/>
      <c r="DF29" s="691"/>
      <c r="DG29" s="691"/>
      <c r="DH29" s="691"/>
      <c r="DI29" s="691"/>
      <c r="DJ29" s="691"/>
      <c r="DK29" s="692"/>
      <c r="DL29" s="668">
        <v>910203</v>
      </c>
      <c r="DM29" s="691"/>
      <c r="DN29" s="691"/>
      <c r="DO29" s="691"/>
      <c r="DP29" s="691"/>
      <c r="DQ29" s="691"/>
      <c r="DR29" s="691"/>
      <c r="DS29" s="691"/>
      <c r="DT29" s="691"/>
      <c r="DU29" s="691"/>
      <c r="DV29" s="692"/>
      <c r="DW29" s="664">
        <v>13.6</v>
      </c>
      <c r="DX29" s="689"/>
      <c r="DY29" s="689"/>
      <c r="DZ29" s="689"/>
      <c r="EA29" s="689"/>
      <c r="EB29" s="689"/>
      <c r="EC29" s="690"/>
    </row>
    <row r="30" spans="2:133" ht="11.25" customHeight="1" x14ac:dyDescent="0.15">
      <c r="B30" s="656" t="s">
        <v>293</v>
      </c>
      <c r="C30" s="657"/>
      <c r="D30" s="657"/>
      <c r="E30" s="657"/>
      <c r="F30" s="657"/>
      <c r="G30" s="657"/>
      <c r="H30" s="657"/>
      <c r="I30" s="657"/>
      <c r="J30" s="657"/>
      <c r="K30" s="657"/>
      <c r="L30" s="657"/>
      <c r="M30" s="657"/>
      <c r="N30" s="657"/>
      <c r="O30" s="657"/>
      <c r="P30" s="657"/>
      <c r="Q30" s="658"/>
      <c r="R30" s="659">
        <v>2843031</v>
      </c>
      <c r="S30" s="660"/>
      <c r="T30" s="660"/>
      <c r="U30" s="660"/>
      <c r="V30" s="660"/>
      <c r="W30" s="660"/>
      <c r="X30" s="660"/>
      <c r="Y30" s="661"/>
      <c r="Z30" s="662">
        <v>19.5</v>
      </c>
      <c r="AA30" s="662"/>
      <c r="AB30" s="662"/>
      <c r="AC30" s="662"/>
      <c r="AD30" s="663" t="s">
        <v>121</v>
      </c>
      <c r="AE30" s="663"/>
      <c r="AF30" s="663"/>
      <c r="AG30" s="663"/>
      <c r="AH30" s="663"/>
      <c r="AI30" s="663"/>
      <c r="AJ30" s="663"/>
      <c r="AK30" s="663"/>
      <c r="AL30" s="664" t="s">
        <v>121</v>
      </c>
      <c r="AM30" s="665"/>
      <c r="AN30" s="665"/>
      <c r="AO30" s="666"/>
      <c r="AP30" s="641" t="s">
        <v>211</v>
      </c>
      <c r="AQ30" s="642"/>
      <c r="AR30" s="642"/>
      <c r="AS30" s="642"/>
      <c r="AT30" s="642"/>
      <c r="AU30" s="642"/>
      <c r="AV30" s="642"/>
      <c r="AW30" s="642"/>
      <c r="AX30" s="642"/>
      <c r="AY30" s="642"/>
      <c r="AZ30" s="642"/>
      <c r="BA30" s="642"/>
      <c r="BB30" s="642"/>
      <c r="BC30" s="642"/>
      <c r="BD30" s="642"/>
      <c r="BE30" s="642"/>
      <c r="BF30" s="643"/>
      <c r="BG30" s="641" t="s">
        <v>294</v>
      </c>
      <c r="BH30" s="701"/>
      <c r="BI30" s="701"/>
      <c r="BJ30" s="701"/>
      <c r="BK30" s="701"/>
      <c r="BL30" s="701"/>
      <c r="BM30" s="701"/>
      <c r="BN30" s="701"/>
      <c r="BO30" s="701"/>
      <c r="BP30" s="701"/>
      <c r="BQ30" s="702"/>
      <c r="BR30" s="641" t="s">
        <v>295</v>
      </c>
      <c r="BS30" s="701"/>
      <c r="BT30" s="701"/>
      <c r="BU30" s="701"/>
      <c r="BV30" s="701"/>
      <c r="BW30" s="701"/>
      <c r="BX30" s="701"/>
      <c r="BY30" s="701"/>
      <c r="BZ30" s="701"/>
      <c r="CA30" s="701"/>
      <c r="CB30" s="702"/>
      <c r="CD30" s="697"/>
      <c r="CE30" s="698"/>
      <c r="CF30" s="656" t="s">
        <v>296</v>
      </c>
      <c r="CG30" s="657"/>
      <c r="CH30" s="657"/>
      <c r="CI30" s="657"/>
      <c r="CJ30" s="657"/>
      <c r="CK30" s="657"/>
      <c r="CL30" s="657"/>
      <c r="CM30" s="657"/>
      <c r="CN30" s="657"/>
      <c r="CO30" s="657"/>
      <c r="CP30" s="657"/>
      <c r="CQ30" s="658"/>
      <c r="CR30" s="659">
        <v>868951</v>
      </c>
      <c r="CS30" s="660"/>
      <c r="CT30" s="660"/>
      <c r="CU30" s="660"/>
      <c r="CV30" s="660"/>
      <c r="CW30" s="660"/>
      <c r="CX30" s="660"/>
      <c r="CY30" s="661"/>
      <c r="CZ30" s="664">
        <v>6.3</v>
      </c>
      <c r="DA30" s="689"/>
      <c r="DB30" s="689"/>
      <c r="DC30" s="693"/>
      <c r="DD30" s="668">
        <v>868951</v>
      </c>
      <c r="DE30" s="660"/>
      <c r="DF30" s="660"/>
      <c r="DG30" s="660"/>
      <c r="DH30" s="660"/>
      <c r="DI30" s="660"/>
      <c r="DJ30" s="660"/>
      <c r="DK30" s="661"/>
      <c r="DL30" s="668">
        <v>868951</v>
      </c>
      <c r="DM30" s="660"/>
      <c r="DN30" s="660"/>
      <c r="DO30" s="660"/>
      <c r="DP30" s="660"/>
      <c r="DQ30" s="660"/>
      <c r="DR30" s="660"/>
      <c r="DS30" s="660"/>
      <c r="DT30" s="660"/>
      <c r="DU30" s="660"/>
      <c r="DV30" s="661"/>
      <c r="DW30" s="664">
        <v>13</v>
      </c>
      <c r="DX30" s="689"/>
      <c r="DY30" s="689"/>
      <c r="DZ30" s="689"/>
      <c r="EA30" s="689"/>
      <c r="EB30" s="689"/>
      <c r="EC30" s="690"/>
    </row>
    <row r="31" spans="2:133" ht="11.25" customHeight="1" x14ac:dyDescent="0.15">
      <c r="B31" s="672" t="s">
        <v>297</v>
      </c>
      <c r="C31" s="673"/>
      <c r="D31" s="673"/>
      <c r="E31" s="673"/>
      <c r="F31" s="673"/>
      <c r="G31" s="673"/>
      <c r="H31" s="673"/>
      <c r="I31" s="673"/>
      <c r="J31" s="673"/>
      <c r="K31" s="673"/>
      <c r="L31" s="673"/>
      <c r="M31" s="673"/>
      <c r="N31" s="673"/>
      <c r="O31" s="673"/>
      <c r="P31" s="673"/>
      <c r="Q31" s="674"/>
      <c r="R31" s="659" t="s">
        <v>121</v>
      </c>
      <c r="S31" s="660"/>
      <c r="T31" s="660"/>
      <c r="U31" s="660"/>
      <c r="V31" s="660"/>
      <c r="W31" s="660"/>
      <c r="X31" s="660"/>
      <c r="Y31" s="661"/>
      <c r="Z31" s="662" t="s">
        <v>121</v>
      </c>
      <c r="AA31" s="662"/>
      <c r="AB31" s="662"/>
      <c r="AC31" s="662"/>
      <c r="AD31" s="663" t="s">
        <v>121</v>
      </c>
      <c r="AE31" s="663"/>
      <c r="AF31" s="663"/>
      <c r="AG31" s="663"/>
      <c r="AH31" s="663"/>
      <c r="AI31" s="663"/>
      <c r="AJ31" s="663"/>
      <c r="AK31" s="663"/>
      <c r="AL31" s="664" t="s">
        <v>121</v>
      </c>
      <c r="AM31" s="665"/>
      <c r="AN31" s="665"/>
      <c r="AO31" s="666"/>
      <c r="AP31" s="705" t="s">
        <v>298</v>
      </c>
      <c r="AQ31" s="706"/>
      <c r="AR31" s="706"/>
      <c r="AS31" s="706"/>
      <c r="AT31" s="711" t="s">
        <v>299</v>
      </c>
      <c r="AU31" s="218"/>
      <c r="AV31" s="218"/>
      <c r="AW31" s="218"/>
      <c r="AX31" s="645" t="s">
        <v>177</v>
      </c>
      <c r="AY31" s="646"/>
      <c r="AZ31" s="646"/>
      <c r="BA31" s="646"/>
      <c r="BB31" s="646"/>
      <c r="BC31" s="646"/>
      <c r="BD31" s="646"/>
      <c r="BE31" s="646"/>
      <c r="BF31" s="647"/>
      <c r="BG31" s="715">
        <v>99.5</v>
      </c>
      <c r="BH31" s="703"/>
      <c r="BI31" s="703"/>
      <c r="BJ31" s="703"/>
      <c r="BK31" s="703"/>
      <c r="BL31" s="703"/>
      <c r="BM31" s="654">
        <v>98.6</v>
      </c>
      <c r="BN31" s="703"/>
      <c r="BO31" s="703"/>
      <c r="BP31" s="703"/>
      <c r="BQ31" s="704"/>
      <c r="BR31" s="715">
        <v>99.5</v>
      </c>
      <c r="BS31" s="703"/>
      <c r="BT31" s="703"/>
      <c r="BU31" s="703"/>
      <c r="BV31" s="703"/>
      <c r="BW31" s="703"/>
      <c r="BX31" s="654">
        <v>98.5</v>
      </c>
      <c r="BY31" s="703"/>
      <c r="BZ31" s="703"/>
      <c r="CA31" s="703"/>
      <c r="CB31" s="704"/>
      <c r="CD31" s="697"/>
      <c r="CE31" s="698"/>
      <c r="CF31" s="656" t="s">
        <v>300</v>
      </c>
      <c r="CG31" s="657"/>
      <c r="CH31" s="657"/>
      <c r="CI31" s="657"/>
      <c r="CJ31" s="657"/>
      <c r="CK31" s="657"/>
      <c r="CL31" s="657"/>
      <c r="CM31" s="657"/>
      <c r="CN31" s="657"/>
      <c r="CO31" s="657"/>
      <c r="CP31" s="657"/>
      <c r="CQ31" s="658"/>
      <c r="CR31" s="659">
        <v>41252</v>
      </c>
      <c r="CS31" s="691"/>
      <c r="CT31" s="691"/>
      <c r="CU31" s="691"/>
      <c r="CV31" s="691"/>
      <c r="CW31" s="691"/>
      <c r="CX31" s="691"/>
      <c r="CY31" s="692"/>
      <c r="CZ31" s="664">
        <v>0.3</v>
      </c>
      <c r="DA31" s="689"/>
      <c r="DB31" s="689"/>
      <c r="DC31" s="693"/>
      <c r="DD31" s="668">
        <v>41252</v>
      </c>
      <c r="DE31" s="691"/>
      <c r="DF31" s="691"/>
      <c r="DG31" s="691"/>
      <c r="DH31" s="691"/>
      <c r="DI31" s="691"/>
      <c r="DJ31" s="691"/>
      <c r="DK31" s="692"/>
      <c r="DL31" s="668">
        <v>41252</v>
      </c>
      <c r="DM31" s="691"/>
      <c r="DN31" s="691"/>
      <c r="DO31" s="691"/>
      <c r="DP31" s="691"/>
      <c r="DQ31" s="691"/>
      <c r="DR31" s="691"/>
      <c r="DS31" s="691"/>
      <c r="DT31" s="691"/>
      <c r="DU31" s="691"/>
      <c r="DV31" s="692"/>
      <c r="DW31" s="664">
        <v>0.6</v>
      </c>
      <c r="DX31" s="689"/>
      <c r="DY31" s="689"/>
      <c r="DZ31" s="689"/>
      <c r="EA31" s="689"/>
      <c r="EB31" s="689"/>
      <c r="EC31" s="690"/>
    </row>
    <row r="32" spans="2:133" ht="11.25" customHeight="1" x14ac:dyDescent="0.15">
      <c r="B32" s="656" t="s">
        <v>301</v>
      </c>
      <c r="C32" s="657"/>
      <c r="D32" s="657"/>
      <c r="E32" s="657"/>
      <c r="F32" s="657"/>
      <c r="G32" s="657"/>
      <c r="H32" s="657"/>
      <c r="I32" s="657"/>
      <c r="J32" s="657"/>
      <c r="K32" s="657"/>
      <c r="L32" s="657"/>
      <c r="M32" s="657"/>
      <c r="N32" s="657"/>
      <c r="O32" s="657"/>
      <c r="P32" s="657"/>
      <c r="Q32" s="658"/>
      <c r="R32" s="659">
        <v>1036615</v>
      </c>
      <c r="S32" s="660"/>
      <c r="T32" s="660"/>
      <c r="U32" s="660"/>
      <c r="V32" s="660"/>
      <c r="W32" s="660"/>
      <c r="X32" s="660"/>
      <c r="Y32" s="661"/>
      <c r="Z32" s="662">
        <v>7.1</v>
      </c>
      <c r="AA32" s="662"/>
      <c r="AB32" s="662"/>
      <c r="AC32" s="662"/>
      <c r="AD32" s="663" t="s">
        <v>121</v>
      </c>
      <c r="AE32" s="663"/>
      <c r="AF32" s="663"/>
      <c r="AG32" s="663"/>
      <c r="AH32" s="663"/>
      <c r="AI32" s="663"/>
      <c r="AJ32" s="663"/>
      <c r="AK32" s="663"/>
      <c r="AL32" s="664" t="s">
        <v>121</v>
      </c>
      <c r="AM32" s="665"/>
      <c r="AN32" s="665"/>
      <c r="AO32" s="666"/>
      <c r="AP32" s="707"/>
      <c r="AQ32" s="708"/>
      <c r="AR32" s="708"/>
      <c r="AS32" s="708"/>
      <c r="AT32" s="712"/>
      <c r="AU32" s="214" t="s">
        <v>302</v>
      </c>
      <c r="AX32" s="656" t="s">
        <v>303</v>
      </c>
      <c r="AY32" s="657"/>
      <c r="AZ32" s="657"/>
      <c r="BA32" s="657"/>
      <c r="BB32" s="657"/>
      <c r="BC32" s="657"/>
      <c r="BD32" s="657"/>
      <c r="BE32" s="657"/>
      <c r="BF32" s="658"/>
      <c r="BG32" s="716">
        <v>99.5</v>
      </c>
      <c r="BH32" s="691"/>
      <c r="BI32" s="691"/>
      <c r="BJ32" s="691"/>
      <c r="BK32" s="691"/>
      <c r="BL32" s="691"/>
      <c r="BM32" s="665">
        <v>98.6</v>
      </c>
      <c r="BN32" s="691"/>
      <c r="BO32" s="691"/>
      <c r="BP32" s="691"/>
      <c r="BQ32" s="714"/>
      <c r="BR32" s="716">
        <v>99.3</v>
      </c>
      <c r="BS32" s="691"/>
      <c r="BT32" s="691"/>
      <c r="BU32" s="691"/>
      <c r="BV32" s="691"/>
      <c r="BW32" s="691"/>
      <c r="BX32" s="665">
        <v>98.3</v>
      </c>
      <c r="BY32" s="691"/>
      <c r="BZ32" s="691"/>
      <c r="CA32" s="691"/>
      <c r="CB32" s="714"/>
      <c r="CD32" s="699"/>
      <c r="CE32" s="700"/>
      <c r="CF32" s="656" t="s">
        <v>304</v>
      </c>
      <c r="CG32" s="657"/>
      <c r="CH32" s="657"/>
      <c r="CI32" s="657"/>
      <c r="CJ32" s="657"/>
      <c r="CK32" s="657"/>
      <c r="CL32" s="657"/>
      <c r="CM32" s="657"/>
      <c r="CN32" s="657"/>
      <c r="CO32" s="657"/>
      <c r="CP32" s="657"/>
      <c r="CQ32" s="658"/>
      <c r="CR32" s="659" t="s">
        <v>121</v>
      </c>
      <c r="CS32" s="660"/>
      <c r="CT32" s="660"/>
      <c r="CU32" s="660"/>
      <c r="CV32" s="660"/>
      <c r="CW32" s="660"/>
      <c r="CX32" s="660"/>
      <c r="CY32" s="661"/>
      <c r="CZ32" s="664" t="s">
        <v>121</v>
      </c>
      <c r="DA32" s="689"/>
      <c r="DB32" s="689"/>
      <c r="DC32" s="693"/>
      <c r="DD32" s="668" t="s">
        <v>121</v>
      </c>
      <c r="DE32" s="660"/>
      <c r="DF32" s="660"/>
      <c r="DG32" s="660"/>
      <c r="DH32" s="660"/>
      <c r="DI32" s="660"/>
      <c r="DJ32" s="660"/>
      <c r="DK32" s="661"/>
      <c r="DL32" s="668" t="s">
        <v>121</v>
      </c>
      <c r="DM32" s="660"/>
      <c r="DN32" s="660"/>
      <c r="DO32" s="660"/>
      <c r="DP32" s="660"/>
      <c r="DQ32" s="660"/>
      <c r="DR32" s="660"/>
      <c r="DS32" s="660"/>
      <c r="DT32" s="660"/>
      <c r="DU32" s="660"/>
      <c r="DV32" s="661"/>
      <c r="DW32" s="664" t="s">
        <v>121</v>
      </c>
      <c r="DX32" s="689"/>
      <c r="DY32" s="689"/>
      <c r="DZ32" s="689"/>
      <c r="EA32" s="689"/>
      <c r="EB32" s="689"/>
      <c r="EC32" s="690"/>
    </row>
    <row r="33" spans="2:133" ht="11.25" customHeight="1" x14ac:dyDescent="0.15">
      <c r="B33" s="656" t="s">
        <v>305</v>
      </c>
      <c r="C33" s="657"/>
      <c r="D33" s="657"/>
      <c r="E33" s="657"/>
      <c r="F33" s="657"/>
      <c r="G33" s="657"/>
      <c r="H33" s="657"/>
      <c r="I33" s="657"/>
      <c r="J33" s="657"/>
      <c r="K33" s="657"/>
      <c r="L33" s="657"/>
      <c r="M33" s="657"/>
      <c r="N33" s="657"/>
      <c r="O33" s="657"/>
      <c r="P33" s="657"/>
      <c r="Q33" s="658"/>
      <c r="R33" s="659">
        <v>30430</v>
      </c>
      <c r="S33" s="660"/>
      <c r="T33" s="660"/>
      <c r="U33" s="660"/>
      <c r="V33" s="660"/>
      <c r="W33" s="660"/>
      <c r="X33" s="660"/>
      <c r="Y33" s="661"/>
      <c r="Z33" s="662">
        <v>0.2</v>
      </c>
      <c r="AA33" s="662"/>
      <c r="AB33" s="662"/>
      <c r="AC33" s="662"/>
      <c r="AD33" s="663" t="s">
        <v>121</v>
      </c>
      <c r="AE33" s="663"/>
      <c r="AF33" s="663"/>
      <c r="AG33" s="663"/>
      <c r="AH33" s="663"/>
      <c r="AI33" s="663"/>
      <c r="AJ33" s="663"/>
      <c r="AK33" s="663"/>
      <c r="AL33" s="664" t="s">
        <v>121</v>
      </c>
      <c r="AM33" s="665"/>
      <c r="AN33" s="665"/>
      <c r="AO33" s="666"/>
      <c r="AP33" s="709"/>
      <c r="AQ33" s="710"/>
      <c r="AR33" s="710"/>
      <c r="AS33" s="710"/>
      <c r="AT33" s="713"/>
      <c r="AU33" s="219"/>
      <c r="AV33" s="219"/>
      <c r="AW33" s="219"/>
      <c r="AX33" s="680" t="s">
        <v>306</v>
      </c>
      <c r="AY33" s="681"/>
      <c r="AZ33" s="681"/>
      <c r="BA33" s="681"/>
      <c r="BB33" s="681"/>
      <c r="BC33" s="681"/>
      <c r="BD33" s="681"/>
      <c r="BE33" s="681"/>
      <c r="BF33" s="682"/>
      <c r="BG33" s="717">
        <v>99.4</v>
      </c>
      <c r="BH33" s="718"/>
      <c r="BI33" s="718"/>
      <c r="BJ33" s="718"/>
      <c r="BK33" s="718"/>
      <c r="BL33" s="718"/>
      <c r="BM33" s="719">
        <v>98.2</v>
      </c>
      <c r="BN33" s="718"/>
      <c r="BO33" s="718"/>
      <c r="BP33" s="718"/>
      <c r="BQ33" s="720"/>
      <c r="BR33" s="717">
        <v>99.6</v>
      </c>
      <c r="BS33" s="718"/>
      <c r="BT33" s="718"/>
      <c r="BU33" s="718"/>
      <c r="BV33" s="718"/>
      <c r="BW33" s="718"/>
      <c r="BX33" s="719">
        <v>98.4</v>
      </c>
      <c r="BY33" s="718"/>
      <c r="BZ33" s="718"/>
      <c r="CA33" s="718"/>
      <c r="CB33" s="720"/>
      <c r="CD33" s="656" t="s">
        <v>307</v>
      </c>
      <c r="CE33" s="657"/>
      <c r="CF33" s="657"/>
      <c r="CG33" s="657"/>
      <c r="CH33" s="657"/>
      <c r="CI33" s="657"/>
      <c r="CJ33" s="657"/>
      <c r="CK33" s="657"/>
      <c r="CL33" s="657"/>
      <c r="CM33" s="657"/>
      <c r="CN33" s="657"/>
      <c r="CO33" s="657"/>
      <c r="CP33" s="657"/>
      <c r="CQ33" s="658"/>
      <c r="CR33" s="659">
        <v>5144991</v>
      </c>
      <c r="CS33" s="691"/>
      <c r="CT33" s="691"/>
      <c r="CU33" s="691"/>
      <c r="CV33" s="691"/>
      <c r="CW33" s="691"/>
      <c r="CX33" s="691"/>
      <c r="CY33" s="692"/>
      <c r="CZ33" s="664">
        <v>37.200000000000003</v>
      </c>
      <c r="DA33" s="689"/>
      <c r="DB33" s="689"/>
      <c r="DC33" s="693"/>
      <c r="DD33" s="668">
        <v>4366432</v>
      </c>
      <c r="DE33" s="691"/>
      <c r="DF33" s="691"/>
      <c r="DG33" s="691"/>
      <c r="DH33" s="691"/>
      <c r="DI33" s="691"/>
      <c r="DJ33" s="691"/>
      <c r="DK33" s="692"/>
      <c r="DL33" s="668">
        <v>3177283</v>
      </c>
      <c r="DM33" s="691"/>
      <c r="DN33" s="691"/>
      <c r="DO33" s="691"/>
      <c r="DP33" s="691"/>
      <c r="DQ33" s="691"/>
      <c r="DR33" s="691"/>
      <c r="DS33" s="691"/>
      <c r="DT33" s="691"/>
      <c r="DU33" s="691"/>
      <c r="DV33" s="692"/>
      <c r="DW33" s="664">
        <v>47.5</v>
      </c>
      <c r="DX33" s="689"/>
      <c r="DY33" s="689"/>
      <c r="DZ33" s="689"/>
      <c r="EA33" s="689"/>
      <c r="EB33" s="689"/>
      <c r="EC33" s="690"/>
    </row>
    <row r="34" spans="2:133" ht="11.25" customHeight="1" x14ac:dyDescent="0.15">
      <c r="B34" s="656" t="s">
        <v>308</v>
      </c>
      <c r="C34" s="657"/>
      <c r="D34" s="657"/>
      <c r="E34" s="657"/>
      <c r="F34" s="657"/>
      <c r="G34" s="657"/>
      <c r="H34" s="657"/>
      <c r="I34" s="657"/>
      <c r="J34" s="657"/>
      <c r="K34" s="657"/>
      <c r="L34" s="657"/>
      <c r="M34" s="657"/>
      <c r="N34" s="657"/>
      <c r="O34" s="657"/>
      <c r="P34" s="657"/>
      <c r="Q34" s="658"/>
      <c r="R34" s="659">
        <v>499076</v>
      </c>
      <c r="S34" s="660"/>
      <c r="T34" s="660"/>
      <c r="U34" s="660"/>
      <c r="V34" s="660"/>
      <c r="W34" s="660"/>
      <c r="X34" s="660"/>
      <c r="Y34" s="661"/>
      <c r="Z34" s="662">
        <v>3.4</v>
      </c>
      <c r="AA34" s="662"/>
      <c r="AB34" s="662"/>
      <c r="AC34" s="662"/>
      <c r="AD34" s="663" t="s">
        <v>121</v>
      </c>
      <c r="AE34" s="663"/>
      <c r="AF34" s="663"/>
      <c r="AG34" s="663"/>
      <c r="AH34" s="663"/>
      <c r="AI34" s="663"/>
      <c r="AJ34" s="663"/>
      <c r="AK34" s="663"/>
      <c r="AL34" s="664" t="s">
        <v>121</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309</v>
      </c>
      <c r="CE34" s="657"/>
      <c r="CF34" s="657"/>
      <c r="CG34" s="657"/>
      <c r="CH34" s="657"/>
      <c r="CI34" s="657"/>
      <c r="CJ34" s="657"/>
      <c r="CK34" s="657"/>
      <c r="CL34" s="657"/>
      <c r="CM34" s="657"/>
      <c r="CN34" s="657"/>
      <c r="CO34" s="657"/>
      <c r="CP34" s="657"/>
      <c r="CQ34" s="658"/>
      <c r="CR34" s="659">
        <v>1800379</v>
      </c>
      <c r="CS34" s="660"/>
      <c r="CT34" s="660"/>
      <c r="CU34" s="660"/>
      <c r="CV34" s="660"/>
      <c r="CW34" s="660"/>
      <c r="CX34" s="660"/>
      <c r="CY34" s="661"/>
      <c r="CZ34" s="664">
        <v>13</v>
      </c>
      <c r="DA34" s="689"/>
      <c r="DB34" s="689"/>
      <c r="DC34" s="693"/>
      <c r="DD34" s="668">
        <v>1576307</v>
      </c>
      <c r="DE34" s="660"/>
      <c r="DF34" s="660"/>
      <c r="DG34" s="660"/>
      <c r="DH34" s="660"/>
      <c r="DI34" s="660"/>
      <c r="DJ34" s="660"/>
      <c r="DK34" s="661"/>
      <c r="DL34" s="668">
        <v>1213625</v>
      </c>
      <c r="DM34" s="660"/>
      <c r="DN34" s="660"/>
      <c r="DO34" s="660"/>
      <c r="DP34" s="660"/>
      <c r="DQ34" s="660"/>
      <c r="DR34" s="660"/>
      <c r="DS34" s="660"/>
      <c r="DT34" s="660"/>
      <c r="DU34" s="660"/>
      <c r="DV34" s="661"/>
      <c r="DW34" s="664">
        <v>18.2</v>
      </c>
      <c r="DX34" s="689"/>
      <c r="DY34" s="689"/>
      <c r="DZ34" s="689"/>
      <c r="EA34" s="689"/>
      <c r="EB34" s="689"/>
      <c r="EC34" s="690"/>
    </row>
    <row r="35" spans="2:133" ht="11.25" customHeight="1" x14ac:dyDescent="0.15">
      <c r="B35" s="656" t="s">
        <v>310</v>
      </c>
      <c r="C35" s="657"/>
      <c r="D35" s="657"/>
      <c r="E35" s="657"/>
      <c r="F35" s="657"/>
      <c r="G35" s="657"/>
      <c r="H35" s="657"/>
      <c r="I35" s="657"/>
      <c r="J35" s="657"/>
      <c r="K35" s="657"/>
      <c r="L35" s="657"/>
      <c r="M35" s="657"/>
      <c r="N35" s="657"/>
      <c r="O35" s="657"/>
      <c r="P35" s="657"/>
      <c r="Q35" s="658"/>
      <c r="R35" s="659">
        <v>1530492</v>
      </c>
      <c r="S35" s="660"/>
      <c r="T35" s="660"/>
      <c r="U35" s="660"/>
      <c r="V35" s="660"/>
      <c r="W35" s="660"/>
      <c r="X35" s="660"/>
      <c r="Y35" s="661"/>
      <c r="Z35" s="662">
        <v>10.5</v>
      </c>
      <c r="AA35" s="662"/>
      <c r="AB35" s="662"/>
      <c r="AC35" s="662"/>
      <c r="AD35" s="663" t="s">
        <v>121</v>
      </c>
      <c r="AE35" s="663"/>
      <c r="AF35" s="663"/>
      <c r="AG35" s="663"/>
      <c r="AH35" s="663"/>
      <c r="AI35" s="663"/>
      <c r="AJ35" s="663"/>
      <c r="AK35" s="663"/>
      <c r="AL35" s="664" t="s">
        <v>121</v>
      </c>
      <c r="AM35" s="665"/>
      <c r="AN35" s="665"/>
      <c r="AO35" s="666"/>
      <c r="AP35" s="222"/>
      <c r="AQ35" s="641" t="s">
        <v>311</v>
      </c>
      <c r="AR35" s="642"/>
      <c r="AS35" s="642"/>
      <c r="AT35" s="642"/>
      <c r="AU35" s="642"/>
      <c r="AV35" s="642"/>
      <c r="AW35" s="642"/>
      <c r="AX35" s="642"/>
      <c r="AY35" s="642"/>
      <c r="AZ35" s="642"/>
      <c r="BA35" s="642"/>
      <c r="BB35" s="642"/>
      <c r="BC35" s="642"/>
      <c r="BD35" s="642"/>
      <c r="BE35" s="642"/>
      <c r="BF35" s="643"/>
      <c r="BG35" s="641" t="s">
        <v>312</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313</v>
      </c>
      <c r="CE35" s="657"/>
      <c r="CF35" s="657"/>
      <c r="CG35" s="657"/>
      <c r="CH35" s="657"/>
      <c r="CI35" s="657"/>
      <c r="CJ35" s="657"/>
      <c r="CK35" s="657"/>
      <c r="CL35" s="657"/>
      <c r="CM35" s="657"/>
      <c r="CN35" s="657"/>
      <c r="CO35" s="657"/>
      <c r="CP35" s="657"/>
      <c r="CQ35" s="658"/>
      <c r="CR35" s="659">
        <v>62406</v>
      </c>
      <c r="CS35" s="691"/>
      <c r="CT35" s="691"/>
      <c r="CU35" s="691"/>
      <c r="CV35" s="691"/>
      <c r="CW35" s="691"/>
      <c r="CX35" s="691"/>
      <c r="CY35" s="692"/>
      <c r="CZ35" s="664">
        <v>0.5</v>
      </c>
      <c r="DA35" s="689"/>
      <c r="DB35" s="689"/>
      <c r="DC35" s="693"/>
      <c r="DD35" s="668">
        <v>52204</v>
      </c>
      <c r="DE35" s="691"/>
      <c r="DF35" s="691"/>
      <c r="DG35" s="691"/>
      <c r="DH35" s="691"/>
      <c r="DI35" s="691"/>
      <c r="DJ35" s="691"/>
      <c r="DK35" s="692"/>
      <c r="DL35" s="668">
        <v>52204</v>
      </c>
      <c r="DM35" s="691"/>
      <c r="DN35" s="691"/>
      <c r="DO35" s="691"/>
      <c r="DP35" s="691"/>
      <c r="DQ35" s="691"/>
      <c r="DR35" s="691"/>
      <c r="DS35" s="691"/>
      <c r="DT35" s="691"/>
      <c r="DU35" s="691"/>
      <c r="DV35" s="692"/>
      <c r="DW35" s="664">
        <v>0.8</v>
      </c>
      <c r="DX35" s="689"/>
      <c r="DY35" s="689"/>
      <c r="DZ35" s="689"/>
      <c r="EA35" s="689"/>
      <c r="EB35" s="689"/>
      <c r="EC35" s="690"/>
    </row>
    <row r="36" spans="2:133" ht="11.25" customHeight="1" x14ac:dyDescent="0.15">
      <c r="B36" s="656" t="s">
        <v>314</v>
      </c>
      <c r="C36" s="657"/>
      <c r="D36" s="657"/>
      <c r="E36" s="657"/>
      <c r="F36" s="657"/>
      <c r="G36" s="657"/>
      <c r="H36" s="657"/>
      <c r="I36" s="657"/>
      <c r="J36" s="657"/>
      <c r="K36" s="657"/>
      <c r="L36" s="657"/>
      <c r="M36" s="657"/>
      <c r="N36" s="657"/>
      <c r="O36" s="657"/>
      <c r="P36" s="657"/>
      <c r="Q36" s="658"/>
      <c r="R36" s="659">
        <v>463197</v>
      </c>
      <c r="S36" s="660"/>
      <c r="T36" s="660"/>
      <c r="U36" s="660"/>
      <c r="V36" s="660"/>
      <c r="W36" s="660"/>
      <c r="X36" s="660"/>
      <c r="Y36" s="661"/>
      <c r="Z36" s="662">
        <v>3.2</v>
      </c>
      <c r="AA36" s="662"/>
      <c r="AB36" s="662"/>
      <c r="AC36" s="662"/>
      <c r="AD36" s="663" t="s">
        <v>121</v>
      </c>
      <c r="AE36" s="663"/>
      <c r="AF36" s="663"/>
      <c r="AG36" s="663"/>
      <c r="AH36" s="663"/>
      <c r="AI36" s="663"/>
      <c r="AJ36" s="663"/>
      <c r="AK36" s="663"/>
      <c r="AL36" s="664" t="s">
        <v>121</v>
      </c>
      <c r="AM36" s="665"/>
      <c r="AN36" s="665"/>
      <c r="AO36" s="666"/>
      <c r="AP36" s="222"/>
      <c r="AQ36" s="725" t="s">
        <v>315</v>
      </c>
      <c r="AR36" s="726"/>
      <c r="AS36" s="726"/>
      <c r="AT36" s="726"/>
      <c r="AU36" s="726"/>
      <c r="AV36" s="726"/>
      <c r="AW36" s="726"/>
      <c r="AX36" s="726"/>
      <c r="AY36" s="727"/>
      <c r="AZ36" s="648">
        <v>1622617</v>
      </c>
      <c r="BA36" s="649"/>
      <c r="BB36" s="649"/>
      <c r="BC36" s="649"/>
      <c r="BD36" s="649"/>
      <c r="BE36" s="649"/>
      <c r="BF36" s="721"/>
      <c r="BG36" s="645" t="s">
        <v>316</v>
      </c>
      <c r="BH36" s="646"/>
      <c r="BI36" s="646"/>
      <c r="BJ36" s="646"/>
      <c r="BK36" s="646"/>
      <c r="BL36" s="646"/>
      <c r="BM36" s="646"/>
      <c r="BN36" s="646"/>
      <c r="BO36" s="646"/>
      <c r="BP36" s="646"/>
      <c r="BQ36" s="646"/>
      <c r="BR36" s="646"/>
      <c r="BS36" s="646"/>
      <c r="BT36" s="646"/>
      <c r="BU36" s="647"/>
      <c r="BV36" s="648">
        <v>130855</v>
      </c>
      <c r="BW36" s="649"/>
      <c r="BX36" s="649"/>
      <c r="BY36" s="649"/>
      <c r="BZ36" s="649"/>
      <c r="CA36" s="649"/>
      <c r="CB36" s="721"/>
      <c r="CD36" s="656" t="s">
        <v>317</v>
      </c>
      <c r="CE36" s="657"/>
      <c r="CF36" s="657"/>
      <c r="CG36" s="657"/>
      <c r="CH36" s="657"/>
      <c r="CI36" s="657"/>
      <c r="CJ36" s="657"/>
      <c r="CK36" s="657"/>
      <c r="CL36" s="657"/>
      <c r="CM36" s="657"/>
      <c r="CN36" s="657"/>
      <c r="CO36" s="657"/>
      <c r="CP36" s="657"/>
      <c r="CQ36" s="658"/>
      <c r="CR36" s="659">
        <v>1622415</v>
      </c>
      <c r="CS36" s="660"/>
      <c r="CT36" s="660"/>
      <c r="CU36" s="660"/>
      <c r="CV36" s="660"/>
      <c r="CW36" s="660"/>
      <c r="CX36" s="660"/>
      <c r="CY36" s="661"/>
      <c r="CZ36" s="664">
        <v>11.7</v>
      </c>
      <c r="DA36" s="689"/>
      <c r="DB36" s="689"/>
      <c r="DC36" s="693"/>
      <c r="DD36" s="668">
        <v>1379436</v>
      </c>
      <c r="DE36" s="660"/>
      <c r="DF36" s="660"/>
      <c r="DG36" s="660"/>
      <c r="DH36" s="660"/>
      <c r="DI36" s="660"/>
      <c r="DJ36" s="660"/>
      <c r="DK36" s="661"/>
      <c r="DL36" s="668">
        <v>1014757</v>
      </c>
      <c r="DM36" s="660"/>
      <c r="DN36" s="660"/>
      <c r="DO36" s="660"/>
      <c r="DP36" s="660"/>
      <c r="DQ36" s="660"/>
      <c r="DR36" s="660"/>
      <c r="DS36" s="660"/>
      <c r="DT36" s="660"/>
      <c r="DU36" s="660"/>
      <c r="DV36" s="661"/>
      <c r="DW36" s="664">
        <v>15.2</v>
      </c>
      <c r="DX36" s="689"/>
      <c r="DY36" s="689"/>
      <c r="DZ36" s="689"/>
      <c r="EA36" s="689"/>
      <c r="EB36" s="689"/>
      <c r="EC36" s="690"/>
    </row>
    <row r="37" spans="2:133" ht="11.25" customHeight="1" x14ac:dyDescent="0.15">
      <c r="B37" s="656" t="s">
        <v>318</v>
      </c>
      <c r="C37" s="657"/>
      <c r="D37" s="657"/>
      <c r="E37" s="657"/>
      <c r="F37" s="657"/>
      <c r="G37" s="657"/>
      <c r="H37" s="657"/>
      <c r="I37" s="657"/>
      <c r="J37" s="657"/>
      <c r="K37" s="657"/>
      <c r="L37" s="657"/>
      <c r="M37" s="657"/>
      <c r="N37" s="657"/>
      <c r="O37" s="657"/>
      <c r="P37" s="657"/>
      <c r="Q37" s="658"/>
      <c r="R37" s="659">
        <v>138582</v>
      </c>
      <c r="S37" s="660"/>
      <c r="T37" s="660"/>
      <c r="U37" s="660"/>
      <c r="V37" s="660"/>
      <c r="W37" s="660"/>
      <c r="X37" s="660"/>
      <c r="Y37" s="661"/>
      <c r="Z37" s="662">
        <v>1</v>
      </c>
      <c r="AA37" s="662"/>
      <c r="AB37" s="662"/>
      <c r="AC37" s="662"/>
      <c r="AD37" s="663">
        <v>68390</v>
      </c>
      <c r="AE37" s="663"/>
      <c r="AF37" s="663"/>
      <c r="AG37" s="663"/>
      <c r="AH37" s="663"/>
      <c r="AI37" s="663"/>
      <c r="AJ37" s="663"/>
      <c r="AK37" s="663"/>
      <c r="AL37" s="664">
        <v>1</v>
      </c>
      <c r="AM37" s="665"/>
      <c r="AN37" s="665"/>
      <c r="AO37" s="666"/>
      <c r="AQ37" s="722" t="s">
        <v>319</v>
      </c>
      <c r="AR37" s="723"/>
      <c r="AS37" s="723"/>
      <c r="AT37" s="723"/>
      <c r="AU37" s="723"/>
      <c r="AV37" s="723"/>
      <c r="AW37" s="723"/>
      <c r="AX37" s="723"/>
      <c r="AY37" s="724"/>
      <c r="AZ37" s="659">
        <v>341824</v>
      </c>
      <c r="BA37" s="660"/>
      <c r="BB37" s="660"/>
      <c r="BC37" s="660"/>
      <c r="BD37" s="691"/>
      <c r="BE37" s="691"/>
      <c r="BF37" s="714"/>
      <c r="BG37" s="656" t="s">
        <v>320</v>
      </c>
      <c r="BH37" s="657"/>
      <c r="BI37" s="657"/>
      <c r="BJ37" s="657"/>
      <c r="BK37" s="657"/>
      <c r="BL37" s="657"/>
      <c r="BM37" s="657"/>
      <c r="BN37" s="657"/>
      <c r="BO37" s="657"/>
      <c r="BP37" s="657"/>
      <c r="BQ37" s="657"/>
      <c r="BR37" s="657"/>
      <c r="BS37" s="657"/>
      <c r="BT37" s="657"/>
      <c r="BU37" s="658"/>
      <c r="BV37" s="659">
        <v>84604</v>
      </c>
      <c r="BW37" s="660"/>
      <c r="BX37" s="660"/>
      <c r="BY37" s="660"/>
      <c r="BZ37" s="660"/>
      <c r="CA37" s="660"/>
      <c r="CB37" s="669"/>
      <c r="CD37" s="656" t="s">
        <v>321</v>
      </c>
      <c r="CE37" s="657"/>
      <c r="CF37" s="657"/>
      <c r="CG37" s="657"/>
      <c r="CH37" s="657"/>
      <c r="CI37" s="657"/>
      <c r="CJ37" s="657"/>
      <c r="CK37" s="657"/>
      <c r="CL37" s="657"/>
      <c r="CM37" s="657"/>
      <c r="CN37" s="657"/>
      <c r="CO37" s="657"/>
      <c r="CP37" s="657"/>
      <c r="CQ37" s="658"/>
      <c r="CR37" s="659">
        <v>310252</v>
      </c>
      <c r="CS37" s="691"/>
      <c r="CT37" s="691"/>
      <c r="CU37" s="691"/>
      <c r="CV37" s="691"/>
      <c r="CW37" s="691"/>
      <c r="CX37" s="691"/>
      <c r="CY37" s="692"/>
      <c r="CZ37" s="664">
        <v>2.2000000000000002</v>
      </c>
      <c r="DA37" s="689"/>
      <c r="DB37" s="689"/>
      <c r="DC37" s="693"/>
      <c r="DD37" s="668">
        <v>308806</v>
      </c>
      <c r="DE37" s="691"/>
      <c r="DF37" s="691"/>
      <c r="DG37" s="691"/>
      <c r="DH37" s="691"/>
      <c r="DI37" s="691"/>
      <c r="DJ37" s="691"/>
      <c r="DK37" s="692"/>
      <c r="DL37" s="668">
        <v>308705</v>
      </c>
      <c r="DM37" s="691"/>
      <c r="DN37" s="691"/>
      <c r="DO37" s="691"/>
      <c r="DP37" s="691"/>
      <c r="DQ37" s="691"/>
      <c r="DR37" s="691"/>
      <c r="DS37" s="691"/>
      <c r="DT37" s="691"/>
      <c r="DU37" s="691"/>
      <c r="DV37" s="692"/>
      <c r="DW37" s="664">
        <v>4.5999999999999996</v>
      </c>
      <c r="DX37" s="689"/>
      <c r="DY37" s="689"/>
      <c r="DZ37" s="689"/>
      <c r="EA37" s="689"/>
      <c r="EB37" s="689"/>
      <c r="EC37" s="690"/>
    </row>
    <row r="38" spans="2:133" ht="11.25" customHeight="1" x14ac:dyDescent="0.15">
      <c r="B38" s="656" t="s">
        <v>322</v>
      </c>
      <c r="C38" s="657"/>
      <c r="D38" s="657"/>
      <c r="E38" s="657"/>
      <c r="F38" s="657"/>
      <c r="G38" s="657"/>
      <c r="H38" s="657"/>
      <c r="I38" s="657"/>
      <c r="J38" s="657"/>
      <c r="K38" s="657"/>
      <c r="L38" s="657"/>
      <c r="M38" s="657"/>
      <c r="N38" s="657"/>
      <c r="O38" s="657"/>
      <c r="P38" s="657"/>
      <c r="Q38" s="658"/>
      <c r="R38" s="659">
        <v>772092</v>
      </c>
      <c r="S38" s="660"/>
      <c r="T38" s="660"/>
      <c r="U38" s="660"/>
      <c r="V38" s="660"/>
      <c r="W38" s="660"/>
      <c r="X38" s="660"/>
      <c r="Y38" s="661"/>
      <c r="Z38" s="662">
        <v>5.3</v>
      </c>
      <c r="AA38" s="662"/>
      <c r="AB38" s="662"/>
      <c r="AC38" s="662"/>
      <c r="AD38" s="663" t="s">
        <v>121</v>
      </c>
      <c r="AE38" s="663"/>
      <c r="AF38" s="663"/>
      <c r="AG38" s="663"/>
      <c r="AH38" s="663"/>
      <c r="AI38" s="663"/>
      <c r="AJ38" s="663"/>
      <c r="AK38" s="663"/>
      <c r="AL38" s="664" t="s">
        <v>121</v>
      </c>
      <c r="AM38" s="665"/>
      <c r="AN38" s="665"/>
      <c r="AO38" s="666"/>
      <c r="AQ38" s="722" t="s">
        <v>323</v>
      </c>
      <c r="AR38" s="723"/>
      <c r="AS38" s="723"/>
      <c r="AT38" s="723"/>
      <c r="AU38" s="723"/>
      <c r="AV38" s="723"/>
      <c r="AW38" s="723"/>
      <c r="AX38" s="723"/>
      <c r="AY38" s="724"/>
      <c r="AZ38" s="659">
        <v>100065</v>
      </c>
      <c r="BA38" s="660"/>
      <c r="BB38" s="660"/>
      <c r="BC38" s="660"/>
      <c r="BD38" s="691"/>
      <c r="BE38" s="691"/>
      <c r="BF38" s="714"/>
      <c r="BG38" s="656" t="s">
        <v>324</v>
      </c>
      <c r="BH38" s="657"/>
      <c r="BI38" s="657"/>
      <c r="BJ38" s="657"/>
      <c r="BK38" s="657"/>
      <c r="BL38" s="657"/>
      <c r="BM38" s="657"/>
      <c r="BN38" s="657"/>
      <c r="BO38" s="657"/>
      <c r="BP38" s="657"/>
      <c r="BQ38" s="657"/>
      <c r="BR38" s="657"/>
      <c r="BS38" s="657"/>
      <c r="BT38" s="657"/>
      <c r="BU38" s="658"/>
      <c r="BV38" s="659">
        <v>3491</v>
      </c>
      <c r="BW38" s="660"/>
      <c r="BX38" s="660"/>
      <c r="BY38" s="660"/>
      <c r="BZ38" s="660"/>
      <c r="CA38" s="660"/>
      <c r="CB38" s="669"/>
      <c r="CD38" s="656" t="s">
        <v>325</v>
      </c>
      <c r="CE38" s="657"/>
      <c r="CF38" s="657"/>
      <c r="CG38" s="657"/>
      <c r="CH38" s="657"/>
      <c r="CI38" s="657"/>
      <c r="CJ38" s="657"/>
      <c r="CK38" s="657"/>
      <c r="CL38" s="657"/>
      <c r="CM38" s="657"/>
      <c r="CN38" s="657"/>
      <c r="CO38" s="657"/>
      <c r="CP38" s="657"/>
      <c r="CQ38" s="658"/>
      <c r="CR38" s="659">
        <v>1180728</v>
      </c>
      <c r="CS38" s="660"/>
      <c r="CT38" s="660"/>
      <c r="CU38" s="660"/>
      <c r="CV38" s="660"/>
      <c r="CW38" s="660"/>
      <c r="CX38" s="660"/>
      <c r="CY38" s="661"/>
      <c r="CZ38" s="664">
        <v>8.5</v>
      </c>
      <c r="DA38" s="689"/>
      <c r="DB38" s="689"/>
      <c r="DC38" s="693"/>
      <c r="DD38" s="668">
        <v>954856</v>
      </c>
      <c r="DE38" s="660"/>
      <c r="DF38" s="660"/>
      <c r="DG38" s="660"/>
      <c r="DH38" s="660"/>
      <c r="DI38" s="660"/>
      <c r="DJ38" s="660"/>
      <c r="DK38" s="661"/>
      <c r="DL38" s="668">
        <v>896697</v>
      </c>
      <c r="DM38" s="660"/>
      <c r="DN38" s="660"/>
      <c r="DO38" s="660"/>
      <c r="DP38" s="660"/>
      <c r="DQ38" s="660"/>
      <c r="DR38" s="660"/>
      <c r="DS38" s="660"/>
      <c r="DT38" s="660"/>
      <c r="DU38" s="660"/>
      <c r="DV38" s="661"/>
      <c r="DW38" s="664">
        <v>13.4</v>
      </c>
      <c r="DX38" s="689"/>
      <c r="DY38" s="689"/>
      <c r="DZ38" s="689"/>
      <c r="EA38" s="689"/>
      <c r="EB38" s="689"/>
      <c r="EC38" s="690"/>
    </row>
    <row r="39" spans="2:133" ht="11.25" customHeight="1" x14ac:dyDescent="0.15">
      <c r="B39" s="656" t="s">
        <v>326</v>
      </c>
      <c r="C39" s="657"/>
      <c r="D39" s="657"/>
      <c r="E39" s="657"/>
      <c r="F39" s="657"/>
      <c r="G39" s="657"/>
      <c r="H39" s="657"/>
      <c r="I39" s="657"/>
      <c r="J39" s="657"/>
      <c r="K39" s="657"/>
      <c r="L39" s="657"/>
      <c r="M39" s="657"/>
      <c r="N39" s="657"/>
      <c r="O39" s="657"/>
      <c r="P39" s="657"/>
      <c r="Q39" s="658"/>
      <c r="R39" s="659" t="s">
        <v>121</v>
      </c>
      <c r="S39" s="660"/>
      <c r="T39" s="660"/>
      <c r="U39" s="660"/>
      <c r="V39" s="660"/>
      <c r="W39" s="660"/>
      <c r="X39" s="660"/>
      <c r="Y39" s="661"/>
      <c r="Z39" s="662" t="s">
        <v>121</v>
      </c>
      <c r="AA39" s="662"/>
      <c r="AB39" s="662"/>
      <c r="AC39" s="662"/>
      <c r="AD39" s="663" t="s">
        <v>121</v>
      </c>
      <c r="AE39" s="663"/>
      <c r="AF39" s="663"/>
      <c r="AG39" s="663"/>
      <c r="AH39" s="663"/>
      <c r="AI39" s="663"/>
      <c r="AJ39" s="663"/>
      <c r="AK39" s="663"/>
      <c r="AL39" s="664" t="s">
        <v>121</v>
      </c>
      <c r="AM39" s="665"/>
      <c r="AN39" s="665"/>
      <c r="AO39" s="666"/>
      <c r="AQ39" s="722" t="s">
        <v>327</v>
      </c>
      <c r="AR39" s="723"/>
      <c r="AS39" s="723"/>
      <c r="AT39" s="723"/>
      <c r="AU39" s="723"/>
      <c r="AV39" s="723"/>
      <c r="AW39" s="723"/>
      <c r="AX39" s="723"/>
      <c r="AY39" s="724"/>
      <c r="AZ39" s="659">
        <v>28320</v>
      </c>
      <c r="BA39" s="660"/>
      <c r="BB39" s="660"/>
      <c r="BC39" s="660"/>
      <c r="BD39" s="691"/>
      <c r="BE39" s="691"/>
      <c r="BF39" s="714"/>
      <c r="BG39" s="656" t="s">
        <v>328</v>
      </c>
      <c r="BH39" s="657"/>
      <c r="BI39" s="657"/>
      <c r="BJ39" s="657"/>
      <c r="BK39" s="657"/>
      <c r="BL39" s="657"/>
      <c r="BM39" s="657"/>
      <c r="BN39" s="657"/>
      <c r="BO39" s="657"/>
      <c r="BP39" s="657"/>
      <c r="BQ39" s="657"/>
      <c r="BR39" s="657"/>
      <c r="BS39" s="657"/>
      <c r="BT39" s="657"/>
      <c r="BU39" s="658"/>
      <c r="BV39" s="659">
        <v>5309</v>
      </c>
      <c r="BW39" s="660"/>
      <c r="BX39" s="660"/>
      <c r="BY39" s="660"/>
      <c r="BZ39" s="660"/>
      <c r="CA39" s="660"/>
      <c r="CB39" s="669"/>
      <c r="CD39" s="656" t="s">
        <v>329</v>
      </c>
      <c r="CE39" s="657"/>
      <c r="CF39" s="657"/>
      <c r="CG39" s="657"/>
      <c r="CH39" s="657"/>
      <c r="CI39" s="657"/>
      <c r="CJ39" s="657"/>
      <c r="CK39" s="657"/>
      <c r="CL39" s="657"/>
      <c r="CM39" s="657"/>
      <c r="CN39" s="657"/>
      <c r="CO39" s="657"/>
      <c r="CP39" s="657"/>
      <c r="CQ39" s="658"/>
      <c r="CR39" s="659">
        <v>477801</v>
      </c>
      <c r="CS39" s="691"/>
      <c r="CT39" s="691"/>
      <c r="CU39" s="691"/>
      <c r="CV39" s="691"/>
      <c r="CW39" s="691"/>
      <c r="CX39" s="691"/>
      <c r="CY39" s="692"/>
      <c r="CZ39" s="664">
        <v>3.5</v>
      </c>
      <c r="DA39" s="689"/>
      <c r="DB39" s="689"/>
      <c r="DC39" s="693"/>
      <c r="DD39" s="668">
        <v>403567</v>
      </c>
      <c r="DE39" s="691"/>
      <c r="DF39" s="691"/>
      <c r="DG39" s="691"/>
      <c r="DH39" s="691"/>
      <c r="DI39" s="691"/>
      <c r="DJ39" s="691"/>
      <c r="DK39" s="692"/>
      <c r="DL39" s="668" t="s">
        <v>121</v>
      </c>
      <c r="DM39" s="691"/>
      <c r="DN39" s="691"/>
      <c r="DO39" s="691"/>
      <c r="DP39" s="691"/>
      <c r="DQ39" s="691"/>
      <c r="DR39" s="691"/>
      <c r="DS39" s="691"/>
      <c r="DT39" s="691"/>
      <c r="DU39" s="691"/>
      <c r="DV39" s="692"/>
      <c r="DW39" s="664" t="s">
        <v>121</v>
      </c>
      <c r="DX39" s="689"/>
      <c r="DY39" s="689"/>
      <c r="DZ39" s="689"/>
      <c r="EA39" s="689"/>
      <c r="EB39" s="689"/>
      <c r="EC39" s="690"/>
    </row>
    <row r="40" spans="2:133" ht="11.25" customHeight="1" x14ac:dyDescent="0.15">
      <c r="B40" s="656" t="s">
        <v>330</v>
      </c>
      <c r="C40" s="657"/>
      <c r="D40" s="657"/>
      <c r="E40" s="657"/>
      <c r="F40" s="657"/>
      <c r="G40" s="657"/>
      <c r="H40" s="657"/>
      <c r="I40" s="657"/>
      <c r="J40" s="657"/>
      <c r="K40" s="657"/>
      <c r="L40" s="657"/>
      <c r="M40" s="657"/>
      <c r="N40" s="657"/>
      <c r="O40" s="657"/>
      <c r="P40" s="657"/>
      <c r="Q40" s="658"/>
      <c r="R40" s="659">
        <v>64092</v>
      </c>
      <c r="S40" s="660"/>
      <c r="T40" s="660"/>
      <c r="U40" s="660"/>
      <c r="V40" s="660"/>
      <c r="W40" s="660"/>
      <c r="X40" s="660"/>
      <c r="Y40" s="661"/>
      <c r="Z40" s="662">
        <v>0.4</v>
      </c>
      <c r="AA40" s="662"/>
      <c r="AB40" s="662"/>
      <c r="AC40" s="662"/>
      <c r="AD40" s="663" t="s">
        <v>121</v>
      </c>
      <c r="AE40" s="663"/>
      <c r="AF40" s="663"/>
      <c r="AG40" s="663"/>
      <c r="AH40" s="663"/>
      <c r="AI40" s="663"/>
      <c r="AJ40" s="663"/>
      <c r="AK40" s="663"/>
      <c r="AL40" s="664" t="s">
        <v>121</v>
      </c>
      <c r="AM40" s="665"/>
      <c r="AN40" s="665"/>
      <c r="AO40" s="666"/>
      <c r="AQ40" s="722" t="s">
        <v>331</v>
      </c>
      <c r="AR40" s="723"/>
      <c r="AS40" s="723"/>
      <c r="AT40" s="723"/>
      <c r="AU40" s="723"/>
      <c r="AV40" s="723"/>
      <c r="AW40" s="723"/>
      <c r="AX40" s="723"/>
      <c r="AY40" s="724"/>
      <c r="AZ40" s="659" t="s">
        <v>121</v>
      </c>
      <c r="BA40" s="660"/>
      <c r="BB40" s="660"/>
      <c r="BC40" s="660"/>
      <c r="BD40" s="691"/>
      <c r="BE40" s="691"/>
      <c r="BF40" s="714"/>
      <c r="BG40" s="707" t="s">
        <v>332</v>
      </c>
      <c r="BH40" s="708"/>
      <c r="BI40" s="708"/>
      <c r="BJ40" s="708"/>
      <c r="BK40" s="708"/>
      <c r="BL40" s="223"/>
      <c r="BM40" s="657" t="s">
        <v>333</v>
      </c>
      <c r="BN40" s="657"/>
      <c r="BO40" s="657"/>
      <c r="BP40" s="657"/>
      <c r="BQ40" s="657"/>
      <c r="BR40" s="657"/>
      <c r="BS40" s="657"/>
      <c r="BT40" s="657"/>
      <c r="BU40" s="658"/>
      <c r="BV40" s="659">
        <v>105</v>
      </c>
      <c r="BW40" s="660"/>
      <c r="BX40" s="660"/>
      <c r="BY40" s="660"/>
      <c r="BZ40" s="660"/>
      <c r="CA40" s="660"/>
      <c r="CB40" s="669"/>
      <c r="CD40" s="656" t="s">
        <v>334</v>
      </c>
      <c r="CE40" s="657"/>
      <c r="CF40" s="657"/>
      <c r="CG40" s="657"/>
      <c r="CH40" s="657"/>
      <c r="CI40" s="657"/>
      <c r="CJ40" s="657"/>
      <c r="CK40" s="657"/>
      <c r="CL40" s="657"/>
      <c r="CM40" s="657"/>
      <c r="CN40" s="657"/>
      <c r="CO40" s="657"/>
      <c r="CP40" s="657"/>
      <c r="CQ40" s="658"/>
      <c r="CR40" s="659">
        <v>1262</v>
      </c>
      <c r="CS40" s="660"/>
      <c r="CT40" s="660"/>
      <c r="CU40" s="660"/>
      <c r="CV40" s="660"/>
      <c r="CW40" s="660"/>
      <c r="CX40" s="660"/>
      <c r="CY40" s="661"/>
      <c r="CZ40" s="664">
        <v>0</v>
      </c>
      <c r="DA40" s="689"/>
      <c r="DB40" s="689"/>
      <c r="DC40" s="693"/>
      <c r="DD40" s="668">
        <v>62</v>
      </c>
      <c r="DE40" s="660"/>
      <c r="DF40" s="660"/>
      <c r="DG40" s="660"/>
      <c r="DH40" s="660"/>
      <c r="DI40" s="660"/>
      <c r="DJ40" s="660"/>
      <c r="DK40" s="661"/>
      <c r="DL40" s="668" t="s">
        <v>121</v>
      </c>
      <c r="DM40" s="660"/>
      <c r="DN40" s="660"/>
      <c r="DO40" s="660"/>
      <c r="DP40" s="660"/>
      <c r="DQ40" s="660"/>
      <c r="DR40" s="660"/>
      <c r="DS40" s="660"/>
      <c r="DT40" s="660"/>
      <c r="DU40" s="660"/>
      <c r="DV40" s="661"/>
      <c r="DW40" s="664" t="s">
        <v>121</v>
      </c>
      <c r="DX40" s="689"/>
      <c r="DY40" s="689"/>
      <c r="DZ40" s="689"/>
      <c r="EA40" s="689"/>
      <c r="EB40" s="689"/>
      <c r="EC40" s="690"/>
    </row>
    <row r="41" spans="2:133" ht="11.25" customHeight="1" x14ac:dyDescent="0.15">
      <c r="B41" s="680" t="s">
        <v>335</v>
      </c>
      <c r="C41" s="681"/>
      <c r="D41" s="681"/>
      <c r="E41" s="681"/>
      <c r="F41" s="681"/>
      <c r="G41" s="681"/>
      <c r="H41" s="681"/>
      <c r="I41" s="681"/>
      <c r="J41" s="681"/>
      <c r="K41" s="681"/>
      <c r="L41" s="681"/>
      <c r="M41" s="681"/>
      <c r="N41" s="681"/>
      <c r="O41" s="681"/>
      <c r="P41" s="681"/>
      <c r="Q41" s="682"/>
      <c r="R41" s="731">
        <v>14557392</v>
      </c>
      <c r="S41" s="732"/>
      <c r="T41" s="732"/>
      <c r="U41" s="732"/>
      <c r="V41" s="732"/>
      <c r="W41" s="732"/>
      <c r="X41" s="732"/>
      <c r="Y41" s="736"/>
      <c r="Z41" s="737">
        <v>100</v>
      </c>
      <c r="AA41" s="737"/>
      <c r="AB41" s="737"/>
      <c r="AC41" s="737"/>
      <c r="AD41" s="738">
        <v>6619609</v>
      </c>
      <c r="AE41" s="738"/>
      <c r="AF41" s="738"/>
      <c r="AG41" s="738"/>
      <c r="AH41" s="738"/>
      <c r="AI41" s="738"/>
      <c r="AJ41" s="738"/>
      <c r="AK41" s="738"/>
      <c r="AL41" s="739">
        <v>100</v>
      </c>
      <c r="AM41" s="719"/>
      <c r="AN41" s="719"/>
      <c r="AO41" s="740"/>
      <c r="AQ41" s="722" t="s">
        <v>336</v>
      </c>
      <c r="AR41" s="723"/>
      <c r="AS41" s="723"/>
      <c r="AT41" s="723"/>
      <c r="AU41" s="723"/>
      <c r="AV41" s="723"/>
      <c r="AW41" s="723"/>
      <c r="AX41" s="723"/>
      <c r="AY41" s="724"/>
      <c r="AZ41" s="659">
        <v>284354</v>
      </c>
      <c r="BA41" s="660"/>
      <c r="BB41" s="660"/>
      <c r="BC41" s="660"/>
      <c r="BD41" s="691"/>
      <c r="BE41" s="691"/>
      <c r="BF41" s="714"/>
      <c r="BG41" s="707"/>
      <c r="BH41" s="708"/>
      <c r="BI41" s="708"/>
      <c r="BJ41" s="708"/>
      <c r="BK41" s="708"/>
      <c r="BL41" s="223"/>
      <c r="BM41" s="657" t="s">
        <v>337</v>
      </c>
      <c r="BN41" s="657"/>
      <c r="BO41" s="657"/>
      <c r="BP41" s="657"/>
      <c r="BQ41" s="657"/>
      <c r="BR41" s="657"/>
      <c r="BS41" s="657"/>
      <c r="BT41" s="657"/>
      <c r="BU41" s="658"/>
      <c r="BV41" s="659" t="s">
        <v>121</v>
      </c>
      <c r="BW41" s="660"/>
      <c r="BX41" s="660"/>
      <c r="BY41" s="660"/>
      <c r="BZ41" s="660"/>
      <c r="CA41" s="660"/>
      <c r="CB41" s="669"/>
      <c r="CD41" s="656" t="s">
        <v>338</v>
      </c>
      <c r="CE41" s="657"/>
      <c r="CF41" s="657"/>
      <c r="CG41" s="657"/>
      <c r="CH41" s="657"/>
      <c r="CI41" s="657"/>
      <c r="CJ41" s="657"/>
      <c r="CK41" s="657"/>
      <c r="CL41" s="657"/>
      <c r="CM41" s="657"/>
      <c r="CN41" s="657"/>
      <c r="CO41" s="657"/>
      <c r="CP41" s="657"/>
      <c r="CQ41" s="658"/>
      <c r="CR41" s="659" t="s">
        <v>121</v>
      </c>
      <c r="CS41" s="691"/>
      <c r="CT41" s="691"/>
      <c r="CU41" s="691"/>
      <c r="CV41" s="691"/>
      <c r="CW41" s="691"/>
      <c r="CX41" s="691"/>
      <c r="CY41" s="692"/>
      <c r="CZ41" s="664" t="s">
        <v>121</v>
      </c>
      <c r="DA41" s="689"/>
      <c r="DB41" s="689"/>
      <c r="DC41" s="693"/>
      <c r="DD41" s="668" t="s">
        <v>121</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15">
      <c r="AQ42" s="728" t="s">
        <v>327</v>
      </c>
      <c r="AR42" s="729"/>
      <c r="AS42" s="729"/>
      <c r="AT42" s="729"/>
      <c r="AU42" s="729"/>
      <c r="AV42" s="729"/>
      <c r="AW42" s="729"/>
      <c r="AX42" s="729"/>
      <c r="AY42" s="730"/>
      <c r="AZ42" s="731">
        <v>868054</v>
      </c>
      <c r="BA42" s="732"/>
      <c r="BB42" s="732"/>
      <c r="BC42" s="732"/>
      <c r="BD42" s="718"/>
      <c r="BE42" s="718"/>
      <c r="BF42" s="720"/>
      <c r="BG42" s="709"/>
      <c r="BH42" s="710"/>
      <c r="BI42" s="710"/>
      <c r="BJ42" s="710"/>
      <c r="BK42" s="710"/>
      <c r="BL42" s="224"/>
      <c r="BM42" s="681" t="s">
        <v>339</v>
      </c>
      <c r="BN42" s="681"/>
      <c r="BO42" s="681"/>
      <c r="BP42" s="681"/>
      <c r="BQ42" s="681"/>
      <c r="BR42" s="681"/>
      <c r="BS42" s="681"/>
      <c r="BT42" s="681"/>
      <c r="BU42" s="682"/>
      <c r="BV42" s="731">
        <v>400</v>
      </c>
      <c r="BW42" s="732"/>
      <c r="BX42" s="732"/>
      <c r="BY42" s="732"/>
      <c r="BZ42" s="732"/>
      <c r="CA42" s="732"/>
      <c r="CB42" s="741"/>
      <c r="CD42" s="656" t="s">
        <v>340</v>
      </c>
      <c r="CE42" s="657"/>
      <c r="CF42" s="657"/>
      <c r="CG42" s="657"/>
      <c r="CH42" s="657"/>
      <c r="CI42" s="657"/>
      <c r="CJ42" s="657"/>
      <c r="CK42" s="657"/>
      <c r="CL42" s="657"/>
      <c r="CM42" s="657"/>
      <c r="CN42" s="657"/>
      <c r="CO42" s="657"/>
      <c r="CP42" s="657"/>
      <c r="CQ42" s="658"/>
      <c r="CR42" s="659">
        <v>2766817</v>
      </c>
      <c r="CS42" s="691"/>
      <c r="CT42" s="691"/>
      <c r="CU42" s="691"/>
      <c r="CV42" s="691"/>
      <c r="CW42" s="691"/>
      <c r="CX42" s="691"/>
      <c r="CY42" s="692"/>
      <c r="CZ42" s="664">
        <v>20</v>
      </c>
      <c r="DA42" s="689"/>
      <c r="DB42" s="689"/>
      <c r="DC42" s="693"/>
      <c r="DD42" s="668">
        <v>657869</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15">
      <c r="B43" s="214" t="s">
        <v>341</v>
      </c>
      <c r="CD43" s="656" t="s">
        <v>342</v>
      </c>
      <c r="CE43" s="657"/>
      <c r="CF43" s="657"/>
      <c r="CG43" s="657"/>
      <c r="CH43" s="657"/>
      <c r="CI43" s="657"/>
      <c r="CJ43" s="657"/>
      <c r="CK43" s="657"/>
      <c r="CL43" s="657"/>
      <c r="CM43" s="657"/>
      <c r="CN43" s="657"/>
      <c r="CO43" s="657"/>
      <c r="CP43" s="657"/>
      <c r="CQ43" s="658"/>
      <c r="CR43" s="659">
        <v>67487</v>
      </c>
      <c r="CS43" s="691"/>
      <c r="CT43" s="691"/>
      <c r="CU43" s="691"/>
      <c r="CV43" s="691"/>
      <c r="CW43" s="691"/>
      <c r="CX43" s="691"/>
      <c r="CY43" s="692"/>
      <c r="CZ43" s="664">
        <v>0.5</v>
      </c>
      <c r="DA43" s="689"/>
      <c r="DB43" s="689"/>
      <c r="DC43" s="693"/>
      <c r="DD43" s="668">
        <v>67487</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15">
      <c r="B44" s="745" t="s">
        <v>343</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292</v>
      </c>
      <c r="CE44" s="696"/>
      <c r="CF44" s="656" t="s">
        <v>344</v>
      </c>
      <c r="CG44" s="657"/>
      <c r="CH44" s="657"/>
      <c r="CI44" s="657"/>
      <c r="CJ44" s="657"/>
      <c r="CK44" s="657"/>
      <c r="CL44" s="657"/>
      <c r="CM44" s="657"/>
      <c r="CN44" s="657"/>
      <c r="CO44" s="657"/>
      <c r="CP44" s="657"/>
      <c r="CQ44" s="658"/>
      <c r="CR44" s="659">
        <v>2764454</v>
      </c>
      <c r="CS44" s="660"/>
      <c r="CT44" s="660"/>
      <c r="CU44" s="660"/>
      <c r="CV44" s="660"/>
      <c r="CW44" s="660"/>
      <c r="CX44" s="660"/>
      <c r="CY44" s="661"/>
      <c r="CZ44" s="664">
        <v>20</v>
      </c>
      <c r="DA44" s="665"/>
      <c r="DB44" s="665"/>
      <c r="DC44" s="671"/>
      <c r="DD44" s="668">
        <v>657606</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15">
      <c r="B45" s="745" t="s">
        <v>345</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346</v>
      </c>
      <c r="CG45" s="657"/>
      <c r="CH45" s="657"/>
      <c r="CI45" s="657"/>
      <c r="CJ45" s="657"/>
      <c r="CK45" s="657"/>
      <c r="CL45" s="657"/>
      <c r="CM45" s="657"/>
      <c r="CN45" s="657"/>
      <c r="CO45" s="657"/>
      <c r="CP45" s="657"/>
      <c r="CQ45" s="658"/>
      <c r="CR45" s="659">
        <v>1676748</v>
      </c>
      <c r="CS45" s="691"/>
      <c r="CT45" s="691"/>
      <c r="CU45" s="691"/>
      <c r="CV45" s="691"/>
      <c r="CW45" s="691"/>
      <c r="CX45" s="691"/>
      <c r="CY45" s="692"/>
      <c r="CZ45" s="664">
        <v>12.1</v>
      </c>
      <c r="DA45" s="689"/>
      <c r="DB45" s="689"/>
      <c r="DC45" s="693"/>
      <c r="DD45" s="668">
        <v>66557</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15">
      <c r="B46" s="225"/>
      <c r="CD46" s="697"/>
      <c r="CE46" s="698"/>
      <c r="CF46" s="656" t="s">
        <v>347</v>
      </c>
      <c r="CG46" s="657"/>
      <c r="CH46" s="657"/>
      <c r="CI46" s="657"/>
      <c r="CJ46" s="657"/>
      <c r="CK46" s="657"/>
      <c r="CL46" s="657"/>
      <c r="CM46" s="657"/>
      <c r="CN46" s="657"/>
      <c r="CO46" s="657"/>
      <c r="CP46" s="657"/>
      <c r="CQ46" s="658"/>
      <c r="CR46" s="659">
        <v>1071323</v>
      </c>
      <c r="CS46" s="660"/>
      <c r="CT46" s="660"/>
      <c r="CU46" s="660"/>
      <c r="CV46" s="660"/>
      <c r="CW46" s="660"/>
      <c r="CX46" s="660"/>
      <c r="CY46" s="661"/>
      <c r="CZ46" s="664">
        <v>7.7</v>
      </c>
      <c r="DA46" s="665"/>
      <c r="DB46" s="665"/>
      <c r="DC46" s="671"/>
      <c r="DD46" s="668">
        <v>583766</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15">
      <c r="B47" s="225"/>
      <c r="CD47" s="697"/>
      <c r="CE47" s="698"/>
      <c r="CF47" s="656" t="s">
        <v>348</v>
      </c>
      <c r="CG47" s="657"/>
      <c r="CH47" s="657"/>
      <c r="CI47" s="657"/>
      <c r="CJ47" s="657"/>
      <c r="CK47" s="657"/>
      <c r="CL47" s="657"/>
      <c r="CM47" s="657"/>
      <c r="CN47" s="657"/>
      <c r="CO47" s="657"/>
      <c r="CP47" s="657"/>
      <c r="CQ47" s="658"/>
      <c r="CR47" s="659">
        <v>2363</v>
      </c>
      <c r="CS47" s="691"/>
      <c r="CT47" s="691"/>
      <c r="CU47" s="691"/>
      <c r="CV47" s="691"/>
      <c r="CW47" s="691"/>
      <c r="CX47" s="691"/>
      <c r="CY47" s="692"/>
      <c r="CZ47" s="664">
        <v>0</v>
      </c>
      <c r="DA47" s="689"/>
      <c r="DB47" s="689"/>
      <c r="DC47" s="693"/>
      <c r="DD47" s="668">
        <v>263</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x14ac:dyDescent="0.15">
      <c r="B48" s="225"/>
      <c r="CD48" s="699"/>
      <c r="CE48" s="700"/>
      <c r="CF48" s="656" t="s">
        <v>349</v>
      </c>
      <c r="CG48" s="657"/>
      <c r="CH48" s="657"/>
      <c r="CI48" s="657"/>
      <c r="CJ48" s="657"/>
      <c r="CK48" s="657"/>
      <c r="CL48" s="657"/>
      <c r="CM48" s="657"/>
      <c r="CN48" s="657"/>
      <c r="CO48" s="657"/>
      <c r="CP48" s="657"/>
      <c r="CQ48" s="658"/>
      <c r="CR48" s="659" t="s">
        <v>121</v>
      </c>
      <c r="CS48" s="660"/>
      <c r="CT48" s="660"/>
      <c r="CU48" s="660"/>
      <c r="CV48" s="660"/>
      <c r="CW48" s="660"/>
      <c r="CX48" s="660"/>
      <c r="CY48" s="661"/>
      <c r="CZ48" s="664" t="s">
        <v>121</v>
      </c>
      <c r="DA48" s="665"/>
      <c r="DB48" s="665"/>
      <c r="DC48" s="671"/>
      <c r="DD48" s="668" t="s">
        <v>121</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15">
      <c r="B49" s="225"/>
      <c r="CD49" s="680" t="s">
        <v>350</v>
      </c>
      <c r="CE49" s="681"/>
      <c r="CF49" s="681"/>
      <c r="CG49" s="681"/>
      <c r="CH49" s="681"/>
      <c r="CI49" s="681"/>
      <c r="CJ49" s="681"/>
      <c r="CK49" s="681"/>
      <c r="CL49" s="681"/>
      <c r="CM49" s="681"/>
      <c r="CN49" s="681"/>
      <c r="CO49" s="681"/>
      <c r="CP49" s="681"/>
      <c r="CQ49" s="682"/>
      <c r="CR49" s="731">
        <v>13842034</v>
      </c>
      <c r="CS49" s="718"/>
      <c r="CT49" s="718"/>
      <c r="CU49" s="718"/>
      <c r="CV49" s="718"/>
      <c r="CW49" s="718"/>
      <c r="CX49" s="718"/>
      <c r="CY49" s="747"/>
      <c r="CZ49" s="739">
        <v>100</v>
      </c>
      <c r="DA49" s="748"/>
      <c r="DB49" s="748"/>
      <c r="DC49" s="749"/>
      <c r="DD49" s="750">
        <v>8373236</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W7Lu2AMJ951utph6mFZ1kxUVqPGV4jGgn0+PVlrlGV4/wviTTF2JMfmYGTySjxvVpHp7vQgeNyGDH7SFEEeBWQ==" saltValue="AeI/iPYrxN8vCKx5uKLTt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90" zoomScaleNormal="90"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57" t="s">
        <v>351</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352</v>
      </c>
      <c r="DK2" s="759"/>
      <c r="DL2" s="759"/>
      <c r="DM2" s="759"/>
      <c r="DN2" s="759"/>
      <c r="DO2" s="760"/>
      <c r="DP2" s="228"/>
      <c r="DQ2" s="758" t="s">
        <v>353</v>
      </c>
      <c r="DR2" s="759"/>
      <c r="DS2" s="759"/>
      <c r="DT2" s="759"/>
      <c r="DU2" s="759"/>
      <c r="DV2" s="759"/>
      <c r="DW2" s="759"/>
      <c r="DX2" s="759"/>
      <c r="DY2" s="759"/>
      <c r="DZ2" s="760"/>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61" t="s">
        <v>354</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355</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15">
      <c r="A5" s="763" t="s">
        <v>356</v>
      </c>
      <c r="B5" s="764"/>
      <c r="C5" s="764"/>
      <c r="D5" s="764"/>
      <c r="E5" s="764"/>
      <c r="F5" s="764"/>
      <c r="G5" s="764"/>
      <c r="H5" s="764"/>
      <c r="I5" s="764"/>
      <c r="J5" s="764"/>
      <c r="K5" s="764"/>
      <c r="L5" s="764"/>
      <c r="M5" s="764"/>
      <c r="N5" s="764"/>
      <c r="O5" s="764"/>
      <c r="P5" s="765"/>
      <c r="Q5" s="769" t="s">
        <v>357</v>
      </c>
      <c r="R5" s="770"/>
      <c r="S5" s="770"/>
      <c r="T5" s="770"/>
      <c r="U5" s="771"/>
      <c r="V5" s="769" t="s">
        <v>358</v>
      </c>
      <c r="W5" s="770"/>
      <c r="X5" s="770"/>
      <c r="Y5" s="770"/>
      <c r="Z5" s="771"/>
      <c r="AA5" s="769" t="s">
        <v>359</v>
      </c>
      <c r="AB5" s="770"/>
      <c r="AC5" s="770"/>
      <c r="AD5" s="770"/>
      <c r="AE5" s="770"/>
      <c r="AF5" s="775" t="s">
        <v>360</v>
      </c>
      <c r="AG5" s="770"/>
      <c r="AH5" s="770"/>
      <c r="AI5" s="770"/>
      <c r="AJ5" s="776"/>
      <c r="AK5" s="770" t="s">
        <v>361</v>
      </c>
      <c r="AL5" s="770"/>
      <c r="AM5" s="770"/>
      <c r="AN5" s="770"/>
      <c r="AO5" s="771"/>
      <c r="AP5" s="769" t="s">
        <v>362</v>
      </c>
      <c r="AQ5" s="770"/>
      <c r="AR5" s="770"/>
      <c r="AS5" s="770"/>
      <c r="AT5" s="771"/>
      <c r="AU5" s="769" t="s">
        <v>363</v>
      </c>
      <c r="AV5" s="770"/>
      <c r="AW5" s="770"/>
      <c r="AX5" s="770"/>
      <c r="AY5" s="776"/>
      <c r="AZ5" s="232"/>
      <c r="BA5" s="232"/>
      <c r="BB5" s="232"/>
      <c r="BC5" s="232"/>
      <c r="BD5" s="232"/>
      <c r="BE5" s="233"/>
      <c r="BF5" s="233"/>
      <c r="BG5" s="233"/>
      <c r="BH5" s="233"/>
      <c r="BI5" s="233"/>
      <c r="BJ5" s="233"/>
      <c r="BK5" s="233"/>
      <c r="BL5" s="233"/>
      <c r="BM5" s="233"/>
      <c r="BN5" s="233"/>
      <c r="BO5" s="233"/>
      <c r="BP5" s="233"/>
      <c r="BQ5" s="763" t="s">
        <v>364</v>
      </c>
      <c r="BR5" s="764"/>
      <c r="BS5" s="764"/>
      <c r="BT5" s="764"/>
      <c r="BU5" s="764"/>
      <c r="BV5" s="764"/>
      <c r="BW5" s="764"/>
      <c r="BX5" s="764"/>
      <c r="BY5" s="764"/>
      <c r="BZ5" s="764"/>
      <c r="CA5" s="764"/>
      <c r="CB5" s="764"/>
      <c r="CC5" s="764"/>
      <c r="CD5" s="764"/>
      <c r="CE5" s="764"/>
      <c r="CF5" s="764"/>
      <c r="CG5" s="765"/>
      <c r="CH5" s="769" t="s">
        <v>365</v>
      </c>
      <c r="CI5" s="770"/>
      <c r="CJ5" s="770"/>
      <c r="CK5" s="770"/>
      <c r="CL5" s="771"/>
      <c r="CM5" s="769" t="s">
        <v>366</v>
      </c>
      <c r="CN5" s="770"/>
      <c r="CO5" s="770"/>
      <c r="CP5" s="770"/>
      <c r="CQ5" s="771"/>
      <c r="CR5" s="769" t="s">
        <v>367</v>
      </c>
      <c r="CS5" s="770"/>
      <c r="CT5" s="770"/>
      <c r="CU5" s="770"/>
      <c r="CV5" s="771"/>
      <c r="CW5" s="769" t="s">
        <v>368</v>
      </c>
      <c r="CX5" s="770"/>
      <c r="CY5" s="770"/>
      <c r="CZ5" s="770"/>
      <c r="DA5" s="771"/>
      <c r="DB5" s="769" t="s">
        <v>369</v>
      </c>
      <c r="DC5" s="770"/>
      <c r="DD5" s="770"/>
      <c r="DE5" s="770"/>
      <c r="DF5" s="771"/>
      <c r="DG5" s="799" t="s">
        <v>370</v>
      </c>
      <c r="DH5" s="800"/>
      <c r="DI5" s="800"/>
      <c r="DJ5" s="800"/>
      <c r="DK5" s="801"/>
      <c r="DL5" s="799" t="s">
        <v>371</v>
      </c>
      <c r="DM5" s="800"/>
      <c r="DN5" s="800"/>
      <c r="DO5" s="800"/>
      <c r="DP5" s="801"/>
      <c r="DQ5" s="769" t="s">
        <v>372</v>
      </c>
      <c r="DR5" s="770"/>
      <c r="DS5" s="770"/>
      <c r="DT5" s="770"/>
      <c r="DU5" s="771"/>
      <c r="DV5" s="769" t="s">
        <v>363</v>
      </c>
      <c r="DW5" s="770"/>
      <c r="DX5" s="770"/>
      <c r="DY5" s="770"/>
      <c r="DZ5" s="776"/>
      <c r="EA5" s="234"/>
    </row>
    <row r="6" spans="1:131" s="235" customFormat="1" ht="26.25" customHeight="1" thickBot="1" x14ac:dyDescent="0.2">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15">
      <c r="A7" s="236">
        <v>1</v>
      </c>
      <c r="B7" s="785" t="s">
        <v>373</v>
      </c>
      <c r="C7" s="786"/>
      <c r="D7" s="786"/>
      <c r="E7" s="786"/>
      <c r="F7" s="786"/>
      <c r="G7" s="786"/>
      <c r="H7" s="786"/>
      <c r="I7" s="786"/>
      <c r="J7" s="786"/>
      <c r="K7" s="786"/>
      <c r="L7" s="786"/>
      <c r="M7" s="786"/>
      <c r="N7" s="786"/>
      <c r="O7" s="786"/>
      <c r="P7" s="787"/>
      <c r="Q7" s="788">
        <v>14557</v>
      </c>
      <c r="R7" s="789"/>
      <c r="S7" s="789"/>
      <c r="T7" s="789"/>
      <c r="U7" s="789"/>
      <c r="V7" s="789">
        <v>13842</v>
      </c>
      <c r="W7" s="789"/>
      <c r="X7" s="789"/>
      <c r="Y7" s="789"/>
      <c r="Z7" s="789"/>
      <c r="AA7" s="789">
        <v>715</v>
      </c>
      <c r="AB7" s="789"/>
      <c r="AC7" s="789"/>
      <c r="AD7" s="789"/>
      <c r="AE7" s="790"/>
      <c r="AF7" s="791">
        <v>373</v>
      </c>
      <c r="AG7" s="792"/>
      <c r="AH7" s="792"/>
      <c r="AI7" s="792"/>
      <c r="AJ7" s="793"/>
      <c r="AK7" s="794">
        <v>1530</v>
      </c>
      <c r="AL7" s="795"/>
      <c r="AM7" s="795"/>
      <c r="AN7" s="795"/>
      <c r="AO7" s="795"/>
      <c r="AP7" s="795">
        <v>11960</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t="s">
        <v>562</v>
      </c>
      <c r="BT7" s="783"/>
      <c r="BU7" s="783"/>
      <c r="BV7" s="783"/>
      <c r="BW7" s="783"/>
      <c r="BX7" s="783"/>
      <c r="BY7" s="783"/>
      <c r="BZ7" s="783"/>
      <c r="CA7" s="783"/>
      <c r="CB7" s="783"/>
      <c r="CC7" s="783"/>
      <c r="CD7" s="783"/>
      <c r="CE7" s="783"/>
      <c r="CF7" s="783"/>
      <c r="CG7" s="798"/>
      <c r="CH7" s="779">
        <v>0</v>
      </c>
      <c r="CI7" s="780"/>
      <c r="CJ7" s="780"/>
      <c r="CK7" s="780"/>
      <c r="CL7" s="781"/>
      <c r="CM7" s="779">
        <v>8</v>
      </c>
      <c r="CN7" s="780"/>
      <c r="CO7" s="780"/>
      <c r="CP7" s="780"/>
      <c r="CQ7" s="781"/>
      <c r="CR7" s="779">
        <v>3</v>
      </c>
      <c r="CS7" s="780"/>
      <c r="CT7" s="780"/>
      <c r="CU7" s="780"/>
      <c r="CV7" s="781"/>
      <c r="CW7" s="779">
        <v>0</v>
      </c>
      <c r="CX7" s="780"/>
      <c r="CY7" s="780"/>
      <c r="CZ7" s="780"/>
      <c r="DA7" s="781"/>
      <c r="DB7" s="779" t="s">
        <v>555</v>
      </c>
      <c r="DC7" s="780"/>
      <c r="DD7" s="780"/>
      <c r="DE7" s="780"/>
      <c r="DF7" s="781"/>
      <c r="DG7" s="779" t="s">
        <v>555</v>
      </c>
      <c r="DH7" s="780"/>
      <c r="DI7" s="780"/>
      <c r="DJ7" s="780"/>
      <c r="DK7" s="781"/>
      <c r="DL7" s="779" t="s">
        <v>565</v>
      </c>
      <c r="DM7" s="780"/>
      <c r="DN7" s="780"/>
      <c r="DO7" s="780"/>
      <c r="DP7" s="781"/>
      <c r="DQ7" s="779" t="s">
        <v>555</v>
      </c>
      <c r="DR7" s="780"/>
      <c r="DS7" s="780"/>
      <c r="DT7" s="780"/>
      <c r="DU7" s="781"/>
      <c r="DV7" s="782"/>
      <c r="DW7" s="783"/>
      <c r="DX7" s="783"/>
      <c r="DY7" s="783"/>
      <c r="DZ7" s="784"/>
      <c r="EA7" s="234"/>
    </row>
    <row r="8" spans="1:131" s="235" customFormat="1" ht="26.25" customHeight="1" x14ac:dyDescent="0.15">
      <c r="A8" s="238">
        <v>2</v>
      </c>
      <c r="B8" s="816"/>
      <c r="C8" s="817"/>
      <c r="D8" s="817"/>
      <c r="E8" s="817"/>
      <c r="F8" s="817"/>
      <c r="G8" s="817"/>
      <c r="H8" s="817"/>
      <c r="I8" s="817"/>
      <c r="J8" s="817"/>
      <c r="K8" s="817"/>
      <c r="L8" s="817"/>
      <c r="M8" s="817"/>
      <c r="N8" s="817"/>
      <c r="O8" s="817"/>
      <c r="P8" s="818"/>
      <c r="Q8" s="819"/>
      <c r="R8" s="820"/>
      <c r="S8" s="820"/>
      <c r="T8" s="820"/>
      <c r="U8" s="820"/>
      <c r="V8" s="820"/>
      <c r="W8" s="820"/>
      <c r="X8" s="820"/>
      <c r="Y8" s="820"/>
      <c r="Z8" s="820"/>
      <c r="AA8" s="820"/>
      <c r="AB8" s="820"/>
      <c r="AC8" s="820"/>
      <c r="AD8" s="820"/>
      <c r="AE8" s="821"/>
      <c r="AF8" s="822"/>
      <c r="AG8" s="823"/>
      <c r="AH8" s="823"/>
      <c r="AI8" s="823"/>
      <c r="AJ8" s="824"/>
      <c r="AK8" s="805"/>
      <c r="AL8" s="806"/>
      <c r="AM8" s="806"/>
      <c r="AN8" s="806"/>
      <c r="AO8" s="806"/>
      <c r="AP8" s="806"/>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t="s">
        <v>561</v>
      </c>
      <c r="BS8" s="809" t="s">
        <v>563</v>
      </c>
      <c r="BT8" s="810"/>
      <c r="BU8" s="810"/>
      <c r="BV8" s="810"/>
      <c r="BW8" s="810"/>
      <c r="BX8" s="810"/>
      <c r="BY8" s="810"/>
      <c r="BZ8" s="810"/>
      <c r="CA8" s="810"/>
      <c r="CB8" s="810"/>
      <c r="CC8" s="810"/>
      <c r="CD8" s="810"/>
      <c r="CE8" s="810"/>
      <c r="CF8" s="810"/>
      <c r="CG8" s="811"/>
      <c r="CH8" s="812">
        <v>231</v>
      </c>
      <c r="CI8" s="813"/>
      <c r="CJ8" s="813"/>
      <c r="CK8" s="813"/>
      <c r="CL8" s="814"/>
      <c r="CM8" s="812" t="s">
        <v>555</v>
      </c>
      <c r="CN8" s="813"/>
      <c r="CO8" s="813"/>
      <c r="CP8" s="813"/>
      <c r="CQ8" s="814"/>
      <c r="CR8" s="812">
        <v>0</v>
      </c>
      <c r="CS8" s="813"/>
      <c r="CT8" s="813"/>
      <c r="CU8" s="813"/>
      <c r="CV8" s="814"/>
      <c r="CW8" s="812" t="s">
        <v>564</v>
      </c>
      <c r="CX8" s="813"/>
      <c r="CY8" s="813"/>
      <c r="CZ8" s="813"/>
      <c r="DA8" s="814"/>
      <c r="DB8" s="812">
        <v>12</v>
      </c>
      <c r="DC8" s="813"/>
      <c r="DD8" s="813"/>
      <c r="DE8" s="813"/>
      <c r="DF8" s="814"/>
      <c r="DG8" s="812" t="s">
        <v>555</v>
      </c>
      <c r="DH8" s="813"/>
      <c r="DI8" s="813"/>
      <c r="DJ8" s="813"/>
      <c r="DK8" s="814"/>
      <c r="DL8" s="812">
        <v>5</v>
      </c>
      <c r="DM8" s="813"/>
      <c r="DN8" s="813"/>
      <c r="DO8" s="813"/>
      <c r="DP8" s="814"/>
      <c r="DQ8" s="812">
        <v>1</v>
      </c>
      <c r="DR8" s="813"/>
      <c r="DS8" s="813"/>
      <c r="DT8" s="813"/>
      <c r="DU8" s="814"/>
      <c r="DV8" s="809"/>
      <c r="DW8" s="810"/>
      <c r="DX8" s="810"/>
      <c r="DY8" s="810"/>
      <c r="DZ8" s="815"/>
      <c r="EA8" s="234"/>
    </row>
    <row r="9" spans="1:131" s="235" customFormat="1" ht="26.25" customHeight="1" x14ac:dyDescent="0.15">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x14ac:dyDescent="0.15">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15">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15">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15">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15">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15">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15">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15">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15">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15">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15">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15">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374</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
      <c r="A23" s="240" t="s">
        <v>375</v>
      </c>
      <c r="B23" s="825" t="s">
        <v>376</v>
      </c>
      <c r="C23" s="826"/>
      <c r="D23" s="826"/>
      <c r="E23" s="826"/>
      <c r="F23" s="826"/>
      <c r="G23" s="826"/>
      <c r="H23" s="826"/>
      <c r="I23" s="826"/>
      <c r="J23" s="826"/>
      <c r="K23" s="826"/>
      <c r="L23" s="826"/>
      <c r="M23" s="826"/>
      <c r="N23" s="826"/>
      <c r="O23" s="826"/>
      <c r="P23" s="827"/>
      <c r="Q23" s="828">
        <v>14557</v>
      </c>
      <c r="R23" s="829"/>
      <c r="S23" s="829"/>
      <c r="T23" s="829"/>
      <c r="U23" s="829"/>
      <c r="V23" s="829">
        <v>13842</v>
      </c>
      <c r="W23" s="829"/>
      <c r="X23" s="829"/>
      <c r="Y23" s="829"/>
      <c r="Z23" s="829"/>
      <c r="AA23" s="829">
        <v>715</v>
      </c>
      <c r="AB23" s="829"/>
      <c r="AC23" s="829"/>
      <c r="AD23" s="829"/>
      <c r="AE23" s="830"/>
      <c r="AF23" s="831">
        <v>373</v>
      </c>
      <c r="AG23" s="829"/>
      <c r="AH23" s="829"/>
      <c r="AI23" s="829"/>
      <c r="AJ23" s="832"/>
      <c r="AK23" s="833"/>
      <c r="AL23" s="834"/>
      <c r="AM23" s="834"/>
      <c r="AN23" s="834"/>
      <c r="AO23" s="834"/>
      <c r="AP23" s="829">
        <v>11960</v>
      </c>
      <c r="AQ23" s="829"/>
      <c r="AR23" s="829"/>
      <c r="AS23" s="829"/>
      <c r="AT23" s="829"/>
      <c r="AU23" s="845"/>
      <c r="AV23" s="845"/>
      <c r="AW23" s="845"/>
      <c r="AX23" s="845"/>
      <c r="AY23" s="846"/>
      <c r="AZ23" s="847" t="s">
        <v>121</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15">
      <c r="A24" s="844" t="s">
        <v>377</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
      <c r="A25" s="761" t="s">
        <v>378</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15">
      <c r="A26" s="763" t="s">
        <v>356</v>
      </c>
      <c r="B26" s="764"/>
      <c r="C26" s="764"/>
      <c r="D26" s="764"/>
      <c r="E26" s="764"/>
      <c r="F26" s="764"/>
      <c r="G26" s="764"/>
      <c r="H26" s="764"/>
      <c r="I26" s="764"/>
      <c r="J26" s="764"/>
      <c r="K26" s="764"/>
      <c r="L26" s="764"/>
      <c r="M26" s="764"/>
      <c r="N26" s="764"/>
      <c r="O26" s="764"/>
      <c r="P26" s="765"/>
      <c r="Q26" s="769" t="s">
        <v>379</v>
      </c>
      <c r="R26" s="770"/>
      <c r="S26" s="770"/>
      <c r="T26" s="770"/>
      <c r="U26" s="771"/>
      <c r="V26" s="769" t="s">
        <v>380</v>
      </c>
      <c r="W26" s="770"/>
      <c r="X26" s="770"/>
      <c r="Y26" s="770"/>
      <c r="Z26" s="771"/>
      <c r="AA26" s="769" t="s">
        <v>381</v>
      </c>
      <c r="AB26" s="770"/>
      <c r="AC26" s="770"/>
      <c r="AD26" s="770"/>
      <c r="AE26" s="770"/>
      <c r="AF26" s="850" t="s">
        <v>382</v>
      </c>
      <c r="AG26" s="851"/>
      <c r="AH26" s="851"/>
      <c r="AI26" s="851"/>
      <c r="AJ26" s="852"/>
      <c r="AK26" s="770" t="s">
        <v>383</v>
      </c>
      <c r="AL26" s="770"/>
      <c r="AM26" s="770"/>
      <c r="AN26" s="770"/>
      <c r="AO26" s="771"/>
      <c r="AP26" s="769" t="s">
        <v>384</v>
      </c>
      <c r="AQ26" s="770"/>
      <c r="AR26" s="770"/>
      <c r="AS26" s="770"/>
      <c r="AT26" s="771"/>
      <c r="AU26" s="769" t="s">
        <v>385</v>
      </c>
      <c r="AV26" s="770"/>
      <c r="AW26" s="770"/>
      <c r="AX26" s="770"/>
      <c r="AY26" s="771"/>
      <c r="AZ26" s="769" t="s">
        <v>386</v>
      </c>
      <c r="BA26" s="770"/>
      <c r="BB26" s="770"/>
      <c r="BC26" s="770"/>
      <c r="BD26" s="771"/>
      <c r="BE26" s="769" t="s">
        <v>363</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15">
      <c r="A28" s="242">
        <v>1</v>
      </c>
      <c r="B28" s="785" t="s">
        <v>387</v>
      </c>
      <c r="C28" s="786"/>
      <c r="D28" s="786"/>
      <c r="E28" s="786"/>
      <c r="F28" s="786"/>
      <c r="G28" s="786"/>
      <c r="H28" s="786"/>
      <c r="I28" s="786"/>
      <c r="J28" s="786"/>
      <c r="K28" s="786"/>
      <c r="L28" s="786"/>
      <c r="M28" s="786"/>
      <c r="N28" s="786"/>
      <c r="O28" s="786"/>
      <c r="P28" s="787"/>
      <c r="Q28" s="858">
        <v>3114</v>
      </c>
      <c r="R28" s="859"/>
      <c r="S28" s="859"/>
      <c r="T28" s="859"/>
      <c r="U28" s="859"/>
      <c r="V28" s="859">
        <v>2983</v>
      </c>
      <c r="W28" s="859"/>
      <c r="X28" s="859"/>
      <c r="Y28" s="859"/>
      <c r="Z28" s="859"/>
      <c r="AA28" s="859">
        <v>131</v>
      </c>
      <c r="AB28" s="859"/>
      <c r="AC28" s="859"/>
      <c r="AD28" s="859"/>
      <c r="AE28" s="860"/>
      <c r="AF28" s="861">
        <v>131</v>
      </c>
      <c r="AG28" s="859"/>
      <c r="AH28" s="859"/>
      <c r="AI28" s="859"/>
      <c r="AJ28" s="862"/>
      <c r="AK28" s="863">
        <v>284</v>
      </c>
      <c r="AL28" s="864"/>
      <c r="AM28" s="864"/>
      <c r="AN28" s="864"/>
      <c r="AO28" s="864"/>
      <c r="AP28" s="864" t="s">
        <v>555</v>
      </c>
      <c r="AQ28" s="864"/>
      <c r="AR28" s="864"/>
      <c r="AS28" s="864"/>
      <c r="AT28" s="864"/>
      <c r="AU28" s="864" t="s">
        <v>555</v>
      </c>
      <c r="AV28" s="864"/>
      <c r="AW28" s="864"/>
      <c r="AX28" s="864"/>
      <c r="AY28" s="864"/>
      <c r="AZ28" s="865" t="s">
        <v>487</v>
      </c>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15">
      <c r="A29" s="242">
        <v>2</v>
      </c>
      <c r="B29" s="816" t="s">
        <v>388</v>
      </c>
      <c r="C29" s="817"/>
      <c r="D29" s="817"/>
      <c r="E29" s="817"/>
      <c r="F29" s="817"/>
      <c r="G29" s="817"/>
      <c r="H29" s="817"/>
      <c r="I29" s="817"/>
      <c r="J29" s="817"/>
      <c r="K29" s="817"/>
      <c r="L29" s="817"/>
      <c r="M29" s="817"/>
      <c r="N29" s="817"/>
      <c r="O29" s="817"/>
      <c r="P29" s="818"/>
      <c r="Q29" s="819">
        <v>2253</v>
      </c>
      <c r="R29" s="820"/>
      <c r="S29" s="820"/>
      <c r="T29" s="820"/>
      <c r="U29" s="820"/>
      <c r="V29" s="820">
        <v>2191</v>
      </c>
      <c r="W29" s="820"/>
      <c r="X29" s="820"/>
      <c r="Y29" s="820"/>
      <c r="Z29" s="820"/>
      <c r="AA29" s="820">
        <v>62</v>
      </c>
      <c r="AB29" s="820"/>
      <c r="AC29" s="820"/>
      <c r="AD29" s="820"/>
      <c r="AE29" s="821"/>
      <c r="AF29" s="822">
        <v>62</v>
      </c>
      <c r="AG29" s="823"/>
      <c r="AH29" s="823"/>
      <c r="AI29" s="823"/>
      <c r="AJ29" s="824"/>
      <c r="AK29" s="870">
        <v>451</v>
      </c>
      <c r="AL29" s="866"/>
      <c r="AM29" s="866"/>
      <c r="AN29" s="866"/>
      <c r="AO29" s="866"/>
      <c r="AP29" s="866" t="s">
        <v>555</v>
      </c>
      <c r="AQ29" s="866"/>
      <c r="AR29" s="866"/>
      <c r="AS29" s="866"/>
      <c r="AT29" s="866"/>
      <c r="AU29" s="866" t="s">
        <v>556</v>
      </c>
      <c r="AV29" s="866"/>
      <c r="AW29" s="866"/>
      <c r="AX29" s="866"/>
      <c r="AY29" s="866"/>
      <c r="AZ29" s="867" t="s">
        <v>487</v>
      </c>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15">
      <c r="A30" s="242">
        <v>3</v>
      </c>
      <c r="B30" s="816" t="s">
        <v>389</v>
      </c>
      <c r="C30" s="817"/>
      <c r="D30" s="817"/>
      <c r="E30" s="817"/>
      <c r="F30" s="817"/>
      <c r="G30" s="817"/>
      <c r="H30" s="817"/>
      <c r="I30" s="817"/>
      <c r="J30" s="817"/>
      <c r="K30" s="817"/>
      <c r="L30" s="817"/>
      <c r="M30" s="817"/>
      <c r="N30" s="817"/>
      <c r="O30" s="817"/>
      <c r="P30" s="818"/>
      <c r="Q30" s="819">
        <v>19</v>
      </c>
      <c r="R30" s="820"/>
      <c r="S30" s="820"/>
      <c r="T30" s="820"/>
      <c r="U30" s="820"/>
      <c r="V30" s="820">
        <v>19</v>
      </c>
      <c r="W30" s="820"/>
      <c r="X30" s="820"/>
      <c r="Y30" s="820"/>
      <c r="Z30" s="820"/>
      <c r="AA30" s="820">
        <v>0</v>
      </c>
      <c r="AB30" s="820"/>
      <c r="AC30" s="820"/>
      <c r="AD30" s="820"/>
      <c r="AE30" s="821"/>
      <c r="AF30" s="822">
        <v>0</v>
      </c>
      <c r="AG30" s="823"/>
      <c r="AH30" s="823"/>
      <c r="AI30" s="823"/>
      <c r="AJ30" s="824"/>
      <c r="AK30" s="870">
        <v>3</v>
      </c>
      <c r="AL30" s="866"/>
      <c r="AM30" s="866"/>
      <c r="AN30" s="866"/>
      <c r="AO30" s="866"/>
      <c r="AP30" s="866" t="s">
        <v>555</v>
      </c>
      <c r="AQ30" s="866"/>
      <c r="AR30" s="866"/>
      <c r="AS30" s="866"/>
      <c r="AT30" s="866"/>
      <c r="AU30" s="866" t="s">
        <v>557</v>
      </c>
      <c r="AV30" s="866"/>
      <c r="AW30" s="866"/>
      <c r="AX30" s="866"/>
      <c r="AY30" s="866"/>
      <c r="AZ30" s="867" t="s">
        <v>487</v>
      </c>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15">
      <c r="A31" s="242">
        <v>4</v>
      </c>
      <c r="B31" s="816" t="s">
        <v>390</v>
      </c>
      <c r="C31" s="817"/>
      <c r="D31" s="817"/>
      <c r="E31" s="817"/>
      <c r="F31" s="817"/>
      <c r="G31" s="817"/>
      <c r="H31" s="817"/>
      <c r="I31" s="817"/>
      <c r="J31" s="817"/>
      <c r="K31" s="817"/>
      <c r="L31" s="817"/>
      <c r="M31" s="817"/>
      <c r="N31" s="817"/>
      <c r="O31" s="817"/>
      <c r="P31" s="818"/>
      <c r="Q31" s="819">
        <v>397</v>
      </c>
      <c r="R31" s="820"/>
      <c r="S31" s="820"/>
      <c r="T31" s="820"/>
      <c r="U31" s="820"/>
      <c r="V31" s="820">
        <v>387</v>
      </c>
      <c r="W31" s="820"/>
      <c r="X31" s="820"/>
      <c r="Y31" s="820"/>
      <c r="Z31" s="820"/>
      <c r="AA31" s="820">
        <v>10</v>
      </c>
      <c r="AB31" s="820"/>
      <c r="AC31" s="820"/>
      <c r="AD31" s="820"/>
      <c r="AE31" s="821"/>
      <c r="AF31" s="822">
        <v>10</v>
      </c>
      <c r="AG31" s="823"/>
      <c r="AH31" s="823"/>
      <c r="AI31" s="823"/>
      <c r="AJ31" s="824"/>
      <c r="AK31" s="870">
        <v>86</v>
      </c>
      <c r="AL31" s="866"/>
      <c r="AM31" s="866"/>
      <c r="AN31" s="866"/>
      <c r="AO31" s="866"/>
      <c r="AP31" s="866" t="s">
        <v>555</v>
      </c>
      <c r="AQ31" s="866"/>
      <c r="AR31" s="866"/>
      <c r="AS31" s="866"/>
      <c r="AT31" s="866"/>
      <c r="AU31" s="866" t="s">
        <v>555</v>
      </c>
      <c r="AV31" s="866"/>
      <c r="AW31" s="866"/>
      <c r="AX31" s="866"/>
      <c r="AY31" s="866"/>
      <c r="AZ31" s="867" t="s">
        <v>487</v>
      </c>
      <c r="BA31" s="867"/>
      <c r="BB31" s="867"/>
      <c r="BC31" s="867"/>
      <c r="BD31" s="867"/>
      <c r="BE31" s="868"/>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15">
      <c r="A32" s="242">
        <v>5</v>
      </c>
      <c r="B32" s="816" t="s">
        <v>391</v>
      </c>
      <c r="C32" s="817"/>
      <c r="D32" s="817"/>
      <c r="E32" s="817"/>
      <c r="F32" s="817"/>
      <c r="G32" s="817"/>
      <c r="H32" s="817"/>
      <c r="I32" s="817"/>
      <c r="J32" s="817"/>
      <c r="K32" s="817"/>
      <c r="L32" s="817"/>
      <c r="M32" s="817"/>
      <c r="N32" s="817"/>
      <c r="O32" s="817"/>
      <c r="P32" s="818"/>
      <c r="Q32" s="819">
        <v>755</v>
      </c>
      <c r="R32" s="820"/>
      <c r="S32" s="820"/>
      <c r="T32" s="820"/>
      <c r="U32" s="820"/>
      <c r="V32" s="820">
        <v>615</v>
      </c>
      <c r="W32" s="820"/>
      <c r="X32" s="820"/>
      <c r="Y32" s="820"/>
      <c r="Z32" s="820"/>
      <c r="AA32" s="820">
        <v>140</v>
      </c>
      <c r="AB32" s="820"/>
      <c r="AC32" s="820"/>
      <c r="AD32" s="820"/>
      <c r="AE32" s="821"/>
      <c r="AF32" s="822">
        <v>4020</v>
      </c>
      <c r="AG32" s="823"/>
      <c r="AH32" s="823"/>
      <c r="AI32" s="823"/>
      <c r="AJ32" s="824"/>
      <c r="AK32" s="870">
        <v>109</v>
      </c>
      <c r="AL32" s="866"/>
      <c r="AM32" s="866"/>
      <c r="AN32" s="866"/>
      <c r="AO32" s="866"/>
      <c r="AP32" s="866">
        <v>63</v>
      </c>
      <c r="AQ32" s="866"/>
      <c r="AR32" s="866"/>
      <c r="AS32" s="866"/>
      <c r="AT32" s="866"/>
      <c r="AU32" s="866">
        <v>4</v>
      </c>
      <c r="AV32" s="866"/>
      <c r="AW32" s="866"/>
      <c r="AX32" s="866"/>
      <c r="AY32" s="866"/>
      <c r="AZ32" s="867" t="s">
        <v>555</v>
      </c>
      <c r="BA32" s="867"/>
      <c r="BB32" s="867"/>
      <c r="BC32" s="867"/>
      <c r="BD32" s="867"/>
      <c r="BE32" s="868" t="s">
        <v>392</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15">
      <c r="A33" s="242">
        <v>6</v>
      </c>
      <c r="B33" s="816" t="s">
        <v>393</v>
      </c>
      <c r="C33" s="817"/>
      <c r="D33" s="817"/>
      <c r="E33" s="817"/>
      <c r="F33" s="817"/>
      <c r="G33" s="817"/>
      <c r="H33" s="817"/>
      <c r="I33" s="817"/>
      <c r="J33" s="817"/>
      <c r="K33" s="817"/>
      <c r="L33" s="817"/>
      <c r="M33" s="817"/>
      <c r="N33" s="817"/>
      <c r="O33" s="817"/>
      <c r="P33" s="818"/>
      <c r="Q33" s="819">
        <v>796</v>
      </c>
      <c r="R33" s="820"/>
      <c r="S33" s="820"/>
      <c r="T33" s="820"/>
      <c r="U33" s="820"/>
      <c r="V33" s="820">
        <v>729</v>
      </c>
      <c r="W33" s="820"/>
      <c r="X33" s="820"/>
      <c r="Y33" s="820"/>
      <c r="Z33" s="820"/>
      <c r="AA33" s="820">
        <v>67</v>
      </c>
      <c r="AB33" s="820"/>
      <c r="AC33" s="820"/>
      <c r="AD33" s="820"/>
      <c r="AE33" s="821"/>
      <c r="AF33" s="822">
        <v>633</v>
      </c>
      <c r="AG33" s="823"/>
      <c r="AH33" s="823"/>
      <c r="AI33" s="823"/>
      <c r="AJ33" s="824"/>
      <c r="AK33" s="870">
        <v>258</v>
      </c>
      <c r="AL33" s="866"/>
      <c r="AM33" s="866"/>
      <c r="AN33" s="866"/>
      <c r="AO33" s="866"/>
      <c r="AP33" s="866">
        <v>1562</v>
      </c>
      <c r="AQ33" s="866"/>
      <c r="AR33" s="866"/>
      <c r="AS33" s="866"/>
      <c r="AT33" s="866"/>
      <c r="AU33" s="866">
        <v>823</v>
      </c>
      <c r="AV33" s="866"/>
      <c r="AW33" s="866"/>
      <c r="AX33" s="866"/>
      <c r="AY33" s="866"/>
      <c r="AZ33" s="867" t="s">
        <v>555</v>
      </c>
      <c r="BA33" s="867"/>
      <c r="BB33" s="867"/>
      <c r="BC33" s="867"/>
      <c r="BD33" s="867"/>
      <c r="BE33" s="868" t="s">
        <v>392</v>
      </c>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15">
      <c r="A34" s="242">
        <v>7</v>
      </c>
      <c r="B34" s="816" t="s">
        <v>394</v>
      </c>
      <c r="C34" s="817"/>
      <c r="D34" s="817"/>
      <c r="E34" s="817"/>
      <c r="F34" s="817"/>
      <c r="G34" s="817"/>
      <c r="H34" s="817"/>
      <c r="I34" s="817"/>
      <c r="J34" s="817"/>
      <c r="K34" s="817"/>
      <c r="L34" s="817"/>
      <c r="M34" s="817"/>
      <c r="N34" s="817"/>
      <c r="O34" s="817"/>
      <c r="P34" s="818"/>
      <c r="Q34" s="819">
        <v>47</v>
      </c>
      <c r="R34" s="820"/>
      <c r="S34" s="820"/>
      <c r="T34" s="820"/>
      <c r="U34" s="820"/>
      <c r="V34" s="820">
        <v>47</v>
      </c>
      <c r="W34" s="820"/>
      <c r="X34" s="820"/>
      <c r="Y34" s="820"/>
      <c r="Z34" s="820"/>
      <c r="AA34" s="820">
        <v>0</v>
      </c>
      <c r="AB34" s="820"/>
      <c r="AC34" s="820"/>
      <c r="AD34" s="820"/>
      <c r="AE34" s="821"/>
      <c r="AF34" s="822">
        <v>0</v>
      </c>
      <c r="AG34" s="823"/>
      <c r="AH34" s="823"/>
      <c r="AI34" s="823"/>
      <c r="AJ34" s="824"/>
      <c r="AK34" s="870">
        <v>28</v>
      </c>
      <c r="AL34" s="866"/>
      <c r="AM34" s="866"/>
      <c r="AN34" s="866"/>
      <c r="AO34" s="866"/>
      <c r="AP34" s="866">
        <v>72</v>
      </c>
      <c r="AQ34" s="866"/>
      <c r="AR34" s="866"/>
      <c r="AS34" s="866"/>
      <c r="AT34" s="866"/>
      <c r="AU34" s="866">
        <v>72</v>
      </c>
      <c r="AV34" s="866"/>
      <c r="AW34" s="866"/>
      <c r="AX34" s="866"/>
      <c r="AY34" s="866"/>
      <c r="AZ34" s="867" t="s">
        <v>566</v>
      </c>
      <c r="BA34" s="867"/>
      <c r="BB34" s="867"/>
      <c r="BC34" s="867"/>
      <c r="BD34" s="867"/>
      <c r="BE34" s="868" t="s">
        <v>395</v>
      </c>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15">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15">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15">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15">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15">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15">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15">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15">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15">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15">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15">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15">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15">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15">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15">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15">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15">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15">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15">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15">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15">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15">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15">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15">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15">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15">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15">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396</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
      <c r="A63" s="240" t="s">
        <v>375</v>
      </c>
      <c r="B63" s="825" t="s">
        <v>397</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4856</v>
      </c>
      <c r="AG63" s="880"/>
      <c r="AH63" s="880"/>
      <c r="AI63" s="880"/>
      <c r="AJ63" s="881"/>
      <c r="AK63" s="882"/>
      <c r="AL63" s="877"/>
      <c r="AM63" s="877"/>
      <c r="AN63" s="877"/>
      <c r="AO63" s="877"/>
      <c r="AP63" s="880">
        <v>1697</v>
      </c>
      <c r="AQ63" s="880"/>
      <c r="AR63" s="880"/>
      <c r="AS63" s="880"/>
      <c r="AT63" s="880"/>
      <c r="AU63" s="880">
        <v>899</v>
      </c>
      <c r="AV63" s="880"/>
      <c r="AW63" s="880"/>
      <c r="AX63" s="880"/>
      <c r="AY63" s="880"/>
      <c r="AZ63" s="884"/>
      <c r="BA63" s="884"/>
      <c r="BB63" s="884"/>
      <c r="BC63" s="884"/>
      <c r="BD63" s="884"/>
      <c r="BE63" s="885"/>
      <c r="BF63" s="885"/>
      <c r="BG63" s="885"/>
      <c r="BH63" s="885"/>
      <c r="BI63" s="886"/>
      <c r="BJ63" s="887" t="s">
        <v>121</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
      <c r="A65" s="232" t="s">
        <v>398</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15">
      <c r="A66" s="763" t="s">
        <v>399</v>
      </c>
      <c r="B66" s="764"/>
      <c r="C66" s="764"/>
      <c r="D66" s="764"/>
      <c r="E66" s="764"/>
      <c r="F66" s="764"/>
      <c r="G66" s="764"/>
      <c r="H66" s="764"/>
      <c r="I66" s="764"/>
      <c r="J66" s="764"/>
      <c r="K66" s="764"/>
      <c r="L66" s="764"/>
      <c r="M66" s="764"/>
      <c r="N66" s="764"/>
      <c r="O66" s="764"/>
      <c r="P66" s="765"/>
      <c r="Q66" s="769" t="s">
        <v>379</v>
      </c>
      <c r="R66" s="770"/>
      <c r="S66" s="770"/>
      <c r="T66" s="770"/>
      <c r="U66" s="771"/>
      <c r="V66" s="769" t="s">
        <v>380</v>
      </c>
      <c r="W66" s="770"/>
      <c r="X66" s="770"/>
      <c r="Y66" s="770"/>
      <c r="Z66" s="771"/>
      <c r="AA66" s="769" t="s">
        <v>381</v>
      </c>
      <c r="AB66" s="770"/>
      <c r="AC66" s="770"/>
      <c r="AD66" s="770"/>
      <c r="AE66" s="771"/>
      <c r="AF66" s="890" t="s">
        <v>382</v>
      </c>
      <c r="AG66" s="851"/>
      <c r="AH66" s="851"/>
      <c r="AI66" s="851"/>
      <c r="AJ66" s="891"/>
      <c r="AK66" s="769" t="s">
        <v>383</v>
      </c>
      <c r="AL66" s="764"/>
      <c r="AM66" s="764"/>
      <c r="AN66" s="764"/>
      <c r="AO66" s="765"/>
      <c r="AP66" s="769" t="s">
        <v>384</v>
      </c>
      <c r="AQ66" s="770"/>
      <c r="AR66" s="770"/>
      <c r="AS66" s="770"/>
      <c r="AT66" s="771"/>
      <c r="AU66" s="769" t="s">
        <v>400</v>
      </c>
      <c r="AV66" s="770"/>
      <c r="AW66" s="770"/>
      <c r="AX66" s="770"/>
      <c r="AY66" s="771"/>
      <c r="AZ66" s="769" t="s">
        <v>363</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15">
      <c r="A68" s="236">
        <v>1</v>
      </c>
      <c r="B68" s="905" t="s">
        <v>558</v>
      </c>
      <c r="C68" s="906"/>
      <c r="D68" s="906"/>
      <c r="E68" s="906"/>
      <c r="F68" s="906"/>
      <c r="G68" s="906"/>
      <c r="H68" s="906"/>
      <c r="I68" s="906"/>
      <c r="J68" s="906"/>
      <c r="K68" s="906"/>
      <c r="L68" s="906"/>
      <c r="M68" s="906"/>
      <c r="N68" s="906"/>
      <c r="O68" s="906"/>
      <c r="P68" s="907"/>
      <c r="Q68" s="908">
        <v>5996</v>
      </c>
      <c r="R68" s="902"/>
      <c r="S68" s="902"/>
      <c r="T68" s="902"/>
      <c r="U68" s="902"/>
      <c r="V68" s="902">
        <v>4367</v>
      </c>
      <c r="W68" s="902"/>
      <c r="X68" s="902"/>
      <c r="Y68" s="902"/>
      <c r="Z68" s="902"/>
      <c r="AA68" s="902">
        <v>1629</v>
      </c>
      <c r="AB68" s="902"/>
      <c r="AC68" s="902"/>
      <c r="AD68" s="902"/>
      <c r="AE68" s="902"/>
      <c r="AF68" s="902">
        <v>1629</v>
      </c>
      <c r="AG68" s="902"/>
      <c r="AH68" s="902"/>
      <c r="AI68" s="902"/>
      <c r="AJ68" s="902"/>
      <c r="AK68" s="902">
        <v>24</v>
      </c>
      <c r="AL68" s="902"/>
      <c r="AM68" s="902"/>
      <c r="AN68" s="902"/>
      <c r="AO68" s="902"/>
      <c r="AP68" s="902" t="s">
        <v>567</v>
      </c>
      <c r="AQ68" s="902"/>
      <c r="AR68" s="902"/>
      <c r="AS68" s="902"/>
      <c r="AT68" s="902"/>
      <c r="AU68" s="902" t="s">
        <v>567</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15">
      <c r="A69" s="238">
        <v>2</v>
      </c>
      <c r="B69" s="909" t="s">
        <v>559</v>
      </c>
      <c r="C69" s="910"/>
      <c r="D69" s="910"/>
      <c r="E69" s="910"/>
      <c r="F69" s="910"/>
      <c r="G69" s="910"/>
      <c r="H69" s="910"/>
      <c r="I69" s="910"/>
      <c r="J69" s="910"/>
      <c r="K69" s="910"/>
      <c r="L69" s="910"/>
      <c r="M69" s="910"/>
      <c r="N69" s="910"/>
      <c r="O69" s="910"/>
      <c r="P69" s="911"/>
      <c r="Q69" s="913">
        <v>241264</v>
      </c>
      <c r="R69" s="914"/>
      <c r="S69" s="914"/>
      <c r="T69" s="914"/>
      <c r="U69" s="870"/>
      <c r="V69" s="915">
        <v>236064</v>
      </c>
      <c r="W69" s="914"/>
      <c r="X69" s="914"/>
      <c r="Y69" s="914"/>
      <c r="Z69" s="870"/>
      <c r="AA69" s="915">
        <v>5200</v>
      </c>
      <c r="AB69" s="914"/>
      <c r="AC69" s="914"/>
      <c r="AD69" s="914"/>
      <c r="AE69" s="870"/>
      <c r="AF69" s="915">
        <v>5200</v>
      </c>
      <c r="AG69" s="914"/>
      <c r="AH69" s="914"/>
      <c r="AI69" s="914"/>
      <c r="AJ69" s="870"/>
      <c r="AK69" s="915">
        <v>241</v>
      </c>
      <c r="AL69" s="914"/>
      <c r="AM69" s="914"/>
      <c r="AN69" s="914"/>
      <c r="AO69" s="870"/>
      <c r="AP69" s="866" t="s">
        <v>568</v>
      </c>
      <c r="AQ69" s="866"/>
      <c r="AR69" s="866"/>
      <c r="AS69" s="866"/>
      <c r="AT69" s="866"/>
      <c r="AU69" s="866" t="s">
        <v>567</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15">
      <c r="A70" s="238">
        <v>3</v>
      </c>
      <c r="B70" s="909" t="s">
        <v>560</v>
      </c>
      <c r="C70" s="910"/>
      <c r="D70" s="910"/>
      <c r="E70" s="910"/>
      <c r="F70" s="910"/>
      <c r="G70" s="910"/>
      <c r="H70" s="910"/>
      <c r="I70" s="910"/>
      <c r="J70" s="910"/>
      <c r="K70" s="910"/>
      <c r="L70" s="910"/>
      <c r="M70" s="910"/>
      <c r="N70" s="910"/>
      <c r="O70" s="910"/>
      <c r="P70" s="911"/>
      <c r="Q70" s="912">
        <v>888</v>
      </c>
      <c r="R70" s="866"/>
      <c r="S70" s="866"/>
      <c r="T70" s="866"/>
      <c r="U70" s="866"/>
      <c r="V70" s="866">
        <v>779</v>
      </c>
      <c r="W70" s="866"/>
      <c r="X70" s="866"/>
      <c r="Y70" s="866"/>
      <c r="Z70" s="866"/>
      <c r="AA70" s="866">
        <v>109</v>
      </c>
      <c r="AB70" s="866"/>
      <c r="AC70" s="866"/>
      <c r="AD70" s="866"/>
      <c r="AE70" s="866"/>
      <c r="AF70" s="866">
        <v>109</v>
      </c>
      <c r="AG70" s="866"/>
      <c r="AH70" s="866"/>
      <c r="AI70" s="866"/>
      <c r="AJ70" s="866"/>
      <c r="AK70" s="866">
        <v>79</v>
      </c>
      <c r="AL70" s="866"/>
      <c r="AM70" s="866"/>
      <c r="AN70" s="866"/>
      <c r="AO70" s="866"/>
      <c r="AP70" s="866">
        <v>872</v>
      </c>
      <c r="AQ70" s="866"/>
      <c r="AR70" s="866"/>
      <c r="AS70" s="866"/>
      <c r="AT70" s="866"/>
      <c r="AU70" s="866">
        <v>203</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15">
      <c r="A71" s="238">
        <v>4</v>
      </c>
      <c r="B71" s="909"/>
      <c r="C71" s="910"/>
      <c r="D71" s="910"/>
      <c r="E71" s="910"/>
      <c r="F71" s="910"/>
      <c r="G71" s="910"/>
      <c r="H71" s="910"/>
      <c r="I71" s="910"/>
      <c r="J71" s="910"/>
      <c r="K71" s="910"/>
      <c r="L71" s="910"/>
      <c r="M71" s="910"/>
      <c r="N71" s="910"/>
      <c r="O71" s="910"/>
      <c r="P71" s="911"/>
      <c r="Q71" s="912"/>
      <c r="R71" s="866"/>
      <c r="S71" s="866"/>
      <c r="T71" s="866"/>
      <c r="U71" s="866"/>
      <c r="V71" s="866"/>
      <c r="W71" s="866"/>
      <c r="X71" s="866"/>
      <c r="Y71" s="866"/>
      <c r="Z71" s="866"/>
      <c r="AA71" s="866"/>
      <c r="AB71" s="866"/>
      <c r="AC71" s="866"/>
      <c r="AD71" s="866"/>
      <c r="AE71" s="866"/>
      <c r="AF71" s="866"/>
      <c r="AG71" s="866"/>
      <c r="AH71" s="866"/>
      <c r="AI71" s="866"/>
      <c r="AJ71" s="866"/>
      <c r="AK71" s="866"/>
      <c r="AL71" s="866"/>
      <c r="AM71" s="866"/>
      <c r="AN71" s="866"/>
      <c r="AO71" s="866"/>
      <c r="AP71" s="866"/>
      <c r="AQ71" s="866"/>
      <c r="AR71" s="866"/>
      <c r="AS71" s="866"/>
      <c r="AT71" s="866"/>
      <c r="AU71" s="866"/>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15">
      <c r="A72" s="238">
        <v>5</v>
      </c>
      <c r="B72" s="909"/>
      <c r="C72" s="910"/>
      <c r="D72" s="910"/>
      <c r="E72" s="910"/>
      <c r="F72" s="910"/>
      <c r="G72" s="910"/>
      <c r="H72" s="910"/>
      <c r="I72" s="910"/>
      <c r="J72" s="910"/>
      <c r="K72" s="910"/>
      <c r="L72" s="910"/>
      <c r="M72" s="910"/>
      <c r="N72" s="910"/>
      <c r="O72" s="910"/>
      <c r="P72" s="911"/>
      <c r="Q72" s="912"/>
      <c r="R72" s="866"/>
      <c r="S72" s="866"/>
      <c r="T72" s="866"/>
      <c r="U72" s="866"/>
      <c r="V72" s="866"/>
      <c r="W72" s="866"/>
      <c r="X72" s="866"/>
      <c r="Y72" s="866"/>
      <c r="Z72" s="866"/>
      <c r="AA72" s="866"/>
      <c r="AB72" s="866"/>
      <c r="AC72" s="866"/>
      <c r="AD72" s="866"/>
      <c r="AE72" s="866"/>
      <c r="AF72" s="866"/>
      <c r="AG72" s="866"/>
      <c r="AH72" s="866"/>
      <c r="AI72" s="866"/>
      <c r="AJ72" s="866"/>
      <c r="AK72" s="866"/>
      <c r="AL72" s="866"/>
      <c r="AM72" s="866"/>
      <c r="AN72" s="866"/>
      <c r="AO72" s="866"/>
      <c r="AP72" s="866"/>
      <c r="AQ72" s="866"/>
      <c r="AR72" s="866"/>
      <c r="AS72" s="866"/>
      <c r="AT72" s="866"/>
      <c r="AU72" s="866"/>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15">
      <c r="A73" s="238">
        <v>6</v>
      </c>
      <c r="B73" s="909"/>
      <c r="C73" s="910"/>
      <c r="D73" s="910"/>
      <c r="E73" s="910"/>
      <c r="F73" s="910"/>
      <c r="G73" s="910"/>
      <c r="H73" s="910"/>
      <c r="I73" s="910"/>
      <c r="J73" s="910"/>
      <c r="K73" s="910"/>
      <c r="L73" s="910"/>
      <c r="M73" s="910"/>
      <c r="N73" s="910"/>
      <c r="O73" s="910"/>
      <c r="P73" s="911"/>
      <c r="Q73" s="912"/>
      <c r="R73" s="866"/>
      <c r="S73" s="866"/>
      <c r="T73" s="866"/>
      <c r="U73" s="866"/>
      <c r="V73" s="866"/>
      <c r="W73" s="866"/>
      <c r="X73" s="866"/>
      <c r="Y73" s="866"/>
      <c r="Z73" s="866"/>
      <c r="AA73" s="866"/>
      <c r="AB73" s="866"/>
      <c r="AC73" s="866"/>
      <c r="AD73" s="866"/>
      <c r="AE73" s="866"/>
      <c r="AF73" s="866"/>
      <c r="AG73" s="866"/>
      <c r="AH73" s="866"/>
      <c r="AI73" s="866"/>
      <c r="AJ73" s="866"/>
      <c r="AK73" s="866"/>
      <c r="AL73" s="866"/>
      <c r="AM73" s="866"/>
      <c r="AN73" s="866"/>
      <c r="AO73" s="866"/>
      <c r="AP73" s="866"/>
      <c r="AQ73" s="866"/>
      <c r="AR73" s="866"/>
      <c r="AS73" s="866"/>
      <c r="AT73" s="866"/>
      <c r="AU73" s="866"/>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15">
      <c r="A74" s="238">
        <v>7</v>
      </c>
      <c r="B74" s="909"/>
      <c r="C74" s="910"/>
      <c r="D74" s="910"/>
      <c r="E74" s="910"/>
      <c r="F74" s="910"/>
      <c r="G74" s="910"/>
      <c r="H74" s="910"/>
      <c r="I74" s="910"/>
      <c r="J74" s="910"/>
      <c r="K74" s="910"/>
      <c r="L74" s="910"/>
      <c r="M74" s="910"/>
      <c r="N74" s="910"/>
      <c r="O74" s="910"/>
      <c r="P74" s="911"/>
      <c r="Q74" s="912"/>
      <c r="R74" s="866"/>
      <c r="S74" s="866"/>
      <c r="T74" s="866"/>
      <c r="U74" s="866"/>
      <c r="V74" s="866"/>
      <c r="W74" s="866"/>
      <c r="X74" s="866"/>
      <c r="Y74" s="866"/>
      <c r="Z74" s="866"/>
      <c r="AA74" s="866"/>
      <c r="AB74" s="866"/>
      <c r="AC74" s="866"/>
      <c r="AD74" s="866"/>
      <c r="AE74" s="866"/>
      <c r="AF74" s="866"/>
      <c r="AG74" s="866"/>
      <c r="AH74" s="866"/>
      <c r="AI74" s="866"/>
      <c r="AJ74" s="866"/>
      <c r="AK74" s="866"/>
      <c r="AL74" s="866"/>
      <c r="AM74" s="866"/>
      <c r="AN74" s="866"/>
      <c r="AO74" s="866"/>
      <c r="AP74" s="866"/>
      <c r="AQ74" s="866"/>
      <c r="AR74" s="866"/>
      <c r="AS74" s="866"/>
      <c r="AT74" s="866"/>
      <c r="AU74" s="866"/>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15">
      <c r="A75" s="238">
        <v>8</v>
      </c>
      <c r="B75" s="909"/>
      <c r="C75" s="910"/>
      <c r="D75" s="910"/>
      <c r="E75" s="910"/>
      <c r="F75" s="910"/>
      <c r="G75" s="910"/>
      <c r="H75" s="910"/>
      <c r="I75" s="910"/>
      <c r="J75" s="910"/>
      <c r="K75" s="910"/>
      <c r="L75" s="910"/>
      <c r="M75" s="910"/>
      <c r="N75" s="910"/>
      <c r="O75" s="910"/>
      <c r="P75" s="911"/>
      <c r="Q75" s="913"/>
      <c r="R75" s="914"/>
      <c r="S75" s="914"/>
      <c r="T75" s="914"/>
      <c r="U75" s="870"/>
      <c r="V75" s="915"/>
      <c r="W75" s="914"/>
      <c r="X75" s="914"/>
      <c r="Y75" s="914"/>
      <c r="Z75" s="870"/>
      <c r="AA75" s="915"/>
      <c r="AB75" s="914"/>
      <c r="AC75" s="914"/>
      <c r="AD75" s="914"/>
      <c r="AE75" s="870"/>
      <c r="AF75" s="915"/>
      <c r="AG75" s="914"/>
      <c r="AH75" s="914"/>
      <c r="AI75" s="914"/>
      <c r="AJ75" s="870"/>
      <c r="AK75" s="915"/>
      <c r="AL75" s="914"/>
      <c r="AM75" s="914"/>
      <c r="AN75" s="914"/>
      <c r="AO75" s="870"/>
      <c r="AP75" s="915"/>
      <c r="AQ75" s="914"/>
      <c r="AR75" s="914"/>
      <c r="AS75" s="914"/>
      <c r="AT75" s="870"/>
      <c r="AU75" s="915"/>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15">
      <c r="A76" s="238">
        <v>9</v>
      </c>
      <c r="B76" s="909"/>
      <c r="C76" s="910"/>
      <c r="D76" s="910"/>
      <c r="E76" s="910"/>
      <c r="F76" s="910"/>
      <c r="G76" s="910"/>
      <c r="H76" s="910"/>
      <c r="I76" s="910"/>
      <c r="J76" s="910"/>
      <c r="K76" s="910"/>
      <c r="L76" s="910"/>
      <c r="M76" s="910"/>
      <c r="N76" s="910"/>
      <c r="O76" s="910"/>
      <c r="P76" s="911"/>
      <c r="Q76" s="913"/>
      <c r="R76" s="914"/>
      <c r="S76" s="914"/>
      <c r="T76" s="914"/>
      <c r="U76" s="870"/>
      <c r="V76" s="915"/>
      <c r="W76" s="914"/>
      <c r="X76" s="914"/>
      <c r="Y76" s="914"/>
      <c r="Z76" s="870"/>
      <c r="AA76" s="915"/>
      <c r="AB76" s="914"/>
      <c r="AC76" s="914"/>
      <c r="AD76" s="914"/>
      <c r="AE76" s="870"/>
      <c r="AF76" s="915"/>
      <c r="AG76" s="914"/>
      <c r="AH76" s="914"/>
      <c r="AI76" s="914"/>
      <c r="AJ76" s="870"/>
      <c r="AK76" s="915"/>
      <c r="AL76" s="914"/>
      <c r="AM76" s="914"/>
      <c r="AN76" s="914"/>
      <c r="AO76" s="870"/>
      <c r="AP76" s="915"/>
      <c r="AQ76" s="914"/>
      <c r="AR76" s="914"/>
      <c r="AS76" s="914"/>
      <c r="AT76" s="870"/>
      <c r="AU76" s="915"/>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15">
      <c r="A77" s="238">
        <v>10</v>
      </c>
      <c r="B77" s="909"/>
      <c r="C77" s="910"/>
      <c r="D77" s="910"/>
      <c r="E77" s="910"/>
      <c r="F77" s="910"/>
      <c r="G77" s="910"/>
      <c r="H77" s="910"/>
      <c r="I77" s="910"/>
      <c r="J77" s="910"/>
      <c r="K77" s="910"/>
      <c r="L77" s="910"/>
      <c r="M77" s="910"/>
      <c r="N77" s="910"/>
      <c r="O77" s="910"/>
      <c r="P77" s="911"/>
      <c r="Q77" s="913"/>
      <c r="R77" s="914"/>
      <c r="S77" s="914"/>
      <c r="T77" s="914"/>
      <c r="U77" s="870"/>
      <c r="V77" s="915"/>
      <c r="W77" s="914"/>
      <c r="X77" s="914"/>
      <c r="Y77" s="914"/>
      <c r="Z77" s="870"/>
      <c r="AA77" s="915"/>
      <c r="AB77" s="914"/>
      <c r="AC77" s="914"/>
      <c r="AD77" s="914"/>
      <c r="AE77" s="870"/>
      <c r="AF77" s="915"/>
      <c r="AG77" s="914"/>
      <c r="AH77" s="914"/>
      <c r="AI77" s="914"/>
      <c r="AJ77" s="870"/>
      <c r="AK77" s="915"/>
      <c r="AL77" s="914"/>
      <c r="AM77" s="914"/>
      <c r="AN77" s="914"/>
      <c r="AO77" s="870"/>
      <c r="AP77" s="915"/>
      <c r="AQ77" s="914"/>
      <c r="AR77" s="914"/>
      <c r="AS77" s="914"/>
      <c r="AT77" s="870"/>
      <c r="AU77" s="915"/>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15">
      <c r="A78" s="238">
        <v>11</v>
      </c>
      <c r="B78" s="909"/>
      <c r="C78" s="910"/>
      <c r="D78" s="910"/>
      <c r="E78" s="910"/>
      <c r="F78" s="910"/>
      <c r="G78" s="910"/>
      <c r="H78" s="910"/>
      <c r="I78" s="910"/>
      <c r="J78" s="910"/>
      <c r="K78" s="910"/>
      <c r="L78" s="910"/>
      <c r="M78" s="910"/>
      <c r="N78" s="910"/>
      <c r="O78" s="910"/>
      <c r="P78" s="911"/>
      <c r="Q78" s="912"/>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15">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15">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15">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15">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15">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15">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15">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15">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15">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
      <c r="A88" s="240" t="s">
        <v>375</v>
      </c>
      <c r="B88" s="825" t="s">
        <v>401</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1743</v>
      </c>
      <c r="AG88" s="880"/>
      <c r="AH88" s="880"/>
      <c r="AI88" s="880"/>
      <c r="AJ88" s="880"/>
      <c r="AK88" s="877"/>
      <c r="AL88" s="877"/>
      <c r="AM88" s="877"/>
      <c r="AN88" s="877"/>
      <c r="AO88" s="877"/>
      <c r="AP88" s="880">
        <v>872</v>
      </c>
      <c r="AQ88" s="880"/>
      <c r="AR88" s="880"/>
      <c r="AS88" s="880"/>
      <c r="AT88" s="880"/>
      <c r="AU88" s="880">
        <v>203</v>
      </c>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375</v>
      </c>
      <c r="BR102" s="825" t="s">
        <v>402</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v>3</v>
      </c>
      <c r="CS102" s="888"/>
      <c r="CT102" s="888"/>
      <c r="CU102" s="888"/>
      <c r="CV102" s="927"/>
      <c r="CW102" s="926" t="s">
        <v>555</v>
      </c>
      <c r="CX102" s="888"/>
      <c r="CY102" s="888"/>
      <c r="CZ102" s="888"/>
      <c r="DA102" s="927"/>
      <c r="DB102" s="926">
        <v>12</v>
      </c>
      <c r="DC102" s="888"/>
      <c r="DD102" s="888"/>
      <c r="DE102" s="888"/>
      <c r="DF102" s="927"/>
      <c r="DG102" s="926" t="s">
        <v>555</v>
      </c>
      <c r="DH102" s="888"/>
      <c r="DI102" s="888"/>
      <c r="DJ102" s="888"/>
      <c r="DK102" s="927"/>
      <c r="DL102" s="926">
        <v>5</v>
      </c>
      <c r="DM102" s="888"/>
      <c r="DN102" s="888"/>
      <c r="DO102" s="888"/>
      <c r="DP102" s="927"/>
      <c r="DQ102" s="926">
        <v>1</v>
      </c>
      <c r="DR102" s="888"/>
      <c r="DS102" s="888"/>
      <c r="DT102" s="888"/>
      <c r="DU102" s="927"/>
      <c r="DV102" s="825"/>
      <c r="DW102" s="826"/>
      <c r="DX102" s="826"/>
      <c r="DY102" s="826"/>
      <c r="DZ102" s="950"/>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403</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404</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405</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406</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53" t="s">
        <v>407</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408</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15">
      <c r="A109" s="948" t="s">
        <v>409</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410</v>
      </c>
      <c r="AB109" s="929"/>
      <c r="AC109" s="929"/>
      <c r="AD109" s="929"/>
      <c r="AE109" s="930"/>
      <c r="AF109" s="928" t="s">
        <v>411</v>
      </c>
      <c r="AG109" s="929"/>
      <c r="AH109" s="929"/>
      <c r="AI109" s="929"/>
      <c r="AJ109" s="930"/>
      <c r="AK109" s="928" t="s">
        <v>294</v>
      </c>
      <c r="AL109" s="929"/>
      <c r="AM109" s="929"/>
      <c r="AN109" s="929"/>
      <c r="AO109" s="930"/>
      <c r="AP109" s="928" t="s">
        <v>412</v>
      </c>
      <c r="AQ109" s="929"/>
      <c r="AR109" s="929"/>
      <c r="AS109" s="929"/>
      <c r="AT109" s="931"/>
      <c r="AU109" s="948" t="s">
        <v>409</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410</v>
      </c>
      <c r="BR109" s="929"/>
      <c r="BS109" s="929"/>
      <c r="BT109" s="929"/>
      <c r="BU109" s="930"/>
      <c r="BV109" s="928" t="s">
        <v>411</v>
      </c>
      <c r="BW109" s="929"/>
      <c r="BX109" s="929"/>
      <c r="BY109" s="929"/>
      <c r="BZ109" s="930"/>
      <c r="CA109" s="928" t="s">
        <v>294</v>
      </c>
      <c r="CB109" s="929"/>
      <c r="CC109" s="929"/>
      <c r="CD109" s="929"/>
      <c r="CE109" s="930"/>
      <c r="CF109" s="949" t="s">
        <v>412</v>
      </c>
      <c r="CG109" s="949"/>
      <c r="CH109" s="949"/>
      <c r="CI109" s="949"/>
      <c r="CJ109" s="949"/>
      <c r="CK109" s="928" t="s">
        <v>413</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410</v>
      </c>
      <c r="DH109" s="929"/>
      <c r="DI109" s="929"/>
      <c r="DJ109" s="929"/>
      <c r="DK109" s="930"/>
      <c r="DL109" s="928" t="s">
        <v>411</v>
      </c>
      <c r="DM109" s="929"/>
      <c r="DN109" s="929"/>
      <c r="DO109" s="929"/>
      <c r="DP109" s="930"/>
      <c r="DQ109" s="928" t="s">
        <v>294</v>
      </c>
      <c r="DR109" s="929"/>
      <c r="DS109" s="929"/>
      <c r="DT109" s="929"/>
      <c r="DU109" s="930"/>
      <c r="DV109" s="928" t="s">
        <v>412</v>
      </c>
      <c r="DW109" s="929"/>
      <c r="DX109" s="929"/>
      <c r="DY109" s="929"/>
      <c r="DZ109" s="931"/>
    </row>
    <row r="110" spans="1:131" s="230" customFormat="1" ht="26.25" customHeight="1" x14ac:dyDescent="0.15">
      <c r="A110" s="932" t="s">
        <v>414</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952556</v>
      </c>
      <c r="AB110" s="936"/>
      <c r="AC110" s="936"/>
      <c r="AD110" s="936"/>
      <c r="AE110" s="937"/>
      <c r="AF110" s="938">
        <v>933921</v>
      </c>
      <c r="AG110" s="936"/>
      <c r="AH110" s="936"/>
      <c r="AI110" s="936"/>
      <c r="AJ110" s="937"/>
      <c r="AK110" s="938">
        <v>910203</v>
      </c>
      <c r="AL110" s="936"/>
      <c r="AM110" s="936"/>
      <c r="AN110" s="936"/>
      <c r="AO110" s="937"/>
      <c r="AP110" s="939">
        <v>15.5</v>
      </c>
      <c r="AQ110" s="940"/>
      <c r="AR110" s="940"/>
      <c r="AS110" s="940"/>
      <c r="AT110" s="941"/>
      <c r="AU110" s="942" t="s">
        <v>69</v>
      </c>
      <c r="AV110" s="943"/>
      <c r="AW110" s="943"/>
      <c r="AX110" s="943"/>
      <c r="AY110" s="943"/>
      <c r="AZ110" s="965" t="s">
        <v>415</v>
      </c>
      <c r="BA110" s="933"/>
      <c r="BB110" s="933"/>
      <c r="BC110" s="933"/>
      <c r="BD110" s="933"/>
      <c r="BE110" s="933"/>
      <c r="BF110" s="933"/>
      <c r="BG110" s="933"/>
      <c r="BH110" s="933"/>
      <c r="BI110" s="933"/>
      <c r="BJ110" s="933"/>
      <c r="BK110" s="933"/>
      <c r="BL110" s="933"/>
      <c r="BM110" s="933"/>
      <c r="BN110" s="933"/>
      <c r="BO110" s="933"/>
      <c r="BP110" s="934"/>
      <c r="BQ110" s="966">
        <v>11912519</v>
      </c>
      <c r="BR110" s="967"/>
      <c r="BS110" s="967"/>
      <c r="BT110" s="967"/>
      <c r="BU110" s="967"/>
      <c r="BV110" s="967">
        <v>12056672</v>
      </c>
      <c r="BW110" s="967"/>
      <c r="BX110" s="967"/>
      <c r="BY110" s="967"/>
      <c r="BZ110" s="967"/>
      <c r="CA110" s="967">
        <v>11959813</v>
      </c>
      <c r="CB110" s="967"/>
      <c r="CC110" s="967"/>
      <c r="CD110" s="967"/>
      <c r="CE110" s="967"/>
      <c r="CF110" s="980">
        <v>204</v>
      </c>
      <c r="CG110" s="981"/>
      <c r="CH110" s="981"/>
      <c r="CI110" s="981"/>
      <c r="CJ110" s="981"/>
      <c r="CK110" s="982" t="s">
        <v>416</v>
      </c>
      <c r="CL110" s="983"/>
      <c r="CM110" s="965" t="s">
        <v>417</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121</v>
      </c>
      <c r="DH110" s="967"/>
      <c r="DI110" s="967"/>
      <c r="DJ110" s="967"/>
      <c r="DK110" s="967"/>
      <c r="DL110" s="967" t="s">
        <v>121</v>
      </c>
      <c r="DM110" s="967"/>
      <c r="DN110" s="967"/>
      <c r="DO110" s="967"/>
      <c r="DP110" s="967"/>
      <c r="DQ110" s="967" t="s">
        <v>121</v>
      </c>
      <c r="DR110" s="967"/>
      <c r="DS110" s="967"/>
      <c r="DT110" s="967"/>
      <c r="DU110" s="967"/>
      <c r="DV110" s="968" t="s">
        <v>121</v>
      </c>
      <c r="DW110" s="968"/>
      <c r="DX110" s="968"/>
      <c r="DY110" s="968"/>
      <c r="DZ110" s="969"/>
    </row>
    <row r="111" spans="1:131" s="230" customFormat="1" ht="26.25" customHeight="1" x14ac:dyDescent="0.15">
      <c r="A111" s="970" t="s">
        <v>418</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121</v>
      </c>
      <c r="AB111" s="974"/>
      <c r="AC111" s="974"/>
      <c r="AD111" s="974"/>
      <c r="AE111" s="975"/>
      <c r="AF111" s="976" t="s">
        <v>121</v>
      </c>
      <c r="AG111" s="974"/>
      <c r="AH111" s="974"/>
      <c r="AI111" s="974"/>
      <c r="AJ111" s="975"/>
      <c r="AK111" s="976" t="s">
        <v>121</v>
      </c>
      <c r="AL111" s="974"/>
      <c r="AM111" s="974"/>
      <c r="AN111" s="974"/>
      <c r="AO111" s="975"/>
      <c r="AP111" s="977" t="s">
        <v>121</v>
      </c>
      <c r="AQ111" s="978"/>
      <c r="AR111" s="978"/>
      <c r="AS111" s="978"/>
      <c r="AT111" s="979"/>
      <c r="AU111" s="944"/>
      <c r="AV111" s="945"/>
      <c r="AW111" s="945"/>
      <c r="AX111" s="945"/>
      <c r="AY111" s="945"/>
      <c r="AZ111" s="958" t="s">
        <v>419</v>
      </c>
      <c r="BA111" s="959"/>
      <c r="BB111" s="959"/>
      <c r="BC111" s="959"/>
      <c r="BD111" s="959"/>
      <c r="BE111" s="959"/>
      <c r="BF111" s="959"/>
      <c r="BG111" s="959"/>
      <c r="BH111" s="959"/>
      <c r="BI111" s="959"/>
      <c r="BJ111" s="959"/>
      <c r="BK111" s="959"/>
      <c r="BL111" s="959"/>
      <c r="BM111" s="959"/>
      <c r="BN111" s="959"/>
      <c r="BO111" s="959"/>
      <c r="BP111" s="960"/>
      <c r="BQ111" s="961" t="s">
        <v>121</v>
      </c>
      <c r="BR111" s="962"/>
      <c r="BS111" s="962"/>
      <c r="BT111" s="962"/>
      <c r="BU111" s="962"/>
      <c r="BV111" s="962" t="s">
        <v>121</v>
      </c>
      <c r="BW111" s="962"/>
      <c r="BX111" s="962"/>
      <c r="BY111" s="962"/>
      <c r="BZ111" s="962"/>
      <c r="CA111" s="962" t="s">
        <v>121</v>
      </c>
      <c r="CB111" s="962"/>
      <c r="CC111" s="962"/>
      <c r="CD111" s="962"/>
      <c r="CE111" s="962"/>
      <c r="CF111" s="956" t="s">
        <v>121</v>
      </c>
      <c r="CG111" s="957"/>
      <c r="CH111" s="957"/>
      <c r="CI111" s="957"/>
      <c r="CJ111" s="957"/>
      <c r="CK111" s="984"/>
      <c r="CL111" s="985"/>
      <c r="CM111" s="958" t="s">
        <v>420</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121</v>
      </c>
      <c r="DH111" s="962"/>
      <c r="DI111" s="962"/>
      <c r="DJ111" s="962"/>
      <c r="DK111" s="962"/>
      <c r="DL111" s="962" t="s">
        <v>121</v>
      </c>
      <c r="DM111" s="962"/>
      <c r="DN111" s="962"/>
      <c r="DO111" s="962"/>
      <c r="DP111" s="962"/>
      <c r="DQ111" s="962" t="s">
        <v>121</v>
      </c>
      <c r="DR111" s="962"/>
      <c r="DS111" s="962"/>
      <c r="DT111" s="962"/>
      <c r="DU111" s="962"/>
      <c r="DV111" s="963" t="s">
        <v>121</v>
      </c>
      <c r="DW111" s="963"/>
      <c r="DX111" s="963"/>
      <c r="DY111" s="963"/>
      <c r="DZ111" s="964"/>
    </row>
    <row r="112" spans="1:131" s="230" customFormat="1" ht="26.25" customHeight="1" x14ac:dyDescent="0.15">
      <c r="A112" s="988" t="s">
        <v>421</v>
      </c>
      <c r="B112" s="989"/>
      <c r="C112" s="959" t="s">
        <v>422</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121</v>
      </c>
      <c r="AB112" s="995"/>
      <c r="AC112" s="995"/>
      <c r="AD112" s="995"/>
      <c r="AE112" s="996"/>
      <c r="AF112" s="997" t="s">
        <v>121</v>
      </c>
      <c r="AG112" s="995"/>
      <c r="AH112" s="995"/>
      <c r="AI112" s="995"/>
      <c r="AJ112" s="996"/>
      <c r="AK112" s="997" t="s">
        <v>121</v>
      </c>
      <c r="AL112" s="995"/>
      <c r="AM112" s="995"/>
      <c r="AN112" s="995"/>
      <c r="AO112" s="996"/>
      <c r="AP112" s="998" t="s">
        <v>121</v>
      </c>
      <c r="AQ112" s="999"/>
      <c r="AR112" s="999"/>
      <c r="AS112" s="999"/>
      <c r="AT112" s="1000"/>
      <c r="AU112" s="944"/>
      <c r="AV112" s="945"/>
      <c r="AW112" s="945"/>
      <c r="AX112" s="945"/>
      <c r="AY112" s="945"/>
      <c r="AZ112" s="958" t="s">
        <v>423</v>
      </c>
      <c r="BA112" s="959"/>
      <c r="BB112" s="959"/>
      <c r="BC112" s="959"/>
      <c r="BD112" s="959"/>
      <c r="BE112" s="959"/>
      <c r="BF112" s="959"/>
      <c r="BG112" s="959"/>
      <c r="BH112" s="959"/>
      <c r="BI112" s="959"/>
      <c r="BJ112" s="959"/>
      <c r="BK112" s="959"/>
      <c r="BL112" s="959"/>
      <c r="BM112" s="959"/>
      <c r="BN112" s="959"/>
      <c r="BO112" s="959"/>
      <c r="BP112" s="960"/>
      <c r="BQ112" s="961">
        <v>1050439</v>
      </c>
      <c r="BR112" s="962"/>
      <c r="BS112" s="962"/>
      <c r="BT112" s="962"/>
      <c r="BU112" s="962"/>
      <c r="BV112" s="962">
        <v>975580</v>
      </c>
      <c r="BW112" s="962"/>
      <c r="BX112" s="962"/>
      <c r="BY112" s="962"/>
      <c r="BZ112" s="962"/>
      <c r="CA112" s="962">
        <v>960079</v>
      </c>
      <c r="CB112" s="962"/>
      <c r="CC112" s="962"/>
      <c r="CD112" s="962"/>
      <c r="CE112" s="962"/>
      <c r="CF112" s="956">
        <v>16.399999999999999</v>
      </c>
      <c r="CG112" s="957"/>
      <c r="CH112" s="957"/>
      <c r="CI112" s="957"/>
      <c r="CJ112" s="957"/>
      <c r="CK112" s="984"/>
      <c r="CL112" s="985"/>
      <c r="CM112" s="958" t="s">
        <v>424</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121</v>
      </c>
      <c r="DH112" s="962"/>
      <c r="DI112" s="962"/>
      <c r="DJ112" s="962"/>
      <c r="DK112" s="962"/>
      <c r="DL112" s="962" t="s">
        <v>121</v>
      </c>
      <c r="DM112" s="962"/>
      <c r="DN112" s="962"/>
      <c r="DO112" s="962"/>
      <c r="DP112" s="962"/>
      <c r="DQ112" s="962" t="s">
        <v>121</v>
      </c>
      <c r="DR112" s="962"/>
      <c r="DS112" s="962"/>
      <c r="DT112" s="962"/>
      <c r="DU112" s="962"/>
      <c r="DV112" s="963" t="s">
        <v>121</v>
      </c>
      <c r="DW112" s="963"/>
      <c r="DX112" s="963"/>
      <c r="DY112" s="963"/>
      <c r="DZ112" s="964"/>
    </row>
    <row r="113" spans="1:130" s="230" customFormat="1" ht="26.25" customHeight="1" x14ac:dyDescent="0.15">
      <c r="A113" s="990"/>
      <c r="B113" s="991"/>
      <c r="C113" s="959" t="s">
        <v>425</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187032</v>
      </c>
      <c r="AB113" s="974"/>
      <c r="AC113" s="974"/>
      <c r="AD113" s="974"/>
      <c r="AE113" s="975"/>
      <c r="AF113" s="976">
        <v>183550</v>
      </c>
      <c r="AG113" s="974"/>
      <c r="AH113" s="974"/>
      <c r="AI113" s="974"/>
      <c r="AJ113" s="975"/>
      <c r="AK113" s="976">
        <v>171463</v>
      </c>
      <c r="AL113" s="974"/>
      <c r="AM113" s="974"/>
      <c r="AN113" s="974"/>
      <c r="AO113" s="975"/>
      <c r="AP113" s="977">
        <v>2.9</v>
      </c>
      <c r="AQ113" s="978"/>
      <c r="AR113" s="978"/>
      <c r="AS113" s="978"/>
      <c r="AT113" s="979"/>
      <c r="AU113" s="944"/>
      <c r="AV113" s="945"/>
      <c r="AW113" s="945"/>
      <c r="AX113" s="945"/>
      <c r="AY113" s="945"/>
      <c r="AZ113" s="958" t="s">
        <v>426</v>
      </c>
      <c r="BA113" s="959"/>
      <c r="BB113" s="959"/>
      <c r="BC113" s="959"/>
      <c r="BD113" s="959"/>
      <c r="BE113" s="959"/>
      <c r="BF113" s="959"/>
      <c r="BG113" s="959"/>
      <c r="BH113" s="959"/>
      <c r="BI113" s="959"/>
      <c r="BJ113" s="959"/>
      <c r="BK113" s="959"/>
      <c r="BL113" s="959"/>
      <c r="BM113" s="959"/>
      <c r="BN113" s="959"/>
      <c r="BO113" s="959"/>
      <c r="BP113" s="960"/>
      <c r="BQ113" s="961">
        <v>296075</v>
      </c>
      <c r="BR113" s="962"/>
      <c r="BS113" s="962"/>
      <c r="BT113" s="962"/>
      <c r="BU113" s="962"/>
      <c r="BV113" s="962">
        <v>249913</v>
      </c>
      <c r="BW113" s="962"/>
      <c r="BX113" s="962"/>
      <c r="BY113" s="962"/>
      <c r="BZ113" s="962"/>
      <c r="CA113" s="962">
        <v>203294</v>
      </c>
      <c r="CB113" s="962"/>
      <c r="CC113" s="962"/>
      <c r="CD113" s="962"/>
      <c r="CE113" s="962"/>
      <c r="CF113" s="956">
        <v>3.5</v>
      </c>
      <c r="CG113" s="957"/>
      <c r="CH113" s="957"/>
      <c r="CI113" s="957"/>
      <c r="CJ113" s="957"/>
      <c r="CK113" s="984"/>
      <c r="CL113" s="985"/>
      <c r="CM113" s="958" t="s">
        <v>427</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121</v>
      </c>
      <c r="DH113" s="995"/>
      <c r="DI113" s="995"/>
      <c r="DJ113" s="995"/>
      <c r="DK113" s="996"/>
      <c r="DL113" s="997" t="s">
        <v>121</v>
      </c>
      <c r="DM113" s="995"/>
      <c r="DN113" s="995"/>
      <c r="DO113" s="995"/>
      <c r="DP113" s="996"/>
      <c r="DQ113" s="997" t="s">
        <v>121</v>
      </c>
      <c r="DR113" s="995"/>
      <c r="DS113" s="995"/>
      <c r="DT113" s="995"/>
      <c r="DU113" s="996"/>
      <c r="DV113" s="998" t="s">
        <v>121</v>
      </c>
      <c r="DW113" s="999"/>
      <c r="DX113" s="999"/>
      <c r="DY113" s="999"/>
      <c r="DZ113" s="1000"/>
    </row>
    <row r="114" spans="1:130" s="230" customFormat="1" ht="26.25" customHeight="1" x14ac:dyDescent="0.15">
      <c r="A114" s="990"/>
      <c r="B114" s="991"/>
      <c r="C114" s="959" t="s">
        <v>428</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67043</v>
      </c>
      <c r="AB114" s="995"/>
      <c r="AC114" s="995"/>
      <c r="AD114" s="995"/>
      <c r="AE114" s="996"/>
      <c r="AF114" s="997">
        <v>71101</v>
      </c>
      <c r="AG114" s="995"/>
      <c r="AH114" s="995"/>
      <c r="AI114" s="995"/>
      <c r="AJ114" s="996"/>
      <c r="AK114" s="997">
        <v>70444</v>
      </c>
      <c r="AL114" s="995"/>
      <c r="AM114" s="995"/>
      <c r="AN114" s="995"/>
      <c r="AO114" s="996"/>
      <c r="AP114" s="998">
        <v>1.2</v>
      </c>
      <c r="AQ114" s="999"/>
      <c r="AR114" s="999"/>
      <c r="AS114" s="999"/>
      <c r="AT114" s="1000"/>
      <c r="AU114" s="944"/>
      <c r="AV114" s="945"/>
      <c r="AW114" s="945"/>
      <c r="AX114" s="945"/>
      <c r="AY114" s="945"/>
      <c r="AZ114" s="958" t="s">
        <v>429</v>
      </c>
      <c r="BA114" s="959"/>
      <c r="BB114" s="959"/>
      <c r="BC114" s="959"/>
      <c r="BD114" s="959"/>
      <c r="BE114" s="959"/>
      <c r="BF114" s="959"/>
      <c r="BG114" s="959"/>
      <c r="BH114" s="959"/>
      <c r="BI114" s="959"/>
      <c r="BJ114" s="959"/>
      <c r="BK114" s="959"/>
      <c r="BL114" s="959"/>
      <c r="BM114" s="959"/>
      <c r="BN114" s="959"/>
      <c r="BO114" s="959"/>
      <c r="BP114" s="960"/>
      <c r="BQ114" s="961">
        <v>444071</v>
      </c>
      <c r="BR114" s="962"/>
      <c r="BS114" s="962"/>
      <c r="BT114" s="962"/>
      <c r="BU114" s="962"/>
      <c r="BV114" s="962">
        <v>513383</v>
      </c>
      <c r="BW114" s="962"/>
      <c r="BX114" s="962"/>
      <c r="BY114" s="962"/>
      <c r="BZ114" s="962"/>
      <c r="CA114" s="962">
        <v>631298</v>
      </c>
      <c r="CB114" s="962"/>
      <c r="CC114" s="962"/>
      <c r="CD114" s="962"/>
      <c r="CE114" s="962"/>
      <c r="CF114" s="956">
        <v>10.8</v>
      </c>
      <c r="CG114" s="957"/>
      <c r="CH114" s="957"/>
      <c r="CI114" s="957"/>
      <c r="CJ114" s="957"/>
      <c r="CK114" s="984"/>
      <c r="CL114" s="985"/>
      <c r="CM114" s="958" t="s">
        <v>430</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121</v>
      </c>
      <c r="DH114" s="995"/>
      <c r="DI114" s="995"/>
      <c r="DJ114" s="995"/>
      <c r="DK114" s="996"/>
      <c r="DL114" s="997" t="s">
        <v>121</v>
      </c>
      <c r="DM114" s="995"/>
      <c r="DN114" s="995"/>
      <c r="DO114" s="995"/>
      <c r="DP114" s="996"/>
      <c r="DQ114" s="997" t="s">
        <v>121</v>
      </c>
      <c r="DR114" s="995"/>
      <c r="DS114" s="995"/>
      <c r="DT114" s="995"/>
      <c r="DU114" s="996"/>
      <c r="DV114" s="998" t="s">
        <v>121</v>
      </c>
      <c r="DW114" s="999"/>
      <c r="DX114" s="999"/>
      <c r="DY114" s="999"/>
      <c r="DZ114" s="1000"/>
    </row>
    <row r="115" spans="1:130" s="230" customFormat="1" ht="26.25" customHeight="1" x14ac:dyDescent="0.15">
      <c r="A115" s="990"/>
      <c r="B115" s="991"/>
      <c r="C115" s="959" t="s">
        <v>431</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v>39</v>
      </c>
      <c r="AB115" s="974"/>
      <c r="AC115" s="974"/>
      <c r="AD115" s="974"/>
      <c r="AE115" s="975"/>
      <c r="AF115" s="976" t="s">
        <v>121</v>
      </c>
      <c r="AG115" s="974"/>
      <c r="AH115" s="974"/>
      <c r="AI115" s="974"/>
      <c r="AJ115" s="975"/>
      <c r="AK115" s="976" t="s">
        <v>121</v>
      </c>
      <c r="AL115" s="974"/>
      <c r="AM115" s="974"/>
      <c r="AN115" s="974"/>
      <c r="AO115" s="975"/>
      <c r="AP115" s="977" t="s">
        <v>121</v>
      </c>
      <c r="AQ115" s="978"/>
      <c r="AR115" s="978"/>
      <c r="AS115" s="978"/>
      <c r="AT115" s="979"/>
      <c r="AU115" s="944"/>
      <c r="AV115" s="945"/>
      <c r="AW115" s="945"/>
      <c r="AX115" s="945"/>
      <c r="AY115" s="945"/>
      <c r="AZ115" s="958" t="s">
        <v>432</v>
      </c>
      <c r="BA115" s="959"/>
      <c r="BB115" s="959"/>
      <c r="BC115" s="959"/>
      <c r="BD115" s="959"/>
      <c r="BE115" s="959"/>
      <c r="BF115" s="959"/>
      <c r="BG115" s="959"/>
      <c r="BH115" s="959"/>
      <c r="BI115" s="959"/>
      <c r="BJ115" s="959"/>
      <c r="BK115" s="959"/>
      <c r="BL115" s="959"/>
      <c r="BM115" s="959"/>
      <c r="BN115" s="959"/>
      <c r="BO115" s="959"/>
      <c r="BP115" s="960"/>
      <c r="BQ115" s="961">
        <v>531</v>
      </c>
      <c r="BR115" s="962"/>
      <c r="BS115" s="962"/>
      <c r="BT115" s="962"/>
      <c r="BU115" s="962"/>
      <c r="BV115" s="962">
        <v>483</v>
      </c>
      <c r="BW115" s="962"/>
      <c r="BX115" s="962"/>
      <c r="BY115" s="962"/>
      <c r="BZ115" s="962"/>
      <c r="CA115" s="962">
        <v>1353</v>
      </c>
      <c r="CB115" s="962"/>
      <c r="CC115" s="962"/>
      <c r="CD115" s="962"/>
      <c r="CE115" s="962"/>
      <c r="CF115" s="956">
        <v>0</v>
      </c>
      <c r="CG115" s="957"/>
      <c r="CH115" s="957"/>
      <c r="CI115" s="957"/>
      <c r="CJ115" s="957"/>
      <c r="CK115" s="984"/>
      <c r="CL115" s="985"/>
      <c r="CM115" s="958" t="s">
        <v>433</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121</v>
      </c>
      <c r="DH115" s="995"/>
      <c r="DI115" s="995"/>
      <c r="DJ115" s="995"/>
      <c r="DK115" s="996"/>
      <c r="DL115" s="997" t="s">
        <v>121</v>
      </c>
      <c r="DM115" s="995"/>
      <c r="DN115" s="995"/>
      <c r="DO115" s="995"/>
      <c r="DP115" s="996"/>
      <c r="DQ115" s="997" t="s">
        <v>121</v>
      </c>
      <c r="DR115" s="995"/>
      <c r="DS115" s="995"/>
      <c r="DT115" s="995"/>
      <c r="DU115" s="996"/>
      <c r="DV115" s="998" t="s">
        <v>121</v>
      </c>
      <c r="DW115" s="999"/>
      <c r="DX115" s="999"/>
      <c r="DY115" s="999"/>
      <c r="DZ115" s="1000"/>
    </row>
    <row r="116" spans="1:130" s="230" customFormat="1" ht="26.25" customHeight="1" x14ac:dyDescent="0.15">
      <c r="A116" s="992"/>
      <c r="B116" s="993"/>
      <c r="C116" s="1001" t="s">
        <v>434</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121</v>
      </c>
      <c r="AB116" s="995"/>
      <c r="AC116" s="995"/>
      <c r="AD116" s="995"/>
      <c r="AE116" s="996"/>
      <c r="AF116" s="997" t="s">
        <v>121</v>
      </c>
      <c r="AG116" s="995"/>
      <c r="AH116" s="995"/>
      <c r="AI116" s="995"/>
      <c r="AJ116" s="996"/>
      <c r="AK116" s="997" t="s">
        <v>121</v>
      </c>
      <c r="AL116" s="995"/>
      <c r="AM116" s="995"/>
      <c r="AN116" s="995"/>
      <c r="AO116" s="996"/>
      <c r="AP116" s="998" t="s">
        <v>121</v>
      </c>
      <c r="AQ116" s="999"/>
      <c r="AR116" s="999"/>
      <c r="AS116" s="999"/>
      <c r="AT116" s="1000"/>
      <c r="AU116" s="944"/>
      <c r="AV116" s="945"/>
      <c r="AW116" s="945"/>
      <c r="AX116" s="945"/>
      <c r="AY116" s="945"/>
      <c r="AZ116" s="1003" t="s">
        <v>435</v>
      </c>
      <c r="BA116" s="1004"/>
      <c r="BB116" s="1004"/>
      <c r="BC116" s="1004"/>
      <c r="BD116" s="1004"/>
      <c r="BE116" s="1004"/>
      <c r="BF116" s="1004"/>
      <c r="BG116" s="1004"/>
      <c r="BH116" s="1004"/>
      <c r="BI116" s="1004"/>
      <c r="BJ116" s="1004"/>
      <c r="BK116" s="1004"/>
      <c r="BL116" s="1004"/>
      <c r="BM116" s="1004"/>
      <c r="BN116" s="1004"/>
      <c r="BO116" s="1004"/>
      <c r="BP116" s="1005"/>
      <c r="BQ116" s="961" t="s">
        <v>121</v>
      </c>
      <c r="BR116" s="962"/>
      <c r="BS116" s="962"/>
      <c r="BT116" s="962"/>
      <c r="BU116" s="962"/>
      <c r="BV116" s="962" t="s">
        <v>121</v>
      </c>
      <c r="BW116" s="962"/>
      <c r="BX116" s="962"/>
      <c r="BY116" s="962"/>
      <c r="BZ116" s="962"/>
      <c r="CA116" s="962" t="s">
        <v>121</v>
      </c>
      <c r="CB116" s="962"/>
      <c r="CC116" s="962"/>
      <c r="CD116" s="962"/>
      <c r="CE116" s="962"/>
      <c r="CF116" s="956" t="s">
        <v>121</v>
      </c>
      <c r="CG116" s="957"/>
      <c r="CH116" s="957"/>
      <c r="CI116" s="957"/>
      <c r="CJ116" s="957"/>
      <c r="CK116" s="984"/>
      <c r="CL116" s="985"/>
      <c r="CM116" s="958" t="s">
        <v>436</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121</v>
      </c>
      <c r="DH116" s="995"/>
      <c r="DI116" s="995"/>
      <c r="DJ116" s="995"/>
      <c r="DK116" s="996"/>
      <c r="DL116" s="997" t="s">
        <v>121</v>
      </c>
      <c r="DM116" s="995"/>
      <c r="DN116" s="995"/>
      <c r="DO116" s="995"/>
      <c r="DP116" s="996"/>
      <c r="DQ116" s="997" t="s">
        <v>121</v>
      </c>
      <c r="DR116" s="995"/>
      <c r="DS116" s="995"/>
      <c r="DT116" s="995"/>
      <c r="DU116" s="996"/>
      <c r="DV116" s="998" t="s">
        <v>121</v>
      </c>
      <c r="DW116" s="999"/>
      <c r="DX116" s="999"/>
      <c r="DY116" s="999"/>
      <c r="DZ116" s="1000"/>
    </row>
    <row r="117" spans="1:130" s="230" customFormat="1" ht="26.25" customHeight="1" x14ac:dyDescent="0.15">
      <c r="A117" s="948" t="s">
        <v>177</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437</v>
      </c>
      <c r="Z117" s="930"/>
      <c r="AA117" s="1014">
        <v>1206670</v>
      </c>
      <c r="AB117" s="1015"/>
      <c r="AC117" s="1015"/>
      <c r="AD117" s="1015"/>
      <c r="AE117" s="1016"/>
      <c r="AF117" s="1017">
        <v>1188572</v>
      </c>
      <c r="AG117" s="1015"/>
      <c r="AH117" s="1015"/>
      <c r="AI117" s="1015"/>
      <c r="AJ117" s="1016"/>
      <c r="AK117" s="1017">
        <v>1152110</v>
      </c>
      <c r="AL117" s="1015"/>
      <c r="AM117" s="1015"/>
      <c r="AN117" s="1015"/>
      <c r="AO117" s="1016"/>
      <c r="AP117" s="1018"/>
      <c r="AQ117" s="1019"/>
      <c r="AR117" s="1019"/>
      <c r="AS117" s="1019"/>
      <c r="AT117" s="1020"/>
      <c r="AU117" s="944"/>
      <c r="AV117" s="945"/>
      <c r="AW117" s="945"/>
      <c r="AX117" s="945"/>
      <c r="AY117" s="945"/>
      <c r="AZ117" s="1010" t="s">
        <v>438</v>
      </c>
      <c r="BA117" s="1011"/>
      <c r="BB117" s="1011"/>
      <c r="BC117" s="1011"/>
      <c r="BD117" s="1011"/>
      <c r="BE117" s="1011"/>
      <c r="BF117" s="1011"/>
      <c r="BG117" s="1011"/>
      <c r="BH117" s="1011"/>
      <c r="BI117" s="1011"/>
      <c r="BJ117" s="1011"/>
      <c r="BK117" s="1011"/>
      <c r="BL117" s="1011"/>
      <c r="BM117" s="1011"/>
      <c r="BN117" s="1011"/>
      <c r="BO117" s="1011"/>
      <c r="BP117" s="1012"/>
      <c r="BQ117" s="961" t="s">
        <v>121</v>
      </c>
      <c r="BR117" s="962"/>
      <c r="BS117" s="962"/>
      <c r="BT117" s="962"/>
      <c r="BU117" s="962"/>
      <c r="BV117" s="962" t="s">
        <v>121</v>
      </c>
      <c r="BW117" s="962"/>
      <c r="BX117" s="962"/>
      <c r="BY117" s="962"/>
      <c r="BZ117" s="962"/>
      <c r="CA117" s="962" t="s">
        <v>121</v>
      </c>
      <c r="CB117" s="962"/>
      <c r="CC117" s="962"/>
      <c r="CD117" s="962"/>
      <c r="CE117" s="962"/>
      <c r="CF117" s="956" t="s">
        <v>121</v>
      </c>
      <c r="CG117" s="957"/>
      <c r="CH117" s="957"/>
      <c r="CI117" s="957"/>
      <c r="CJ117" s="957"/>
      <c r="CK117" s="984"/>
      <c r="CL117" s="985"/>
      <c r="CM117" s="958" t="s">
        <v>439</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121</v>
      </c>
      <c r="DH117" s="995"/>
      <c r="DI117" s="995"/>
      <c r="DJ117" s="995"/>
      <c r="DK117" s="996"/>
      <c r="DL117" s="997" t="s">
        <v>121</v>
      </c>
      <c r="DM117" s="995"/>
      <c r="DN117" s="995"/>
      <c r="DO117" s="995"/>
      <c r="DP117" s="996"/>
      <c r="DQ117" s="997" t="s">
        <v>121</v>
      </c>
      <c r="DR117" s="995"/>
      <c r="DS117" s="995"/>
      <c r="DT117" s="995"/>
      <c r="DU117" s="996"/>
      <c r="DV117" s="998" t="s">
        <v>121</v>
      </c>
      <c r="DW117" s="999"/>
      <c r="DX117" s="999"/>
      <c r="DY117" s="999"/>
      <c r="DZ117" s="1000"/>
    </row>
    <row r="118" spans="1:130" s="230" customFormat="1" ht="26.25" customHeight="1" x14ac:dyDescent="0.15">
      <c r="A118" s="948" t="s">
        <v>413</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410</v>
      </c>
      <c r="AB118" s="929"/>
      <c r="AC118" s="929"/>
      <c r="AD118" s="929"/>
      <c r="AE118" s="930"/>
      <c r="AF118" s="928" t="s">
        <v>411</v>
      </c>
      <c r="AG118" s="929"/>
      <c r="AH118" s="929"/>
      <c r="AI118" s="929"/>
      <c r="AJ118" s="930"/>
      <c r="AK118" s="928" t="s">
        <v>294</v>
      </c>
      <c r="AL118" s="929"/>
      <c r="AM118" s="929"/>
      <c r="AN118" s="929"/>
      <c r="AO118" s="930"/>
      <c r="AP118" s="1006" t="s">
        <v>412</v>
      </c>
      <c r="AQ118" s="1007"/>
      <c r="AR118" s="1007"/>
      <c r="AS118" s="1007"/>
      <c r="AT118" s="1008"/>
      <c r="AU118" s="944"/>
      <c r="AV118" s="945"/>
      <c r="AW118" s="945"/>
      <c r="AX118" s="945"/>
      <c r="AY118" s="945"/>
      <c r="AZ118" s="1009" t="s">
        <v>440</v>
      </c>
      <c r="BA118" s="1001"/>
      <c r="BB118" s="1001"/>
      <c r="BC118" s="1001"/>
      <c r="BD118" s="1001"/>
      <c r="BE118" s="1001"/>
      <c r="BF118" s="1001"/>
      <c r="BG118" s="1001"/>
      <c r="BH118" s="1001"/>
      <c r="BI118" s="1001"/>
      <c r="BJ118" s="1001"/>
      <c r="BK118" s="1001"/>
      <c r="BL118" s="1001"/>
      <c r="BM118" s="1001"/>
      <c r="BN118" s="1001"/>
      <c r="BO118" s="1001"/>
      <c r="BP118" s="1002"/>
      <c r="BQ118" s="1035" t="s">
        <v>121</v>
      </c>
      <c r="BR118" s="1036"/>
      <c r="BS118" s="1036"/>
      <c r="BT118" s="1036"/>
      <c r="BU118" s="1036"/>
      <c r="BV118" s="1036" t="s">
        <v>121</v>
      </c>
      <c r="BW118" s="1036"/>
      <c r="BX118" s="1036"/>
      <c r="BY118" s="1036"/>
      <c r="BZ118" s="1036"/>
      <c r="CA118" s="1036" t="s">
        <v>121</v>
      </c>
      <c r="CB118" s="1036"/>
      <c r="CC118" s="1036"/>
      <c r="CD118" s="1036"/>
      <c r="CE118" s="1036"/>
      <c r="CF118" s="956" t="s">
        <v>121</v>
      </c>
      <c r="CG118" s="957"/>
      <c r="CH118" s="957"/>
      <c r="CI118" s="957"/>
      <c r="CJ118" s="957"/>
      <c r="CK118" s="984"/>
      <c r="CL118" s="985"/>
      <c r="CM118" s="958" t="s">
        <v>441</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121</v>
      </c>
      <c r="DH118" s="995"/>
      <c r="DI118" s="995"/>
      <c r="DJ118" s="995"/>
      <c r="DK118" s="996"/>
      <c r="DL118" s="997" t="s">
        <v>121</v>
      </c>
      <c r="DM118" s="995"/>
      <c r="DN118" s="995"/>
      <c r="DO118" s="995"/>
      <c r="DP118" s="996"/>
      <c r="DQ118" s="997" t="s">
        <v>121</v>
      </c>
      <c r="DR118" s="995"/>
      <c r="DS118" s="995"/>
      <c r="DT118" s="995"/>
      <c r="DU118" s="996"/>
      <c r="DV118" s="998" t="s">
        <v>121</v>
      </c>
      <c r="DW118" s="999"/>
      <c r="DX118" s="999"/>
      <c r="DY118" s="999"/>
      <c r="DZ118" s="1000"/>
    </row>
    <row r="119" spans="1:130" s="230" customFormat="1" ht="26.25" customHeight="1" x14ac:dyDescent="0.15">
      <c r="A119" s="1092" t="s">
        <v>416</v>
      </c>
      <c r="B119" s="983"/>
      <c r="C119" s="965" t="s">
        <v>417</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121</v>
      </c>
      <c r="AB119" s="936"/>
      <c r="AC119" s="936"/>
      <c r="AD119" s="936"/>
      <c r="AE119" s="937"/>
      <c r="AF119" s="938" t="s">
        <v>121</v>
      </c>
      <c r="AG119" s="936"/>
      <c r="AH119" s="936"/>
      <c r="AI119" s="936"/>
      <c r="AJ119" s="937"/>
      <c r="AK119" s="938" t="s">
        <v>121</v>
      </c>
      <c r="AL119" s="936"/>
      <c r="AM119" s="936"/>
      <c r="AN119" s="936"/>
      <c r="AO119" s="937"/>
      <c r="AP119" s="939" t="s">
        <v>121</v>
      </c>
      <c r="AQ119" s="940"/>
      <c r="AR119" s="940"/>
      <c r="AS119" s="940"/>
      <c r="AT119" s="941"/>
      <c r="AU119" s="946"/>
      <c r="AV119" s="947"/>
      <c r="AW119" s="947"/>
      <c r="AX119" s="947"/>
      <c r="AY119" s="947"/>
      <c r="AZ119" s="251" t="s">
        <v>177</v>
      </c>
      <c r="BA119" s="251"/>
      <c r="BB119" s="251"/>
      <c r="BC119" s="251"/>
      <c r="BD119" s="251"/>
      <c r="BE119" s="251"/>
      <c r="BF119" s="251"/>
      <c r="BG119" s="251"/>
      <c r="BH119" s="251"/>
      <c r="BI119" s="251"/>
      <c r="BJ119" s="251"/>
      <c r="BK119" s="251"/>
      <c r="BL119" s="251"/>
      <c r="BM119" s="251"/>
      <c r="BN119" s="251"/>
      <c r="BO119" s="1013" t="s">
        <v>442</v>
      </c>
      <c r="BP119" s="1041"/>
      <c r="BQ119" s="1035">
        <v>13703635</v>
      </c>
      <c r="BR119" s="1036"/>
      <c r="BS119" s="1036"/>
      <c r="BT119" s="1036"/>
      <c r="BU119" s="1036"/>
      <c r="BV119" s="1036">
        <v>13796031</v>
      </c>
      <c r="BW119" s="1036"/>
      <c r="BX119" s="1036"/>
      <c r="BY119" s="1036"/>
      <c r="BZ119" s="1036"/>
      <c r="CA119" s="1036">
        <v>13755837</v>
      </c>
      <c r="CB119" s="1036"/>
      <c r="CC119" s="1036"/>
      <c r="CD119" s="1036"/>
      <c r="CE119" s="1036"/>
      <c r="CF119" s="1037"/>
      <c r="CG119" s="1038"/>
      <c r="CH119" s="1038"/>
      <c r="CI119" s="1038"/>
      <c r="CJ119" s="1039"/>
      <c r="CK119" s="986"/>
      <c r="CL119" s="987"/>
      <c r="CM119" s="1009" t="s">
        <v>443</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t="s">
        <v>121</v>
      </c>
      <c r="DH119" s="1022"/>
      <c r="DI119" s="1022"/>
      <c r="DJ119" s="1022"/>
      <c r="DK119" s="1023"/>
      <c r="DL119" s="1021" t="s">
        <v>121</v>
      </c>
      <c r="DM119" s="1022"/>
      <c r="DN119" s="1022"/>
      <c r="DO119" s="1022"/>
      <c r="DP119" s="1023"/>
      <c r="DQ119" s="1021" t="s">
        <v>121</v>
      </c>
      <c r="DR119" s="1022"/>
      <c r="DS119" s="1022"/>
      <c r="DT119" s="1022"/>
      <c r="DU119" s="1023"/>
      <c r="DV119" s="1024" t="s">
        <v>121</v>
      </c>
      <c r="DW119" s="1025"/>
      <c r="DX119" s="1025"/>
      <c r="DY119" s="1025"/>
      <c r="DZ119" s="1026"/>
    </row>
    <row r="120" spans="1:130" s="230" customFormat="1" ht="26.25" customHeight="1" x14ac:dyDescent="0.15">
      <c r="A120" s="1093"/>
      <c r="B120" s="985"/>
      <c r="C120" s="958" t="s">
        <v>420</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121</v>
      </c>
      <c r="AB120" s="995"/>
      <c r="AC120" s="995"/>
      <c r="AD120" s="995"/>
      <c r="AE120" s="996"/>
      <c r="AF120" s="997" t="s">
        <v>121</v>
      </c>
      <c r="AG120" s="995"/>
      <c r="AH120" s="995"/>
      <c r="AI120" s="995"/>
      <c r="AJ120" s="996"/>
      <c r="AK120" s="997" t="s">
        <v>121</v>
      </c>
      <c r="AL120" s="995"/>
      <c r="AM120" s="995"/>
      <c r="AN120" s="995"/>
      <c r="AO120" s="996"/>
      <c r="AP120" s="998" t="s">
        <v>121</v>
      </c>
      <c r="AQ120" s="999"/>
      <c r="AR120" s="999"/>
      <c r="AS120" s="999"/>
      <c r="AT120" s="1000"/>
      <c r="AU120" s="1027" t="s">
        <v>444</v>
      </c>
      <c r="AV120" s="1028"/>
      <c r="AW120" s="1028"/>
      <c r="AX120" s="1028"/>
      <c r="AY120" s="1029"/>
      <c r="AZ120" s="965" t="s">
        <v>445</v>
      </c>
      <c r="BA120" s="933"/>
      <c r="BB120" s="933"/>
      <c r="BC120" s="933"/>
      <c r="BD120" s="933"/>
      <c r="BE120" s="933"/>
      <c r="BF120" s="933"/>
      <c r="BG120" s="933"/>
      <c r="BH120" s="933"/>
      <c r="BI120" s="933"/>
      <c r="BJ120" s="933"/>
      <c r="BK120" s="933"/>
      <c r="BL120" s="933"/>
      <c r="BM120" s="933"/>
      <c r="BN120" s="933"/>
      <c r="BO120" s="933"/>
      <c r="BP120" s="934"/>
      <c r="BQ120" s="966">
        <v>6069100</v>
      </c>
      <c r="BR120" s="967"/>
      <c r="BS120" s="967"/>
      <c r="BT120" s="967"/>
      <c r="BU120" s="967"/>
      <c r="BV120" s="967">
        <v>5378231</v>
      </c>
      <c r="BW120" s="967"/>
      <c r="BX120" s="967"/>
      <c r="BY120" s="967"/>
      <c r="BZ120" s="967"/>
      <c r="CA120" s="967">
        <v>4689212</v>
      </c>
      <c r="CB120" s="967"/>
      <c r="CC120" s="967"/>
      <c r="CD120" s="967"/>
      <c r="CE120" s="967"/>
      <c r="CF120" s="980">
        <v>80</v>
      </c>
      <c r="CG120" s="981"/>
      <c r="CH120" s="981"/>
      <c r="CI120" s="981"/>
      <c r="CJ120" s="981"/>
      <c r="CK120" s="1042" t="s">
        <v>446</v>
      </c>
      <c r="CL120" s="1043"/>
      <c r="CM120" s="1043"/>
      <c r="CN120" s="1043"/>
      <c r="CO120" s="1044"/>
      <c r="CP120" s="1050" t="s">
        <v>393</v>
      </c>
      <c r="CQ120" s="1051"/>
      <c r="CR120" s="1051"/>
      <c r="CS120" s="1051"/>
      <c r="CT120" s="1051"/>
      <c r="CU120" s="1051"/>
      <c r="CV120" s="1051"/>
      <c r="CW120" s="1051"/>
      <c r="CX120" s="1051"/>
      <c r="CY120" s="1051"/>
      <c r="CZ120" s="1051"/>
      <c r="DA120" s="1051"/>
      <c r="DB120" s="1051"/>
      <c r="DC120" s="1051"/>
      <c r="DD120" s="1051"/>
      <c r="DE120" s="1051"/>
      <c r="DF120" s="1052"/>
      <c r="DG120" s="966">
        <v>979926</v>
      </c>
      <c r="DH120" s="967"/>
      <c r="DI120" s="967"/>
      <c r="DJ120" s="967"/>
      <c r="DK120" s="967"/>
      <c r="DL120" s="967">
        <v>903277</v>
      </c>
      <c r="DM120" s="967"/>
      <c r="DN120" s="967"/>
      <c r="DO120" s="967"/>
      <c r="DP120" s="967"/>
      <c r="DQ120" s="967">
        <v>823346</v>
      </c>
      <c r="DR120" s="967"/>
      <c r="DS120" s="967"/>
      <c r="DT120" s="967"/>
      <c r="DU120" s="967"/>
      <c r="DV120" s="968">
        <v>14</v>
      </c>
      <c r="DW120" s="968"/>
      <c r="DX120" s="968"/>
      <c r="DY120" s="968"/>
      <c r="DZ120" s="969"/>
    </row>
    <row r="121" spans="1:130" s="230" customFormat="1" ht="26.25" customHeight="1" x14ac:dyDescent="0.15">
      <c r="A121" s="1093"/>
      <c r="B121" s="985"/>
      <c r="C121" s="1010" t="s">
        <v>447</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121</v>
      </c>
      <c r="AB121" s="995"/>
      <c r="AC121" s="995"/>
      <c r="AD121" s="995"/>
      <c r="AE121" s="996"/>
      <c r="AF121" s="997" t="s">
        <v>121</v>
      </c>
      <c r="AG121" s="995"/>
      <c r="AH121" s="995"/>
      <c r="AI121" s="995"/>
      <c r="AJ121" s="996"/>
      <c r="AK121" s="997" t="s">
        <v>121</v>
      </c>
      <c r="AL121" s="995"/>
      <c r="AM121" s="995"/>
      <c r="AN121" s="995"/>
      <c r="AO121" s="996"/>
      <c r="AP121" s="998" t="s">
        <v>121</v>
      </c>
      <c r="AQ121" s="999"/>
      <c r="AR121" s="999"/>
      <c r="AS121" s="999"/>
      <c r="AT121" s="1000"/>
      <c r="AU121" s="1030"/>
      <c r="AV121" s="1031"/>
      <c r="AW121" s="1031"/>
      <c r="AX121" s="1031"/>
      <c r="AY121" s="1032"/>
      <c r="AZ121" s="958" t="s">
        <v>448</v>
      </c>
      <c r="BA121" s="959"/>
      <c r="BB121" s="959"/>
      <c r="BC121" s="959"/>
      <c r="BD121" s="959"/>
      <c r="BE121" s="959"/>
      <c r="BF121" s="959"/>
      <c r="BG121" s="959"/>
      <c r="BH121" s="959"/>
      <c r="BI121" s="959"/>
      <c r="BJ121" s="959"/>
      <c r="BK121" s="959"/>
      <c r="BL121" s="959"/>
      <c r="BM121" s="959"/>
      <c r="BN121" s="959"/>
      <c r="BO121" s="959"/>
      <c r="BP121" s="960"/>
      <c r="BQ121" s="961">
        <v>2357647</v>
      </c>
      <c r="BR121" s="962"/>
      <c r="BS121" s="962"/>
      <c r="BT121" s="962"/>
      <c r="BU121" s="962"/>
      <c r="BV121" s="962">
        <v>2271431</v>
      </c>
      <c r="BW121" s="962"/>
      <c r="BX121" s="962"/>
      <c r="BY121" s="962"/>
      <c r="BZ121" s="962"/>
      <c r="CA121" s="962">
        <v>1998091</v>
      </c>
      <c r="CB121" s="962"/>
      <c r="CC121" s="962"/>
      <c r="CD121" s="962"/>
      <c r="CE121" s="962"/>
      <c r="CF121" s="956">
        <v>34.1</v>
      </c>
      <c r="CG121" s="957"/>
      <c r="CH121" s="957"/>
      <c r="CI121" s="957"/>
      <c r="CJ121" s="957"/>
      <c r="CK121" s="1045"/>
      <c r="CL121" s="1046"/>
      <c r="CM121" s="1046"/>
      <c r="CN121" s="1046"/>
      <c r="CO121" s="1047"/>
      <c r="CP121" s="1055" t="s">
        <v>394</v>
      </c>
      <c r="CQ121" s="1056"/>
      <c r="CR121" s="1056"/>
      <c r="CS121" s="1056"/>
      <c r="CT121" s="1056"/>
      <c r="CU121" s="1056"/>
      <c r="CV121" s="1056"/>
      <c r="CW121" s="1056"/>
      <c r="CX121" s="1056"/>
      <c r="CY121" s="1056"/>
      <c r="CZ121" s="1056"/>
      <c r="DA121" s="1056"/>
      <c r="DB121" s="1056"/>
      <c r="DC121" s="1056"/>
      <c r="DD121" s="1056"/>
      <c r="DE121" s="1056"/>
      <c r="DF121" s="1057"/>
      <c r="DG121" s="961">
        <v>63702</v>
      </c>
      <c r="DH121" s="962"/>
      <c r="DI121" s="962"/>
      <c r="DJ121" s="962"/>
      <c r="DK121" s="962"/>
      <c r="DL121" s="962">
        <v>66940</v>
      </c>
      <c r="DM121" s="962"/>
      <c r="DN121" s="962"/>
      <c r="DO121" s="962"/>
      <c r="DP121" s="962"/>
      <c r="DQ121" s="962">
        <v>72190</v>
      </c>
      <c r="DR121" s="962"/>
      <c r="DS121" s="962"/>
      <c r="DT121" s="962"/>
      <c r="DU121" s="962"/>
      <c r="DV121" s="963">
        <v>1.2</v>
      </c>
      <c r="DW121" s="963"/>
      <c r="DX121" s="963"/>
      <c r="DY121" s="963"/>
      <c r="DZ121" s="964"/>
    </row>
    <row r="122" spans="1:130" s="230" customFormat="1" ht="26.25" customHeight="1" x14ac:dyDescent="0.15">
      <c r="A122" s="1093"/>
      <c r="B122" s="985"/>
      <c r="C122" s="958" t="s">
        <v>430</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121</v>
      </c>
      <c r="AB122" s="995"/>
      <c r="AC122" s="995"/>
      <c r="AD122" s="995"/>
      <c r="AE122" s="996"/>
      <c r="AF122" s="997" t="s">
        <v>121</v>
      </c>
      <c r="AG122" s="995"/>
      <c r="AH122" s="995"/>
      <c r="AI122" s="995"/>
      <c r="AJ122" s="996"/>
      <c r="AK122" s="997" t="s">
        <v>121</v>
      </c>
      <c r="AL122" s="995"/>
      <c r="AM122" s="995"/>
      <c r="AN122" s="995"/>
      <c r="AO122" s="996"/>
      <c r="AP122" s="998" t="s">
        <v>121</v>
      </c>
      <c r="AQ122" s="999"/>
      <c r="AR122" s="999"/>
      <c r="AS122" s="999"/>
      <c r="AT122" s="1000"/>
      <c r="AU122" s="1030"/>
      <c r="AV122" s="1031"/>
      <c r="AW122" s="1031"/>
      <c r="AX122" s="1031"/>
      <c r="AY122" s="1032"/>
      <c r="AZ122" s="1009" t="s">
        <v>449</v>
      </c>
      <c r="BA122" s="1001"/>
      <c r="BB122" s="1001"/>
      <c r="BC122" s="1001"/>
      <c r="BD122" s="1001"/>
      <c r="BE122" s="1001"/>
      <c r="BF122" s="1001"/>
      <c r="BG122" s="1001"/>
      <c r="BH122" s="1001"/>
      <c r="BI122" s="1001"/>
      <c r="BJ122" s="1001"/>
      <c r="BK122" s="1001"/>
      <c r="BL122" s="1001"/>
      <c r="BM122" s="1001"/>
      <c r="BN122" s="1001"/>
      <c r="BO122" s="1001"/>
      <c r="BP122" s="1002"/>
      <c r="BQ122" s="1035">
        <v>8988321</v>
      </c>
      <c r="BR122" s="1036"/>
      <c r="BS122" s="1036"/>
      <c r="BT122" s="1036"/>
      <c r="BU122" s="1036"/>
      <c r="BV122" s="1036">
        <v>8748258</v>
      </c>
      <c r="BW122" s="1036"/>
      <c r="BX122" s="1036"/>
      <c r="BY122" s="1036"/>
      <c r="BZ122" s="1036"/>
      <c r="CA122" s="1036">
        <v>8321520</v>
      </c>
      <c r="CB122" s="1036"/>
      <c r="CC122" s="1036"/>
      <c r="CD122" s="1036"/>
      <c r="CE122" s="1036"/>
      <c r="CF122" s="1053">
        <v>141.9</v>
      </c>
      <c r="CG122" s="1054"/>
      <c r="CH122" s="1054"/>
      <c r="CI122" s="1054"/>
      <c r="CJ122" s="1054"/>
      <c r="CK122" s="1045"/>
      <c r="CL122" s="1046"/>
      <c r="CM122" s="1046"/>
      <c r="CN122" s="1046"/>
      <c r="CO122" s="1047"/>
      <c r="CP122" s="1055" t="s">
        <v>391</v>
      </c>
      <c r="CQ122" s="1056"/>
      <c r="CR122" s="1056"/>
      <c r="CS122" s="1056"/>
      <c r="CT122" s="1056"/>
      <c r="CU122" s="1056"/>
      <c r="CV122" s="1056"/>
      <c r="CW122" s="1056"/>
      <c r="CX122" s="1056"/>
      <c r="CY122" s="1056"/>
      <c r="CZ122" s="1056"/>
      <c r="DA122" s="1056"/>
      <c r="DB122" s="1056"/>
      <c r="DC122" s="1056"/>
      <c r="DD122" s="1056"/>
      <c r="DE122" s="1056"/>
      <c r="DF122" s="1057"/>
      <c r="DG122" s="961">
        <v>6811</v>
      </c>
      <c r="DH122" s="962"/>
      <c r="DI122" s="962"/>
      <c r="DJ122" s="962"/>
      <c r="DK122" s="962"/>
      <c r="DL122" s="962">
        <v>5363</v>
      </c>
      <c r="DM122" s="962"/>
      <c r="DN122" s="962"/>
      <c r="DO122" s="962"/>
      <c r="DP122" s="962"/>
      <c r="DQ122" s="962">
        <v>3611</v>
      </c>
      <c r="DR122" s="962"/>
      <c r="DS122" s="962"/>
      <c r="DT122" s="962"/>
      <c r="DU122" s="962"/>
      <c r="DV122" s="963">
        <v>0.1</v>
      </c>
      <c r="DW122" s="963"/>
      <c r="DX122" s="963"/>
      <c r="DY122" s="963"/>
      <c r="DZ122" s="964"/>
    </row>
    <row r="123" spans="1:130" s="230" customFormat="1" ht="26.25" customHeight="1" x14ac:dyDescent="0.15">
      <c r="A123" s="1093"/>
      <c r="B123" s="985"/>
      <c r="C123" s="958" t="s">
        <v>436</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121</v>
      </c>
      <c r="AB123" s="995"/>
      <c r="AC123" s="995"/>
      <c r="AD123" s="995"/>
      <c r="AE123" s="996"/>
      <c r="AF123" s="997" t="s">
        <v>121</v>
      </c>
      <c r="AG123" s="995"/>
      <c r="AH123" s="995"/>
      <c r="AI123" s="995"/>
      <c r="AJ123" s="996"/>
      <c r="AK123" s="997" t="s">
        <v>121</v>
      </c>
      <c r="AL123" s="995"/>
      <c r="AM123" s="995"/>
      <c r="AN123" s="995"/>
      <c r="AO123" s="996"/>
      <c r="AP123" s="998" t="s">
        <v>121</v>
      </c>
      <c r="AQ123" s="999"/>
      <c r="AR123" s="999"/>
      <c r="AS123" s="999"/>
      <c r="AT123" s="1000"/>
      <c r="AU123" s="1033"/>
      <c r="AV123" s="1034"/>
      <c r="AW123" s="1034"/>
      <c r="AX123" s="1034"/>
      <c r="AY123" s="1034"/>
      <c r="AZ123" s="251" t="s">
        <v>177</v>
      </c>
      <c r="BA123" s="251"/>
      <c r="BB123" s="251"/>
      <c r="BC123" s="251"/>
      <c r="BD123" s="251"/>
      <c r="BE123" s="251"/>
      <c r="BF123" s="251"/>
      <c r="BG123" s="251"/>
      <c r="BH123" s="251"/>
      <c r="BI123" s="251"/>
      <c r="BJ123" s="251"/>
      <c r="BK123" s="251"/>
      <c r="BL123" s="251"/>
      <c r="BM123" s="251"/>
      <c r="BN123" s="251"/>
      <c r="BO123" s="1013" t="s">
        <v>450</v>
      </c>
      <c r="BP123" s="1041"/>
      <c r="BQ123" s="1099">
        <v>17415068</v>
      </c>
      <c r="BR123" s="1100"/>
      <c r="BS123" s="1100"/>
      <c r="BT123" s="1100"/>
      <c r="BU123" s="1100"/>
      <c r="BV123" s="1100">
        <v>16397920</v>
      </c>
      <c r="BW123" s="1100"/>
      <c r="BX123" s="1100"/>
      <c r="BY123" s="1100"/>
      <c r="BZ123" s="1100"/>
      <c r="CA123" s="1100">
        <v>15008823</v>
      </c>
      <c r="CB123" s="1100"/>
      <c r="CC123" s="1100"/>
      <c r="CD123" s="1100"/>
      <c r="CE123" s="1100"/>
      <c r="CF123" s="1037"/>
      <c r="CG123" s="1038"/>
      <c r="CH123" s="1038"/>
      <c r="CI123" s="1038"/>
      <c r="CJ123" s="1039"/>
      <c r="CK123" s="1045"/>
      <c r="CL123" s="1046"/>
      <c r="CM123" s="1046"/>
      <c r="CN123" s="1046"/>
      <c r="CO123" s="1047"/>
      <c r="CP123" s="1055" t="s">
        <v>389</v>
      </c>
      <c r="CQ123" s="1056"/>
      <c r="CR123" s="1056"/>
      <c r="CS123" s="1056"/>
      <c r="CT123" s="1056"/>
      <c r="CU123" s="1056"/>
      <c r="CV123" s="1056"/>
      <c r="CW123" s="1056"/>
      <c r="CX123" s="1056"/>
      <c r="CY123" s="1056"/>
      <c r="CZ123" s="1056"/>
      <c r="DA123" s="1056"/>
      <c r="DB123" s="1056"/>
      <c r="DC123" s="1056"/>
      <c r="DD123" s="1056"/>
      <c r="DE123" s="1056"/>
      <c r="DF123" s="1057"/>
      <c r="DG123" s="994" t="s">
        <v>121</v>
      </c>
      <c r="DH123" s="995"/>
      <c r="DI123" s="995"/>
      <c r="DJ123" s="995"/>
      <c r="DK123" s="996"/>
      <c r="DL123" s="997" t="s">
        <v>121</v>
      </c>
      <c r="DM123" s="995"/>
      <c r="DN123" s="995"/>
      <c r="DO123" s="995"/>
      <c r="DP123" s="996"/>
      <c r="DQ123" s="997" t="s">
        <v>121</v>
      </c>
      <c r="DR123" s="995"/>
      <c r="DS123" s="995"/>
      <c r="DT123" s="995"/>
      <c r="DU123" s="996"/>
      <c r="DV123" s="998" t="s">
        <v>121</v>
      </c>
      <c r="DW123" s="999"/>
      <c r="DX123" s="999"/>
      <c r="DY123" s="999"/>
      <c r="DZ123" s="1000"/>
    </row>
    <row r="124" spans="1:130" s="230" customFormat="1" ht="26.25" customHeight="1" thickBot="1" x14ac:dyDescent="0.2">
      <c r="A124" s="1093"/>
      <c r="B124" s="985"/>
      <c r="C124" s="958" t="s">
        <v>439</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121</v>
      </c>
      <c r="AB124" s="995"/>
      <c r="AC124" s="995"/>
      <c r="AD124" s="995"/>
      <c r="AE124" s="996"/>
      <c r="AF124" s="997" t="s">
        <v>121</v>
      </c>
      <c r="AG124" s="995"/>
      <c r="AH124" s="995"/>
      <c r="AI124" s="995"/>
      <c r="AJ124" s="996"/>
      <c r="AK124" s="997" t="s">
        <v>121</v>
      </c>
      <c r="AL124" s="995"/>
      <c r="AM124" s="995"/>
      <c r="AN124" s="995"/>
      <c r="AO124" s="996"/>
      <c r="AP124" s="998" t="s">
        <v>121</v>
      </c>
      <c r="AQ124" s="999"/>
      <c r="AR124" s="999"/>
      <c r="AS124" s="999"/>
      <c r="AT124" s="1000"/>
      <c r="AU124" s="1095" t="s">
        <v>451</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t="s">
        <v>121</v>
      </c>
      <c r="BR124" s="1063"/>
      <c r="BS124" s="1063"/>
      <c r="BT124" s="1063"/>
      <c r="BU124" s="1063"/>
      <c r="BV124" s="1063" t="s">
        <v>121</v>
      </c>
      <c r="BW124" s="1063"/>
      <c r="BX124" s="1063"/>
      <c r="BY124" s="1063"/>
      <c r="BZ124" s="1063"/>
      <c r="CA124" s="1063" t="s">
        <v>121</v>
      </c>
      <c r="CB124" s="1063"/>
      <c r="CC124" s="1063"/>
      <c r="CD124" s="1063"/>
      <c r="CE124" s="1063"/>
      <c r="CF124" s="1064"/>
      <c r="CG124" s="1065"/>
      <c r="CH124" s="1065"/>
      <c r="CI124" s="1065"/>
      <c r="CJ124" s="1066"/>
      <c r="CK124" s="1048"/>
      <c r="CL124" s="1048"/>
      <c r="CM124" s="1048"/>
      <c r="CN124" s="1048"/>
      <c r="CO124" s="1049"/>
      <c r="CP124" s="1055" t="s">
        <v>452</v>
      </c>
      <c r="CQ124" s="1056"/>
      <c r="CR124" s="1056"/>
      <c r="CS124" s="1056"/>
      <c r="CT124" s="1056"/>
      <c r="CU124" s="1056"/>
      <c r="CV124" s="1056"/>
      <c r="CW124" s="1056"/>
      <c r="CX124" s="1056"/>
      <c r="CY124" s="1056"/>
      <c r="CZ124" s="1056"/>
      <c r="DA124" s="1056"/>
      <c r="DB124" s="1056"/>
      <c r="DC124" s="1056"/>
      <c r="DD124" s="1056"/>
      <c r="DE124" s="1056"/>
      <c r="DF124" s="1057"/>
      <c r="DG124" s="1040" t="s">
        <v>121</v>
      </c>
      <c r="DH124" s="1022"/>
      <c r="DI124" s="1022"/>
      <c r="DJ124" s="1022"/>
      <c r="DK124" s="1023"/>
      <c r="DL124" s="1021" t="s">
        <v>121</v>
      </c>
      <c r="DM124" s="1022"/>
      <c r="DN124" s="1022"/>
      <c r="DO124" s="1022"/>
      <c r="DP124" s="1023"/>
      <c r="DQ124" s="1021" t="s">
        <v>121</v>
      </c>
      <c r="DR124" s="1022"/>
      <c r="DS124" s="1022"/>
      <c r="DT124" s="1022"/>
      <c r="DU124" s="1023"/>
      <c r="DV124" s="1024" t="s">
        <v>121</v>
      </c>
      <c r="DW124" s="1025"/>
      <c r="DX124" s="1025"/>
      <c r="DY124" s="1025"/>
      <c r="DZ124" s="1026"/>
    </row>
    <row r="125" spans="1:130" s="230" customFormat="1" ht="26.25" customHeight="1" x14ac:dyDescent="0.15">
      <c r="A125" s="1093"/>
      <c r="B125" s="985"/>
      <c r="C125" s="958" t="s">
        <v>441</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121</v>
      </c>
      <c r="AB125" s="995"/>
      <c r="AC125" s="995"/>
      <c r="AD125" s="995"/>
      <c r="AE125" s="996"/>
      <c r="AF125" s="997" t="s">
        <v>121</v>
      </c>
      <c r="AG125" s="995"/>
      <c r="AH125" s="995"/>
      <c r="AI125" s="995"/>
      <c r="AJ125" s="996"/>
      <c r="AK125" s="997" t="s">
        <v>121</v>
      </c>
      <c r="AL125" s="995"/>
      <c r="AM125" s="995"/>
      <c r="AN125" s="995"/>
      <c r="AO125" s="996"/>
      <c r="AP125" s="998" t="s">
        <v>121</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453</v>
      </c>
      <c r="CL125" s="1043"/>
      <c r="CM125" s="1043"/>
      <c r="CN125" s="1043"/>
      <c r="CO125" s="1044"/>
      <c r="CP125" s="965" t="s">
        <v>454</v>
      </c>
      <c r="CQ125" s="933"/>
      <c r="CR125" s="933"/>
      <c r="CS125" s="933"/>
      <c r="CT125" s="933"/>
      <c r="CU125" s="933"/>
      <c r="CV125" s="933"/>
      <c r="CW125" s="933"/>
      <c r="CX125" s="933"/>
      <c r="CY125" s="933"/>
      <c r="CZ125" s="933"/>
      <c r="DA125" s="933"/>
      <c r="DB125" s="933"/>
      <c r="DC125" s="933"/>
      <c r="DD125" s="933"/>
      <c r="DE125" s="933"/>
      <c r="DF125" s="934"/>
      <c r="DG125" s="966" t="s">
        <v>121</v>
      </c>
      <c r="DH125" s="967"/>
      <c r="DI125" s="967"/>
      <c r="DJ125" s="967"/>
      <c r="DK125" s="967"/>
      <c r="DL125" s="967" t="s">
        <v>121</v>
      </c>
      <c r="DM125" s="967"/>
      <c r="DN125" s="967"/>
      <c r="DO125" s="967"/>
      <c r="DP125" s="967"/>
      <c r="DQ125" s="967" t="s">
        <v>121</v>
      </c>
      <c r="DR125" s="967"/>
      <c r="DS125" s="967"/>
      <c r="DT125" s="967"/>
      <c r="DU125" s="967"/>
      <c r="DV125" s="968" t="s">
        <v>121</v>
      </c>
      <c r="DW125" s="968"/>
      <c r="DX125" s="968"/>
      <c r="DY125" s="968"/>
      <c r="DZ125" s="969"/>
    </row>
    <row r="126" spans="1:130" s="230" customFormat="1" ht="26.25" customHeight="1" thickBot="1" x14ac:dyDescent="0.2">
      <c r="A126" s="1093"/>
      <c r="B126" s="985"/>
      <c r="C126" s="958" t="s">
        <v>443</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t="s">
        <v>121</v>
      </c>
      <c r="AB126" s="995"/>
      <c r="AC126" s="995"/>
      <c r="AD126" s="995"/>
      <c r="AE126" s="996"/>
      <c r="AF126" s="997" t="s">
        <v>121</v>
      </c>
      <c r="AG126" s="995"/>
      <c r="AH126" s="995"/>
      <c r="AI126" s="995"/>
      <c r="AJ126" s="996"/>
      <c r="AK126" s="997" t="s">
        <v>121</v>
      </c>
      <c r="AL126" s="995"/>
      <c r="AM126" s="995"/>
      <c r="AN126" s="995"/>
      <c r="AO126" s="996"/>
      <c r="AP126" s="998" t="s">
        <v>121</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455</v>
      </c>
      <c r="CQ126" s="959"/>
      <c r="CR126" s="959"/>
      <c r="CS126" s="959"/>
      <c r="CT126" s="959"/>
      <c r="CU126" s="959"/>
      <c r="CV126" s="959"/>
      <c r="CW126" s="959"/>
      <c r="CX126" s="959"/>
      <c r="CY126" s="959"/>
      <c r="CZ126" s="959"/>
      <c r="DA126" s="959"/>
      <c r="DB126" s="959"/>
      <c r="DC126" s="959"/>
      <c r="DD126" s="959"/>
      <c r="DE126" s="959"/>
      <c r="DF126" s="960"/>
      <c r="DG126" s="961" t="s">
        <v>121</v>
      </c>
      <c r="DH126" s="962"/>
      <c r="DI126" s="962"/>
      <c r="DJ126" s="962"/>
      <c r="DK126" s="962"/>
      <c r="DL126" s="962" t="s">
        <v>121</v>
      </c>
      <c r="DM126" s="962"/>
      <c r="DN126" s="962"/>
      <c r="DO126" s="962"/>
      <c r="DP126" s="962"/>
      <c r="DQ126" s="962" t="s">
        <v>121</v>
      </c>
      <c r="DR126" s="962"/>
      <c r="DS126" s="962"/>
      <c r="DT126" s="962"/>
      <c r="DU126" s="962"/>
      <c r="DV126" s="963" t="s">
        <v>121</v>
      </c>
      <c r="DW126" s="963"/>
      <c r="DX126" s="963"/>
      <c r="DY126" s="963"/>
      <c r="DZ126" s="964"/>
    </row>
    <row r="127" spans="1:130" s="230" customFormat="1" ht="26.25" customHeight="1" x14ac:dyDescent="0.15">
      <c r="A127" s="1094"/>
      <c r="B127" s="987"/>
      <c r="C127" s="1009" t="s">
        <v>456</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v>39</v>
      </c>
      <c r="AB127" s="995"/>
      <c r="AC127" s="995"/>
      <c r="AD127" s="995"/>
      <c r="AE127" s="996"/>
      <c r="AF127" s="997" t="s">
        <v>121</v>
      </c>
      <c r="AG127" s="995"/>
      <c r="AH127" s="995"/>
      <c r="AI127" s="995"/>
      <c r="AJ127" s="996"/>
      <c r="AK127" s="997" t="s">
        <v>121</v>
      </c>
      <c r="AL127" s="995"/>
      <c r="AM127" s="995"/>
      <c r="AN127" s="995"/>
      <c r="AO127" s="996"/>
      <c r="AP127" s="998" t="s">
        <v>121</v>
      </c>
      <c r="AQ127" s="999"/>
      <c r="AR127" s="999"/>
      <c r="AS127" s="999"/>
      <c r="AT127" s="1000"/>
      <c r="AU127" s="232"/>
      <c r="AV127" s="232"/>
      <c r="AW127" s="232"/>
      <c r="AX127" s="1067" t="s">
        <v>457</v>
      </c>
      <c r="AY127" s="1068"/>
      <c r="AZ127" s="1068"/>
      <c r="BA127" s="1068"/>
      <c r="BB127" s="1068"/>
      <c r="BC127" s="1068"/>
      <c r="BD127" s="1068"/>
      <c r="BE127" s="1069"/>
      <c r="BF127" s="1070" t="s">
        <v>458</v>
      </c>
      <c r="BG127" s="1068"/>
      <c r="BH127" s="1068"/>
      <c r="BI127" s="1068"/>
      <c r="BJ127" s="1068"/>
      <c r="BK127" s="1068"/>
      <c r="BL127" s="1069"/>
      <c r="BM127" s="1070" t="s">
        <v>459</v>
      </c>
      <c r="BN127" s="1068"/>
      <c r="BO127" s="1068"/>
      <c r="BP127" s="1068"/>
      <c r="BQ127" s="1068"/>
      <c r="BR127" s="1068"/>
      <c r="BS127" s="1069"/>
      <c r="BT127" s="1070" t="s">
        <v>460</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461</v>
      </c>
      <c r="CQ127" s="959"/>
      <c r="CR127" s="959"/>
      <c r="CS127" s="959"/>
      <c r="CT127" s="959"/>
      <c r="CU127" s="959"/>
      <c r="CV127" s="959"/>
      <c r="CW127" s="959"/>
      <c r="CX127" s="959"/>
      <c r="CY127" s="959"/>
      <c r="CZ127" s="959"/>
      <c r="DA127" s="959"/>
      <c r="DB127" s="959"/>
      <c r="DC127" s="959"/>
      <c r="DD127" s="959"/>
      <c r="DE127" s="959"/>
      <c r="DF127" s="960"/>
      <c r="DG127" s="961" t="s">
        <v>121</v>
      </c>
      <c r="DH127" s="962"/>
      <c r="DI127" s="962"/>
      <c r="DJ127" s="962"/>
      <c r="DK127" s="962"/>
      <c r="DL127" s="962" t="s">
        <v>121</v>
      </c>
      <c r="DM127" s="962"/>
      <c r="DN127" s="962"/>
      <c r="DO127" s="962"/>
      <c r="DP127" s="962"/>
      <c r="DQ127" s="962" t="s">
        <v>121</v>
      </c>
      <c r="DR127" s="962"/>
      <c r="DS127" s="962"/>
      <c r="DT127" s="962"/>
      <c r="DU127" s="962"/>
      <c r="DV127" s="963" t="s">
        <v>121</v>
      </c>
      <c r="DW127" s="963"/>
      <c r="DX127" s="963"/>
      <c r="DY127" s="963"/>
      <c r="DZ127" s="964"/>
    </row>
    <row r="128" spans="1:130" s="230" customFormat="1" ht="26.25" customHeight="1" thickBot="1" x14ac:dyDescent="0.2">
      <c r="A128" s="1077" t="s">
        <v>462</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463</v>
      </c>
      <c r="X128" s="1079"/>
      <c r="Y128" s="1079"/>
      <c r="Z128" s="1080"/>
      <c r="AA128" s="1081">
        <v>157089</v>
      </c>
      <c r="AB128" s="1082"/>
      <c r="AC128" s="1082"/>
      <c r="AD128" s="1082"/>
      <c r="AE128" s="1083"/>
      <c r="AF128" s="1084">
        <v>135890</v>
      </c>
      <c r="AG128" s="1082"/>
      <c r="AH128" s="1082"/>
      <c r="AI128" s="1082"/>
      <c r="AJ128" s="1083"/>
      <c r="AK128" s="1084">
        <v>147292</v>
      </c>
      <c r="AL128" s="1082"/>
      <c r="AM128" s="1082"/>
      <c r="AN128" s="1082"/>
      <c r="AO128" s="1083"/>
      <c r="AP128" s="1085"/>
      <c r="AQ128" s="1086"/>
      <c r="AR128" s="1086"/>
      <c r="AS128" s="1086"/>
      <c r="AT128" s="1087"/>
      <c r="AU128" s="232"/>
      <c r="AV128" s="232"/>
      <c r="AW128" s="232"/>
      <c r="AX128" s="932" t="s">
        <v>464</v>
      </c>
      <c r="AY128" s="933"/>
      <c r="AZ128" s="933"/>
      <c r="BA128" s="933"/>
      <c r="BB128" s="933"/>
      <c r="BC128" s="933"/>
      <c r="BD128" s="933"/>
      <c r="BE128" s="934"/>
      <c r="BF128" s="1088" t="s">
        <v>121</v>
      </c>
      <c r="BG128" s="1089"/>
      <c r="BH128" s="1089"/>
      <c r="BI128" s="1089"/>
      <c r="BJ128" s="1089"/>
      <c r="BK128" s="1089"/>
      <c r="BL128" s="1090"/>
      <c r="BM128" s="1088">
        <v>14.2</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465</v>
      </c>
      <c r="CQ128" s="762"/>
      <c r="CR128" s="762"/>
      <c r="CS128" s="762"/>
      <c r="CT128" s="762"/>
      <c r="CU128" s="762"/>
      <c r="CV128" s="762"/>
      <c r="CW128" s="762"/>
      <c r="CX128" s="762"/>
      <c r="CY128" s="762"/>
      <c r="CZ128" s="762"/>
      <c r="DA128" s="762"/>
      <c r="DB128" s="762"/>
      <c r="DC128" s="762"/>
      <c r="DD128" s="762"/>
      <c r="DE128" s="762"/>
      <c r="DF128" s="1072"/>
      <c r="DG128" s="1073">
        <v>531</v>
      </c>
      <c r="DH128" s="1074"/>
      <c r="DI128" s="1074"/>
      <c r="DJ128" s="1074"/>
      <c r="DK128" s="1074"/>
      <c r="DL128" s="1074">
        <v>483</v>
      </c>
      <c r="DM128" s="1074"/>
      <c r="DN128" s="1074"/>
      <c r="DO128" s="1074"/>
      <c r="DP128" s="1074"/>
      <c r="DQ128" s="1074">
        <v>1353</v>
      </c>
      <c r="DR128" s="1074"/>
      <c r="DS128" s="1074"/>
      <c r="DT128" s="1074"/>
      <c r="DU128" s="1074"/>
      <c r="DV128" s="1075">
        <v>0</v>
      </c>
      <c r="DW128" s="1075"/>
      <c r="DX128" s="1075"/>
      <c r="DY128" s="1075"/>
      <c r="DZ128" s="1076"/>
    </row>
    <row r="129" spans="1:131" s="230" customFormat="1" ht="26.25" customHeight="1" x14ac:dyDescent="0.15">
      <c r="A129" s="970" t="s">
        <v>102</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466</v>
      </c>
      <c r="X129" s="1107"/>
      <c r="Y129" s="1107"/>
      <c r="Z129" s="1108"/>
      <c r="AA129" s="994">
        <v>6506132</v>
      </c>
      <c r="AB129" s="995"/>
      <c r="AC129" s="995"/>
      <c r="AD129" s="995"/>
      <c r="AE129" s="996"/>
      <c r="AF129" s="997">
        <v>6440037</v>
      </c>
      <c r="AG129" s="995"/>
      <c r="AH129" s="995"/>
      <c r="AI129" s="995"/>
      <c r="AJ129" s="996"/>
      <c r="AK129" s="997">
        <v>6588441</v>
      </c>
      <c r="AL129" s="995"/>
      <c r="AM129" s="995"/>
      <c r="AN129" s="995"/>
      <c r="AO129" s="996"/>
      <c r="AP129" s="1109"/>
      <c r="AQ129" s="1110"/>
      <c r="AR129" s="1110"/>
      <c r="AS129" s="1110"/>
      <c r="AT129" s="1111"/>
      <c r="AU129" s="233"/>
      <c r="AV129" s="233"/>
      <c r="AW129" s="233"/>
      <c r="AX129" s="1101" t="s">
        <v>467</v>
      </c>
      <c r="AY129" s="959"/>
      <c r="AZ129" s="959"/>
      <c r="BA129" s="959"/>
      <c r="BB129" s="959"/>
      <c r="BC129" s="959"/>
      <c r="BD129" s="959"/>
      <c r="BE129" s="960"/>
      <c r="BF129" s="1102" t="s">
        <v>121</v>
      </c>
      <c r="BG129" s="1103"/>
      <c r="BH129" s="1103"/>
      <c r="BI129" s="1103"/>
      <c r="BJ129" s="1103"/>
      <c r="BK129" s="1103"/>
      <c r="BL129" s="1104"/>
      <c r="BM129" s="1102">
        <v>19.2</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70" t="s">
        <v>468</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469</v>
      </c>
      <c r="X130" s="1107"/>
      <c r="Y130" s="1107"/>
      <c r="Z130" s="1108"/>
      <c r="AA130" s="994">
        <v>721413</v>
      </c>
      <c r="AB130" s="995"/>
      <c r="AC130" s="995"/>
      <c r="AD130" s="995"/>
      <c r="AE130" s="996"/>
      <c r="AF130" s="997">
        <v>727942</v>
      </c>
      <c r="AG130" s="995"/>
      <c r="AH130" s="995"/>
      <c r="AI130" s="995"/>
      <c r="AJ130" s="996"/>
      <c r="AK130" s="997">
        <v>724667</v>
      </c>
      <c r="AL130" s="995"/>
      <c r="AM130" s="995"/>
      <c r="AN130" s="995"/>
      <c r="AO130" s="996"/>
      <c r="AP130" s="1109"/>
      <c r="AQ130" s="1110"/>
      <c r="AR130" s="1110"/>
      <c r="AS130" s="1110"/>
      <c r="AT130" s="1111"/>
      <c r="AU130" s="233"/>
      <c r="AV130" s="233"/>
      <c r="AW130" s="233"/>
      <c r="AX130" s="1101" t="s">
        <v>470</v>
      </c>
      <c r="AY130" s="959"/>
      <c r="AZ130" s="959"/>
      <c r="BA130" s="959"/>
      <c r="BB130" s="959"/>
      <c r="BC130" s="959"/>
      <c r="BD130" s="959"/>
      <c r="BE130" s="960"/>
      <c r="BF130" s="1137">
        <v>5.3</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471</v>
      </c>
      <c r="X131" s="1144"/>
      <c r="Y131" s="1144"/>
      <c r="Z131" s="1145"/>
      <c r="AA131" s="1040">
        <v>5784719</v>
      </c>
      <c r="AB131" s="1022"/>
      <c r="AC131" s="1022"/>
      <c r="AD131" s="1022"/>
      <c r="AE131" s="1023"/>
      <c r="AF131" s="1021">
        <v>5712095</v>
      </c>
      <c r="AG131" s="1022"/>
      <c r="AH131" s="1022"/>
      <c r="AI131" s="1022"/>
      <c r="AJ131" s="1023"/>
      <c r="AK131" s="1021">
        <v>5863774</v>
      </c>
      <c r="AL131" s="1022"/>
      <c r="AM131" s="1022"/>
      <c r="AN131" s="1022"/>
      <c r="AO131" s="1023"/>
      <c r="AP131" s="1146"/>
      <c r="AQ131" s="1147"/>
      <c r="AR131" s="1147"/>
      <c r="AS131" s="1147"/>
      <c r="AT131" s="1148"/>
      <c r="AU131" s="233"/>
      <c r="AV131" s="233"/>
      <c r="AW131" s="233"/>
      <c r="AX131" s="1119" t="s">
        <v>472</v>
      </c>
      <c r="AY131" s="762"/>
      <c r="AZ131" s="762"/>
      <c r="BA131" s="762"/>
      <c r="BB131" s="762"/>
      <c r="BC131" s="762"/>
      <c r="BD131" s="762"/>
      <c r="BE131" s="1072"/>
      <c r="BF131" s="1120" t="s">
        <v>121</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126" t="s">
        <v>473</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474</v>
      </c>
      <c r="W132" s="1130"/>
      <c r="X132" s="1130"/>
      <c r="Y132" s="1130"/>
      <c r="Z132" s="1131"/>
      <c r="AA132" s="1132">
        <v>5.6730154050000001</v>
      </c>
      <c r="AB132" s="1133"/>
      <c r="AC132" s="1133"/>
      <c r="AD132" s="1133"/>
      <c r="AE132" s="1134"/>
      <c r="AF132" s="1135">
        <v>5.6851295369999999</v>
      </c>
      <c r="AG132" s="1133"/>
      <c r="AH132" s="1133"/>
      <c r="AI132" s="1133"/>
      <c r="AJ132" s="1134"/>
      <c r="AK132" s="1135">
        <v>4.7776568470000003</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475</v>
      </c>
      <c r="W133" s="1113"/>
      <c r="X133" s="1113"/>
      <c r="Y133" s="1113"/>
      <c r="Z133" s="1114"/>
      <c r="AA133" s="1115">
        <v>5.2</v>
      </c>
      <c r="AB133" s="1116"/>
      <c r="AC133" s="1116"/>
      <c r="AD133" s="1116"/>
      <c r="AE133" s="1117"/>
      <c r="AF133" s="1115">
        <v>5.5</v>
      </c>
      <c r="AG133" s="1116"/>
      <c r="AH133" s="1116"/>
      <c r="AI133" s="1116"/>
      <c r="AJ133" s="1117"/>
      <c r="AK133" s="1115">
        <v>5.3</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LRD4fZUteX51cEiG3DdKYQXaUSHWavseb+7XOmYZ9f+EYoN7fHWOrAnXw0vrAa2p9N+mftvAPTR0h0YdNU9bRw==" saltValue="EaSYRdYlMjYc3PR7sbN/J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476</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vKvas16Znmaz2HWUnFHhfLJm00oTDKipLQ/U6nRzkROenP73kamy0CKnrJJkVYF4J+ZQBFKRP8ZCMZiGlgR2fw==" saltValue="Bp8xtQVzWwprQvLaYjb+z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election activeCell="AL89" sqref="AL89"/>
    </sheetView>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dUdsJbmE8G06OUEFenrG7JrgLZ3xssT+A4eRzGQmcwfHQEMcrJXr1xoy769snKNhwID3G/ywsfM5PDZo65bMLw==" saltValue="EBIvusE/ZeXgjl+PAWgiv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477</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478</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479</v>
      </c>
      <c r="AP7" s="272"/>
      <c r="AQ7" s="273" t="s">
        <v>480</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481</v>
      </c>
      <c r="AQ8" s="279" t="s">
        <v>482</v>
      </c>
      <c r="AR8" s="280" t="s">
        <v>483</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484</v>
      </c>
      <c r="AL9" s="1153"/>
      <c r="AM9" s="1153"/>
      <c r="AN9" s="1154"/>
      <c r="AO9" s="281">
        <v>1525116</v>
      </c>
      <c r="AP9" s="281">
        <v>51711</v>
      </c>
      <c r="AQ9" s="282">
        <v>67248</v>
      </c>
      <c r="AR9" s="283">
        <v>-23.1</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485</v>
      </c>
      <c r="AL10" s="1153"/>
      <c r="AM10" s="1153"/>
      <c r="AN10" s="1154"/>
      <c r="AO10" s="284">
        <v>31439</v>
      </c>
      <c r="AP10" s="284">
        <v>1066</v>
      </c>
      <c r="AQ10" s="285">
        <v>9038</v>
      </c>
      <c r="AR10" s="286">
        <v>-88.2</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486</v>
      </c>
      <c r="AL11" s="1153"/>
      <c r="AM11" s="1153"/>
      <c r="AN11" s="1154"/>
      <c r="AO11" s="284" t="s">
        <v>487</v>
      </c>
      <c r="AP11" s="284" t="s">
        <v>487</v>
      </c>
      <c r="AQ11" s="285">
        <v>320</v>
      </c>
      <c r="AR11" s="286" t="s">
        <v>487</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488</v>
      </c>
      <c r="AL12" s="1153"/>
      <c r="AM12" s="1153"/>
      <c r="AN12" s="1154"/>
      <c r="AO12" s="284" t="s">
        <v>487</v>
      </c>
      <c r="AP12" s="284" t="s">
        <v>487</v>
      </c>
      <c r="AQ12" s="285">
        <v>22</v>
      </c>
      <c r="AR12" s="286" t="s">
        <v>487</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489</v>
      </c>
      <c r="AL13" s="1153"/>
      <c r="AM13" s="1153"/>
      <c r="AN13" s="1154"/>
      <c r="AO13" s="284">
        <v>150640</v>
      </c>
      <c r="AP13" s="284">
        <v>5108</v>
      </c>
      <c r="AQ13" s="285">
        <v>2764</v>
      </c>
      <c r="AR13" s="286">
        <v>84.8</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490</v>
      </c>
      <c r="AL14" s="1153"/>
      <c r="AM14" s="1153"/>
      <c r="AN14" s="1154"/>
      <c r="AO14" s="284">
        <v>67487</v>
      </c>
      <c r="AP14" s="284">
        <v>2288</v>
      </c>
      <c r="AQ14" s="285">
        <v>1165</v>
      </c>
      <c r="AR14" s="286">
        <v>96.4</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491</v>
      </c>
      <c r="AL15" s="1156"/>
      <c r="AM15" s="1156"/>
      <c r="AN15" s="1157"/>
      <c r="AO15" s="284">
        <v>-73001</v>
      </c>
      <c r="AP15" s="284">
        <v>-2475</v>
      </c>
      <c r="AQ15" s="285">
        <v>-3941</v>
      </c>
      <c r="AR15" s="286">
        <v>-37.200000000000003</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177</v>
      </c>
      <c r="AL16" s="1156"/>
      <c r="AM16" s="1156"/>
      <c r="AN16" s="1157"/>
      <c r="AO16" s="284">
        <v>1701681</v>
      </c>
      <c r="AP16" s="284">
        <v>57698</v>
      </c>
      <c r="AQ16" s="285">
        <v>76616</v>
      </c>
      <c r="AR16" s="286">
        <v>-24.7</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492</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493</v>
      </c>
      <c r="AP20" s="293" t="s">
        <v>494</v>
      </c>
      <c r="AQ20" s="294" t="s">
        <v>495</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496</v>
      </c>
      <c r="AL21" s="1159"/>
      <c r="AM21" s="1159"/>
      <c r="AN21" s="1160"/>
      <c r="AO21" s="297">
        <v>4.9800000000000004</v>
      </c>
      <c r="AP21" s="298">
        <v>6.73</v>
      </c>
      <c r="AQ21" s="299">
        <v>-1.75</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497</v>
      </c>
      <c r="AL22" s="1159"/>
      <c r="AM22" s="1159"/>
      <c r="AN22" s="1160"/>
      <c r="AO22" s="302">
        <v>98.5</v>
      </c>
      <c r="AP22" s="303">
        <v>96.9</v>
      </c>
      <c r="AQ22" s="304">
        <v>1.6</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49" t="s">
        <v>498</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x14ac:dyDescent="0.15">
      <c r="A27" s="309"/>
      <c r="AO27" s="262"/>
      <c r="AP27" s="262"/>
      <c r="AQ27" s="262"/>
      <c r="AR27" s="262"/>
      <c r="AS27" s="262"/>
      <c r="AT27" s="262"/>
    </row>
    <row r="28" spans="1:46" ht="17.25" x14ac:dyDescent="0.15">
      <c r="A28" s="263" t="s">
        <v>499</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500</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479</v>
      </c>
      <c r="AP30" s="272"/>
      <c r="AQ30" s="273" t="s">
        <v>480</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481</v>
      </c>
      <c r="AQ31" s="279" t="s">
        <v>482</v>
      </c>
      <c r="AR31" s="280" t="s">
        <v>483</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501</v>
      </c>
      <c r="AL32" s="1167"/>
      <c r="AM32" s="1167"/>
      <c r="AN32" s="1168"/>
      <c r="AO32" s="312">
        <v>910203</v>
      </c>
      <c r="AP32" s="312">
        <v>30862</v>
      </c>
      <c r="AQ32" s="313">
        <v>33390</v>
      </c>
      <c r="AR32" s="314">
        <v>-7.6</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502</v>
      </c>
      <c r="AL33" s="1167"/>
      <c r="AM33" s="1167"/>
      <c r="AN33" s="1168"/>
      <c r="AO33" s="312" t="s">
        <v>487</v>
      </c>
      <c r="AP33" s="312" t="s">
        <v>487</v>
      </c>
      <c r="AQ33" s="313" t="s">
        <v>487</v>
      </c>
      <c r="AR33" s="314" t="s">
        <v>487</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503</v>
      </c>
      <c r="AL34" s="1167"/>
      <c r="AM34" s="1167"/>
      <c r="AN34" s="1168"/>
      <c r="AO34" s="312" t="s">
        <v>487</v>
      </c>
      <c r="AP34" s="312" t="s">
        <v>487</v>
      </c>
      <c r="AQ34" s="313" t="s">
        <v>487</v>
      </c>
      <c r="AR34" s="314" t="s">
        <v>487</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504</v>
      </c>
      <c r="AL35" s="1167"/>
      <c r="AM35" s="1167"/>
      <c r="AN35" s="1168"/>
      <c r="AO35" s="312">
        <v>171463</v>
      </c>
      <c r="AP35" s="312">
        <v>5814</v>
      </c>
      <c r="AQ35" s="313">
        <v>8851</v>
      </c>
      <c r="AR35" s="314">
        <v>-34.299999999999997</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505</v>
      </c>
      <c r="AL36" s="1167"/>
      <c r="AM36" s="1167"/>
      <c r="AN36" s="1168"/>
      <c r="AO36" s="312">
        <v>70444</v>
      </c>
      <c r="AP36" s="312">
        <v>2388</v>
      </c>
      <c r="AQ36" s="313">
        <v>2033</v>
      </c>
      <c r="AR36" s="314">
        <v>17.5</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506</v>
      </c>
      <c r="AL37" s="1167"/>
      <c r="AM37" s="1167"/>
      <c r="AN37" s="1168"/>
      <c r="AO37" s="312" t="s">
        <v>487</v>
      </c>
      <c r="AP37" s="312" t="s">
        <v>487</v>
      </c>
      <c r="AQ37" s="313">
        <v>640</v>
      </c>
      <c r="AR37" s="314" t="s">
        <v>487</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507</v>
      </c>
      <c r="AL38" s="1170"/>
      <c r="AM38" s="1170"/>
      <c r="AN38" s="1171"/>
      <c r="AO38" s="315" t="s">
        <v>487</v>
      </c>
      <c r="AP38" s="315" t="s">
        <v>487</v>
      </c>
      <c r="AQ38" s="316">
        <v>1</v>
      </c>
      <c r="AR38" s="304" t="s">
        <v>487</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508</v>
      </c>
      <c r="AL39" s="1170"/>
      <c r="AM39" s="1170"/>
      <c r="AN39" s="1171"/>
      <c r="AO39" s="312">
        <v>-147292</v>
      </c>
      <c r="AP39" s="312">
        <v>-4994</v>
      </c>
      <c r="AQ39" s="313">
        <v>-3025</v>
      </c>
      <c r="AR39" s="314">
        <v>65.099999999999994</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509</v>
      </c>
      <c r="AL40" s="1167"/>
      <c r="AM40" s="1167"/>
      <c r="AN40" s="1168"/>
      <c r="AO40" s="312">
        <v>-724667</v>
      </c>
      <c r="AP40" s="312">
        <v>-24571</v>
      </c>
      <c r="AQ40" s="313">
        <v>-26876</v>
      </c>
      <c r="AR40" s="314">
        <v>-8.6</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287</v>
      </c>
      <c r="AL41" s="1173"/>
      <c r="AM41" s="1173"/>
      <c r="AN41" s="1174"/>
      <c r="AO41" s="312">
        <v>280151</v>
      </c>
      <c r="AP41" s="312">
        <v>9499</v>
      </c>
      <c r="AQ41" s="313">
        <v>15015</v>
      </c>
      <c r="AR41" s="314">
        <v>-36.700000000000003</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510</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511</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479</v>
      </c>
      <c r="AN49" s="1163" t="s">
        <v>512</v>
      </c>
      <c r="AO49" s="1164"/>
      <c r="AP49" s="1164"/>
      <c r="AQ49" s="1164"/>
      <c r="AR49" s="1165"/>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513</v>
      </c>
      <c r="AO50" s="329" t="s">
        <v>514</v>
      </c>
      <c r="AP50" s="330" t="s">
        <v>515</v>
      </c>
      <c r="AQ50" s="331" t="s">
        <v>516</v>
      </c>
      <c r="AR50" s="332" t="s">
        <v>517</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518</v>
      </c>
      <c r="AL51" s="325"/>
      <c r="AM51" s="333">
        <v>2844209</v>
      </c>
      <c r="AN51" s="334">
        <v>95421</v>
      </c>
      <c r="AO51" s="335">
        <v>0.5</v>
      </c>
      <c r="AP51" s="336">
        <v>51264</v>
      </c>
      <c r="AQ51" s="337">
        <v>8.1999999999999993</v>
      </c>
      <c r="AR51" s="338">
        <v>-7.7</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519</v>
      </c>
      <c r="AM52" s="341">
        <v>908433</v>
      </c>
      <c r="AN52" s="342">
        <v>30477</v>
      </c>
      <c r="AO52" s="343">
        <v>1.7</v>
      </c>
      <c r="AP52" s="344">
        <v>26040</v>
      </c>
      <c r="AQ52" s="345">
        <v>4.5</v>
      </c>
      <c r="AR52" s="346">
        <v>-2.8</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520</v>
      </c>
      <c r="AL53" s="325"/>
      <c r="AM53" s="333">
        <v>4140901</v>
      </c>
      <c r="AN53" s="334">
        <v>140056</v>
      </c>
      <c r="AO53" s="335">
        <v>46.8</v>
      </c>
      <c r="AP53" s="336">
        <v>52068</v>
      </c>
      <c r="AQ53" s="337">
        <v>1.6</v>
      </c>
      <c r="AR53" s="338">
        <v>45.2</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519</v>
      </c>
      <c r="AM54" s="341">
        <v>1004086</v>
      </c>
      <c r="AN54" s="342">
        <v>33961</v>
      </c>
      <c r="AO54" s="343">
        <v>11.4</v>
      </c>
      <c r="AP54" s="344">
        <v>26936</v>
      </c>
      <c r="AQ54" s="345">
        <v>3.4</v>
      </c>
      <c r="AR54" s="346">
        <v>8</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521</v>
      </c>
      <c r="AL55" s="325"/>
      <c r="AM55" s="333">
        <v>2973841</v>
      </c>
      <c r="AN55" s="334">
        <v>100901</v>
      </c>
      <c r="AO55" s="335">
        <v>-28</v>
      </c>
      <c r="AP55" s="336">
        <v>47161</v>
      </c>
      <c r="AQ55" s="337">
        <v>-9.4</v>
      </c>
      <c r="AR55" s="338">
        <v>-18.600000000000001</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519</v>
      </c>
      <c r="AM56" s="341">
        <v>992213</v>
      </c>
      <c r="AN56" s="342">
        <v>33665</v>
      </c>
      <c r="AO56" s="343">
        <v>-0.9</v>
      </c>
      <c r="AP56" s="344">
        <v>24595</v>
      </c>
      <c r="AQ56" s="345">
        <v>-8.6999999999999993</v>
      </c>
      <c r="AR56" s="346">
        <v>7.8</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522</v>
      </c>
      <c r="AL57" s="325"/>
      <c r="AM57" s="333">
        <v>3321304</v>
      </c>
      <c r="AN57" s="334">
        <v>112419</v>
      </c>
      <c r="AO57" s="335">
        <v>11.4</v>
      </c>
      <c r="AP57" s="336">
        <v>43423</v>
      </c>
      <c r="AQ57" s="337">
        <v>-7.9</v>
      </c>
      <c r="AR57" s="338">
        <v>19.3</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519</v>
      </c>
      <c r="AM58" s="341">
        <v>943821</v>
      </c>
      <c r="AN58" s="342">
        <v>31946</v>
      </c>
      <c r="AO58" s="343">
        <v>-5.0999999999999996</v>
      </c>
      <c r="AP58" s="344">
        <v>22207</v>
      </c>
      <c r="AQ58" s="345">
        <v>-9.6999999999999993</v>
      </c>
      <c r="AR58" s="346">
        <v>4.5999999999999996</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523</v>
      </c>
      <c r="AL59" s="325"/>
      <c r="AM59" s="333">
        <v>2764454</v>
      </c>
      <c r="AN59" s="334">
        <v>93733</v>
      </c>
      <c r="AO59" s="335">
        <v>-16.600000000000001</v>
      </c>
      <c r="AP59" s="336">
        <v>45265</v>
      </c>
      <c r="AQ59" s="337">
        <v>4.2</v>
      </c>
      <c r="AR59" s="338">
        <v>-20.8</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519</v>
      </c>
      <c r="AM60" s="341">
        <v>1071323</v>
      </c>
      <c r="AN60" s="342">
        <v>36325</v>
      </c>
      <c r="AO60" s="343">
        <v>13.7</v>
      </c>
      <c r="AP60" s="344">
        <v>22600</v>
      </c>
      <c r="AQ60" s="345">
        <v>1.8</v>
      </c>
      <c r="AR60" s="346">
        <v>11.9</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524</v>
      </c>
      <c r="AL61" s="347"/>
      <c r="AM61" s="348">
        <v>3208942</v>
      </c>
      <c r="AN61" s="349">
        <v>108506</v>
      </c>
      <c r="AO61" s="350">
        <v>2.8</v>
      </c>
      <c r="AP61" s="351">
        <v>47836</v>
      </c>
      <c r="AQ61" s="352">
        <v>-0.7</v>
      </c>
      <c r="AR61" s="338">
        <v>3.5</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519</v>
      </c>
      <c r="AM62" s="341">
        <v>983975</v>
      </c>
      <c r="AN62" s="342">
        <v>33275</v>
      </c>
      <c r="AO62" s="343">
        <v>4.2</v>
      </c>
      <c r="AP62" s="344">
        <v>24476</v>
      </c>
      <c r="AQ62" s="345">
        <v>-1.7</v>
      </c>
      <c r="AR62" s="346">
        <v>5.9</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XNyfNt0sJw0nt837i4Z4JZo68KuQC5M4BopdS1dVqA/ONIV/K3NTWY8YWTNNf8N6SMDG48awLMT0eQhl44ZWXg==" saltValue="ufhy5vOeBC/nMSkJqGiei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476</v>
      </c>
    </row>
    <row r="120" spans="125:125" ht="13.5" hidden="1" customHeight="1" x14ac:dyDescent="0.15"/>
    <row r="121" spans="125:125" ht="13.5" hidden="1" customHeight="1" x14ac:dyDescent="0.15">
      <c r="DU121" s="259"/>
    </row>
  </sheetData>
  <sheetProtection algorithmName="SHA-512" hashValue="EIoc3u42emgmA92lmMT1PLKa8J3gedj8BCcJHXXCn4O+wN6ExcXZg/FMiLfMxxGBMhpPPzUWmu+9+IeeMZLttg==" saltValue="tWWfVN4d7oArwcFN17VLX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80" zoomScaleNormal="8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476</v>
      </c>
    </row>
  </sheetData>
  <sheetProtection algorithmName="SHA-512" hashValue="CPKwfReUyBE683XqkjL0rxXKAt7VJUoovHOIoSRvLBcdoEFH+bQQCUW8DT9h4XNHi8WV1dro15s3EXJVq5p/NQ==" saltValue="GF8yRTSe7H+OyOvT8sn01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75" t="s">
        <v>3</v>
      </c>
      <c r="D47" s="1175"/>
      <c r="E47" s="1176"/>
      <c r="F47" s="11">
        <v>13.2</v>
      </c>
      <c r="G47" s="12">
        <v>13.74</v>
      </c>
      <c r="H47" s="12">
        <v>15.32</v>
      </c>
      <c r="I47" s="12">
        <v>10.77</v>
      </c>
      <c r="J47" s="13">
        <v>8.33</v>
      </c>
    </row>
    <row r="48" spans="2:10" ht="57.75" customHeight="1" x14ac:dyDescent="0.15">
      <c r="B48" s="14"/>
      <c r="C48" s="1177" t="s">
        <v>4</v>
      </c>
      <c r="D48" s="1177"/>
      <c r="E48" s="1178"/>
      <c r="F48" s="15">
        <v>5.57</v>
      </c>
      <c r="G48" s="16">
        <v>4.08</v>
      </c>
      <c r="H48" s="16">
        <v>8.8699999999999992</v>
      </c>
      <c r="I48" s="16">
        <v>6.88</v>
      </c>
      <c r="J48" s="17">
        <v>5.66</v>
      </c>
    </row>
    <row r="49" spans="2:10" ht="57.75" customHeight="1" thickBot="1" x14ac:dyDescent="0.2">
      <c r="B49" s="18"/>
      <c r="C49" s="1179" t="s">
        <v>5</v>
      </c>
      <c r="D49" s="1179"/>
      <c r="E49" s="1180"/>
      <c r="F49" s="19" t="s">
        <v>531</v>
      </c>
      <c r="G49" s="20" t="s">
        <v>532</v>
      </c>
      <c r="H49" s="20">
        <v>5.01</v>
      </c>
      <c r="I49" s="20" t="s">
        <v>533</v>
      </c>
      <c r="J49" s="21" t="s">
        <v>534</v>
      </c>
    </row>
    <row r="50" spans="2:10" x14ac:dyDescent="0.15"/>
  </sheetData>
  <sheetProtection algorithmName="SHA-512" hashValue="lxDbrEeAgJW6Aw2gaET1GgBgXOkhTMrvvH6sXMoRbIWk0bufEdDXKVCGV5edSShGcJUTD1o/NZelNtkoEVUm4Q==" saltValue="bo4XPNZkY2PqRyf9ogCOD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2025-03-13T04:38:50Z</cp:lastPrinted>
  <dcterms:created xsi:type="dcterms:W3CDTF">2025-02-19T05:08:34Z</dcterms:created>
  <dcterms:modified xsi:type="dcterms:W3CDTF">2025-09-18T05:25:52Z</dcterms:modified>
  <cp:category/>
</cp:coreProperties>
</file>