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e-保管単位\031_政策財務課\e-キャビネット\e-キャビネット／2025政策財務課\280決算統計\370川端／決算統計\020調査・依頼／決算統計\R6年度　財政状況資料集\2026-03-23-02 ＨＰ掲載依頼\"/>
    </mc:Choice>
  </mc:AlternateContent>
  <xr:revisionPtr revIDLastSave="0" documentId="13_ncr:1_{37FF1D2A-F75E-4DD9-AE66-52A63E0062CB}" xr6:coauthVersionLast="47" xr6:coauthVersionMax="47" xr10:uidLastSave="{00000000-0000-0000-0000-000000000000}"/>
  <bookViews>
    <workbookView xWindow="-120" yWindow="-120" windowWidth="29040" windowHeight="15720" tabRatio="7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CO34" i="10"/>
  <c r="CO35" i="10" s="1"/>
  <c r="BW34" i="10"/>
  <c r="BW35" i="10" s="1"/>
  <c r="BW36"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<sst xmlns="http://schemas.openxmlformats.org/spreadsheetml/2006/main" count="1086" uniqueCount="562">
  <si>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</si>
  <si>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</si>
  <si>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</si>
  <si>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</si>
  <si>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</si>
  <si>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</si>
  <si>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</si>
  <si>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</si>
  <si>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</si>
  <si>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</si>
  <si>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</si>
  <si>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</si>
  <si>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</si>
  <si>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</si>
  <si>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</si>
  <si>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</si>
  <si>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</si>
  <si>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</si>
  <si>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</si>
  <si>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</si>
  <si>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</si>
  <si>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</si>
  <si>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</si>
  <si>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</si>
  <si>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</si>
  <si>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</si>
  <si>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</si>
  <si>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</si>
  <si>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</si>
  <si>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</si>
  <si>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</si>
  <si>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</si>
  <si>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</si>
  <si>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</si>
  <si>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</si>
  <si>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</si>
  <si>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</si>
  <si>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</si>
  <si>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</si>
  <si>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</si>
  <si>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</si>
  <si>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</si>
  <si>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</si>
  <si>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</si>
  <si>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</si>
  <si>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</si>
  <si>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</si>
  <si>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</si>
  <si>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</si>
  <si>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</si>
  <si>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</si>
  <si>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</si>
  <si>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</si>
  <si>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</si>
  <si>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</si>
  <si>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</si>
  <si>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</si>
  <si>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</si>
  <si>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</si>
  <si>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</si>
  <si>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</si>
  <si>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</si>
  <si>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</si>
  <si>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</si>
  <si>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</si>
  <si>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</si>
  <si>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</si>
  <si>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</si>
  <si>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</si>
  <si>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</si>
  <si>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</si>
  <si>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</si>
  <si>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</si>
  <si>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</si>
  <si>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</si>
  <si>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</si>
  <si>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</si>
  <si>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</si>
  <si>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</si>
  <si>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</si>
  <si>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</si>
  <si>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</si>
  <si>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</si>
  <si>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</si>
  <si>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</si>
  <si>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</si>
  <si>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</si>
  <si>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</si>
  <si>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</si>
  <si>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</si>
  <si>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</si>
  <si>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</si>
  <si>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</si>
  <si>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</si>
  <si>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</si>
  <si>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</si>
  <si>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</si>
  <si>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</si>
  <si>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</si>
  <si>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</si>
  <si>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</si>
  <si>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</si>
  <si>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</si>
  <si>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</si>
  <si>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</si>
  <si>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</si>
  <si>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</si>
  <si>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</si>
  <si>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</si>
  <si>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</si>
  <si>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</si>
  <si>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</si>
  <si>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</si>
  <si>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</si>
  <si>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</si>
  <si>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</si>
  <si>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</si>
  <si>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</si>
  <si>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</si>
  <si>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</si>
  <si>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</si>
  <si>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</si>
  <si>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</si>
  <si>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</si>
  <si>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</si>
  <si>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</si>
  <si>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</si>
  <si>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</si>
  <si>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</si>
  <si>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</si>
  <si>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</si>
  <si>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</si>
  <si>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</si>
  <si>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</si>
  <si>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</si>
  <si>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</si>
  <si>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</si>
  <si>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</si>
  <si>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</si>
  <si>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</si>
  <si>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</si>
  <si>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</si>
  <si>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</si>
  <si>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</si>
  <si>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</si>
  <si>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</si>
  <si>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</si>
  <si>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</si>
  <si>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</si>
  <si>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</si>
  <si>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</si>
  <si>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</si>
  <si>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</si>
  <si>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</si>
  <si>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</si>
  <si>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</si>
  <si>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</si>
  <si>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</si>
  <si>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</si>
  <si>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</si>
  <si>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</si>
  <si>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</si>
  <si>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</si>
  <si>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</si>
  <si>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</si>
  <si>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</si>
  <si>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</si>
  <si>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</si>
  <si>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</si>
  <si>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</si>
  <si>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</si>
  <si>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</si>
  <si>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</si>
  <si>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</si>
  <si>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</si>
  <si>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</si>
  <si>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</si>
  <si>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</si>
  <si>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</si>
  <si>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</si>
  <si>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</si>
  <si>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</si>
  <si>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</si>
  <si>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</si>
  <si>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</si>
  <si>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</si>
  <si>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</si>
  <si>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</si>
  <si>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</si>
  <si>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</si>
  <si>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</si>
  <si>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</si>
  <si>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</si>
  <si>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</si>
  <si>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</si>
  <si>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</si>
  <si>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</si>
  <si>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</si>
  <si>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</si>
  <si>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</si>
  <si>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</si>
  <si>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</si>
  <si>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</si>
  <si>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</si>
  <si>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</si>
  <si>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</si>
  <si>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</si>
  <si>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</si>
  <si>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</si>
  <si>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</si>
  <si>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</si>
  <si>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</si>
  <si>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</si>
  <si>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</si>
  <si>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</si>
  <si>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</si>
  <si>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</si>
  <si>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</si>
  <si>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</si>
  <si>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</si>
  <si>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</si>
  <si>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</si>
  <si>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</si>
  <si>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</si>
  <si>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</si>
  <si>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</si>
  <si>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</si>
  <si>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</si>
  <si>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</si>
  <si>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</si>
  <si>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</si>
  <si>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</si>
  <si>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</si>
  <si>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</si>
  <si>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</si>
  <si>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</si>
  <si>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</si>
  <si>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</si>
  <si>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</si>
  <si>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</si>
  <si>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</si>
  <si>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</si>
  <si>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</si>
  <si>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</si>
  <si>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</si>
  <si>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</si>
  <si>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</si>
  <si>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</si>
  <si>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</si>
  <si>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</si>
  <si>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</si>
  <si>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</si>
  <si>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</si>
  <si>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</si>
  <si>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</si>
  <si>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</si>
  <si>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</si>
  <si>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</si>
  <si>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</si>
  <si>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</si>
  <si>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</si>
  <si>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</si>
  <si>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</si>
  <si>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</si>
  <si>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</si>
  <si>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</si>
  <si>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</si>
  <si>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</si>
  <si>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</si>
  <si>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</si>
  <si>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</si>
  <si>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</si>
  <si>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</si>
  <si>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</si>
  <si>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</si>
  <si>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</si>
  <si>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</si>
  <si>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</si>
  <si>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</si>
  <si>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</si>
  <si>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</si>
  <si>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</si>
  <si>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</si>
  <si>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</si>
  <si>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</si>
  <si>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</si>
  <si>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</si>
  <si>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</si>
  <si>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</si>
  <si>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</si>
  <si>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</si>
  <si>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</si>
  <si>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</si>
  <si>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</si>
  <si>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</si>
  <si>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</si>
  <si>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</si>
  <si>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</si>
  <si>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</si>
  <si>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</si>
  <si>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</si>
  <si>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</si>
  <si>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</si>
  <si>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</si>
  <si>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</si>
  <si>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</si>
  <si>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</si>
  <si>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</si>
  <si>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</si>
  <si>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</si>
  <si>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</si>
  <si>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</si>
  <si>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</si>
  <si>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</si>
  <si>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</si>
  <si>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</si>
  <si>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</si>
  <si>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</si>
  <si>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</si>
  <si>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</si>
  <si>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</si>
  <si>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</si>
  <si>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</si>
  <si>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</si>
  <si>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</si>
  <si>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</si>
  <si>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</si>
  <si>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</si>
  <si>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</si>
  <si>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</si>
  <si>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</si>
  <si>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</si>
  <si>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</si>
  <si>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</si>
  <si>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</si>
  <si>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</si>
  <si>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</si>
  <si>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</si>
  <si>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</si>
  <si>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</si>
  <si>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</si>
  <si>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</si>
  <si>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</si>
  <si>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</si>
  <si>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</si>
  <si>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</si>
  <si>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</si>
  <si>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</si>
  <si>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</si>
  <si>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</si>
  <si>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</si>
  <si>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</si>
  <si>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</si>
  <si>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</si>
  <si>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</si>
  <si>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</si>
  <si>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</si>
  <si>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</si>
  <si>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</si>
  <si>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</si>
  <si>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</si>
  <si>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</si>
  <si>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</si>
  <si>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</si>
  <si>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</si>
  <si>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</si>
  <si>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</si>
  <si>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</si>
  <si>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</si>
  <si>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</si>
  <si>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</si>
  <si>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</si>
  <si>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</si>
  <si>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</si>
  <si>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</si>
  <si>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</si>
  <si>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</si>
  <si>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</si>
  <si>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</si>
  <si>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</si>
  <si>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</si>
  <si>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</si>
  <si>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</si>
  <si>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</si>
  <si>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</si>
  <si>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</si>
  <si>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</si>
  <si>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</si>
  <si>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</si>
  <si>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</si>
  <si>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</si>
  <si>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</si>
  <si>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</si>
  <si>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</si>
  <si>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</si>
  <si>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</si>
  <si>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</si>
  <si>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</si>
  <si>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</si>
  <si>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</si>
  <si>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</si>
  <si>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</si>
  <si>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</si>
  <si>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</si>
  <si>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</si>
  <si>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</si>
  <si>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</si>
  <si>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</si>
  <si>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</si>
  <si>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</si>
  <si>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</si>
  <si>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</si>
  <si>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</si>
  <si>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</si>
  <si>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</si>
  <si>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</si>
  <si>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</si>
  <si>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</si>
  <si>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</si>
  <si>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</si>
  <si>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</si>
  <si>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</si>
  <si>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</si>
  <si>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</si>
  <si>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</si>
  <si>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</si>
  <si>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</si>
  <si>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</si>
  <si>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</si>
  <si>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</si>
  <si>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</si>
  <si>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</si>
  <si>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</si>
  <si>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</si>
  <si>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</si>
  <si>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</si>
  <si>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</si>
  <si>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</si>
  <si>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</si>
  <si>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</si>
  <si>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</si>
  <si>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</si>
  <si>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</si>
  <si>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</si>
  <si>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</si>
  <si>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</si>
  <si>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</si>
  <si>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</si>
  <si>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</si>
  <si>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</si>
  <si>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</si>
  <si>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</si>
  <si>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</si>
  <si>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</si>
  <si>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</si>
  <si>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</si>
  <si>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</si>
  <si>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</si>
  <si>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</si>
  <si>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</si>
  <si>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</si>
  <si>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</si>
  <si>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</si>
  <si>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</si>
  <si>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</si>
  <si>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</si>
  <si>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</si>
  <si>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</si>
  <si>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</si>
  <si>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</si>
  <si>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</si>
  <si>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</si>
  <si>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</si>
  <si>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</si>
  <si>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</si>
  <si>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</si>
  <si>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</si>
  <si>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</si>
  <si>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</si>
  <si>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</si>
  <si>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</si>
  <si>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</si>
  <si>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</si>
  <si>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</si>
  <si>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</si>
  <si>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</si>
  <si>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</si>
  <si>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</si>
  <si>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</si>
  <si>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</si>
  <si>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</si>
  <si>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</si>
  <si>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</si>
  <si>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</si>
  <si>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</si>
  <si>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</si>
  <si>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</si>
  <si>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</si>
  <si>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</si>
  <si>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</si>
  <si>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</si>
  <si>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</si>
  <si>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</si>
  <si>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</si>
  <si>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</si>
  <si>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</si>
  <si>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</si>
  <si>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</si>
  <si>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</si>
  <si>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</si>
  <si>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</si>
  <si>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</si>
  <si>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</si>
  <si>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</si>
  <si>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</si>
  <si>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</si>
  <si>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</si>
  <si>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</si>
  <si>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</si>
  <si>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</si>
  <si>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</si>
  <si>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</si>
  <si>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</si>
  <si>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</si>
  <si>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</si>
  <si>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</si>
  <si>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</si>
  <si>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</si>
  <si>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</si>
  <si>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</si>
  <si>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 8.34</t>
  </si>
  <si>
    <t>▲ 3.93</t>
  </si>
  <si>
    <t>▲ 2.33</t>
  </si>
  <si>
    <t>水道事業会計</t>
  </si>
  <si>
    <t>下水道事業会計</t>
  </si>
  <si>
    <t>一般会計</t>
  </si>
  <si>
    <t>国民健康保険特別会計</t>
  </si>
  <si>
    <t>介護保険特別会計（保険事業勘定）</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</si>
  <si>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</si>
  <si>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</si>
  <si>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</si>
  <si>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</si>
  <si>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</si>
  <si>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</si>
  <si>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</si>
  <si>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</si>
  <si>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</si>
  <si>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用地取得等基金</t>
  </si>
  <si>
    <t>町有施設維持補修基金</t>
  </si>
  <si>
    <t>地域福祉基金</t>
  </si>
  <si>
    <t>とぎつっ子の夢を育む基金</t>
  </si>
  <si>
    <t>ふるさとづくり基金</t>
  </si>
  <si>
    <t>下水道事業会計(公共下水道）</t>
    <rPh sb="8" eb="10">
      <t>コウキョウ</t>
    </rPh>
    <rPh sb="10" eb="13">
      <t>ゲスイドウ</t>
    </rPh>
    <phoneticPr fontId="5"/>
  </si>
  <si>
    <t>下水道事業会計(浄化槽）</t>
    <rPh sb="8" eb="11">
      <t>ジョウカソウ</t>
    </rPh>
    <phoneticPr fontId="5"/>
  </si>
  <si>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</si>
  <si>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</si>
  <si>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</si>
  <si>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</si>
  <si>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西彼中央土地開発公社</t>
    <rPh sb="0" eb="2">
      <t>セイヒ</t>
    </rPh>
    <rPh sb="2" eb="4">
      <t>チュウオウ</t>
    </rPh>
    <rPh sb="4" eb="6">
      <t>トチ</t>
    </rPh>
    <rPh sb="6" eb="8">
      <t>カイハツ</t>
    </rPh>
    <rPh sb="8" eb="10">
      <t>コウシャ</t>
    </rPh>
    <phoneticPr fontId="38"/>
  </si>
  <si>
    <t>○</t>
  </si>
  <si>
    <t>長崎県林業公社</t>
    <rPh sb="0" eb="3">
      <t>ナガサキケン</t>
    </rPh>
    <rPh sb="3" eb="5">
      <t>リンギョウ</t>
    </rPh>
    <rPh sb="5" eb="7">
      <t>コウシャ</t>
    </rPh>
    <phoneticPr fontId="38"/>
  </si>
  <si>
    <t>R6年度解散</t>
    <rPh sb="2" eb="4">
      <t>ネンド</t>
    </rPh>
    <rPh sb="4" eb="6">
      <t>カイサン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</si>
</sst>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565-4614-B1C2-06BDF7306E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140056</c:v>
                </c:pt>
                <c:pt idx="1">
                  <c:v>100901</c:v>
                </c:pt>
                <c:pt idx="2">
                  <c:v>112419</c:v>
                </c:pt>
                <c:pt idx="3">
                  <c:v>93733</c:v>
                </c:pt>
                <c:pt idx="4">
                  <c:v>74588</c:v>
                </c:pt>
              </c:numCache>
            </c:numRef>
          </c:val>
          <c:smooth val="0"/>
          <c:extLst>
            <c:ext xmlns:c16="http://schemas.microsoft.com/office/drawing/2014/chart" uri="{C3380CC4-5D6E-409C-BE32-E72D297353CC}">
              <c16:uniqueId val="{00000001-2565-4614-B1C2-06BDF7306E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4.08</c:v>
                </c:pt>
                <c:pt idx="1">
                  <c:v>8.8699999999999992</c:v>
                </c:pt>
                <c:pt idx="2">
                  <c:v>6.88</c:v>
                </c:pt>
                <c:pt idx="3">
                  <c:v>5.66</c:v>
                </c:pt>
                <c:pt idx="4">
                  <c:v>3.11</c:v>
                </c:pt>
              </c:numCache>
            </c:numRef>
          </c:val>
          <c:extLst>
            <c:ext xmlns:c16="http://schemas.microsoft.com/office/drawing/2014/chart" uri="{C3380CC4-5D6E-409C-BE32-E72D297353CC}">
              <c16:uniqueId val="{00000000-3529-48F4-BE36-D4D2527CCB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13.74</c:v>
                </c:pt>
                <c:pt idx="1">
                  <c:v>15.32</c:v>
                </c:pt>
                <c:pt idx="2">
                  <c:v>10.77</c:v>
                </c:pt>
                <c:pt idx="3">
                  <c:v>8.33</c:v>
                </c:pt>
                <c:pt idx="4">
                  <c:v>8.5500000000000007</c:v>
                </c:pt>
              </c:numCache>
            </c:numRef>
          </c:val>
          <c:extLst>
            <c:ext xmlns:c16="http://schemas.microsoft.com/office/drawing/2014/chart" uri="{C3380CC4-5D6E-409C-BE32-E72D297353CC}">
              <c16:uniqueId val="{00000001-3529-48F4-BE36-D4D2527CCB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5.01</c:v>
                </c:pt>
                <c:pt idx="2">
                  <c:v>-8.34</c:v>
                </c:pt>
                <c:pt idx="3">
                  <c:v>-3.93</c:v>
                </c:pt>
                <c:pt idx="4">
                  <c:v>-2.33</c:v>
                </c:pt>
              </c:numCache>
            </c:numRef>
          </c:val>
          <c:smooth val="0"/>
          <c:extLst>
            <c:ext xmlns:c16="http://schemas.microsoft.com/office/drawing/2014/chart" uri="{C3380CC4-5D6E-409C-BE32-E72D297353CC}">
              <c16:uniqueId val="{00000002-3529-48F4-BE36-D4D2527CCB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c:v>
                </c:pt>
                <c:pt idx="8">
                  <c:v>0</c:v>
                </c:pt>
                <c:pt idx="9">
                  <c:v>0</c:v>
                </c:pt>
              </c:numCache>
            </c:numRef>
          </c:val>
          <c:extLst>
            <c:ext xmlns:c16="http://schemas.microsoft.com/office/drawing/2014/chart" uri="{C3380CC4-5D6E-409C-BE32-E72D297353CC}">
              <c16:uniqueId val="{00000000-F3A1-4D1D-8E70-59C94EF11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A1-4D1D-8E70-59C94EF11F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A1-4D1D-8E70-59C94EF11F5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F3A1-4D1D-8E70-59C94EF11F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0.06</c:v>
                </c:pt>
                <c:pt idx="4">
                  <c:v>#N/A</c:v>
                </c:pt>
                <c:pt idx="5">
                  <c:v>0</c:v>
                </c:pt>
                <c:pt idx="6">
                  <c:v>#N/A</c:v>
                </c:pt>
                <c:pt idx="7">
                  <c:v>0.14000000000000001</c:v>
                </c:pt>
                <c:pt idx="8">
                  <c:v>#N/A</c:v>
                </c:pt>
                <c:pt idx="9">
                  <c:v>0.02</c:v>
                </c:pt>
              </c:numCache>
            </c:numRef>
          </c:val>
          <c:extLst>
            <c:ext xmlns:c16="http://schemas.microsoft.com/office/drawing/2014/chart" uri="{C3380CC4-5D6E-409C-BE32-E72D297353CC}">
              <c16:uniqueId val="{00000004-F3A1-4D1D-8E70-59C94EF11F5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c:v>
                </c:pt>
                <c:pt idx="2">
                  <c:v>#N/A</c:v>
                </c:pt>
                <c:pt idx="3">
                  <c:v>1.08</c:v>
                </c:pt>
                <c:pt idx="4">
                  <c:v>#N/A</c:v>
                </c:pt>
                <c:pt idx="5">
                  <c:v>0.88</c:v>
                </c:pt>
                <c:pt idx="6">
                  <c:v>#N/A</c:v>
                </c:pt>
                <c:pt idx="7">
                  <c:v>0.94</c:v>
                </c:pt>
                <c:pt idx="8">
                  <c:v>#N/A</c:v>
                </c:pt>
                <c:pt idx="9">
                  <c:v>0.81</c:v>
                </c:pt>
              </c:numCache>
            </c:numRef>
          </c:val>
          <c:extLst>
            <c:ext xmlns:c16="http://schemas.microsoft.com/office/drawing/2014/chart" uri="{C3380CC4-5D6E-409C-BE32-E72D297353CC}">
              <c16:uniqueId val="{00000005-F3A1-4D1D-8E70-59C94EF11F5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1.52</c:v>
                </c:pt>
                <c:pt idx="2">
                  <c:v>#N/A</c:v>
                </c:pt>
                <c:pt idx="3">
                  <c:v>1.04</c:v>
                </c:pt>
                <c:pt idx="4">
                  <c:v>#N/A</c:v>
                </c:pt>
                <c:pt idx="5">
                  <c:v>1.66</c:v>
                </c:pt>
                <c:pt idx="6">
                  <c:v>#N/A</c:v>
                </c:pt>
                <c:pt idx="7">
                  <c:v>1.98</c:v>
                </c:pt>
                <c:pt idx="8">
                  <c:v>#N/A</c:v>
                </c:pt>
                <c:pt idx="9">
                  <c:v>1.1499999999999999</c:v>
                </c:pt>
              </c:numCache>
            </c:numRef>
          </c:val>
          <c:extLst>
            <c:ext xmlns:c16="http://schemas.microsoft.com/office/drawing/2014/chart" uri="{C3380CC4-5D6E-409C-BE32-E72D297353CC}">
              <c16:uniqueId val="{00000006-F3A1-4D1D-8E70-59C94EF11F5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8.86</c:v>
                </c:pt>
                <c:pt idx="4">
                  <c:v>#N/A</c:v>
                </c:pt>
                <c:pt idx="5">
                  <c:v>6.88</c:v>
                </c:pt>
                <c:pt idx="6">
                  <c:v>#N/A</c:v>
                </c:pt>
                <c:pt idx="7">
                  <c:v>5.66</c:v>
                </c:pt>
                <c:pt idx="8">
                  <c:v>#N/A</c:v>
                </c:pt>
                <c:pt idx="9">
                  <c:v>3.11</c:v>
                </c:pt>
              </c:numCache>
            </c:numRef>
          </c:val>
          <c:extLst>
            <c:ext xmlns:c16="http://schemas.microsoft.com/office/drawing/2014/chart" uri="{C3380CC4-5D6E-409C-BE32-E72D297353CC}">
              <c16:uniqueId val="{00000007-F3A1-4D1D-8E70-59C94EF11F5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7.56</c:v>
                </c:pt>
                <c:pt idx="2">
                  <c:v>#N/A</c:v>
                </c:pt>
                <c:pt idx="3">
                  <c:v>7.76</c:v>
                </c:pt>
                <c:pt idx="4">
                  <c:v>#N/A</c:v>
                </c:pt>
                <c:pt idx="5">
                  <c:v>8.52</c:v>
                </c:pt>
                <c:pt idx="6">
                  <c:v>#N/A</c:v>
                </c:pt>
                <c:pt idx="7">
                  <c:v>9.61</c:v>
                </c:pt>
                <c:pt idx="8">
                  <c:v>#N/A</c:v>
                </c:pt>
                <c:pt idx="9">
                  <c:v>9.68</c:v>
                </c:pt>
              </c:numCache>
            </c:numRef>
          </c:val>
          <c:extLst>
            <c:ext xmlns:c16="http://schemas.microsoft.com/office/drawing/2014/chart" uri="{C3380CC4-5D6E-409C-BE32-E72D297353CC}">
              <c16:uniqueId val="{00000008-F3A1-4D1D-8E70-59C94EF11F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57.93</c:v>
                </c:pt>
                <c:pt idx="2">
                  <c:v>#N/A</c:v>
                </c:pt>
                <c:pt idx="3">
                  <c:v>57.71</c:v>
                </c:pt>
                <c:pt idx="4">
                  <c:v>#N/A</c:v>
                </c:pt>
                <c:pt idx="5">
                  <c:v>60.45</c:v>
                </c:pt>
                <c:pt idx="6">
                  <c:v>#N/A</c:v>
                </c:pt>
                <c:pt idx="7">
                  <c:v>61.01</c:v>
                </c:pt>
                <c:pt idx="8">
                  <c:v>#N/A</c:v>
                </c:pt>
                <c:pt idx="9">
                  <c:v>59.05</c:v>
                </c:pt>
              </c:numCache>
            </c:numRef>
          </c:val>
          <c:extLst>
            <c:ext xmlns:c16="http://schemas.microsoft.com/office/drawing/2014/chart" uri="{C3380CC4-5D6E-409C-BE32-E72D297353CC}">
              <c16:uniqueId val="{00000009-F3A1-4D1D-8E70-59C94EF11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930</c:v>
                </c:pt>
                <c:pt idx="5">
                  <c:v>878</c:v>
                </c:pt>
                <c:pt idx="8">
                  <c:v>864</c:v>
                </c:pt>
                <c:pt idx="11">
                  <c:v>872</c:v>
                </c:pt>
                <c:pt idx="14">
                  <c:v>912</c:v>
                </c:pt>
              </c:numCache>
            </c:numRef>
          </c:val>
          <c:extLst>
            <c:ext xmlns:c16="http://schemas.microsoft.com/office/drawing/2014/chart" uri="{C3380CC4-5D6E-409C-BE32-E72D297353CC}">
              <c16:uniqueId val="{00000000-7490-4424-808C-905DBBB9A3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90-4424-808C-905DBBB9A3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90-4424-808C-905DBBB9A3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69</c:v>
                </c:pt>
                <c:pt idx="3">
                  <c:v>67</c:v>
                </c:pt>
                <c:pt idx="6">
                  <c:v>71</c:v>
                </c:pt>
                <c:pt idx="9">
                  <c:v>70</c:v>
                </c:pt>
                <c:pt idx="12">
                  <c:v>68</c:v>
                </c:pt>
              </c:numCache>
            </c:numRef>
          </c:val>
          <c:extLst>
            <c:ext xmlns:c16="http://schemas.microsoft.com/office/drawing/2014/chart" uri="{C3380CC4-5D6E-409C-BE32-E72D297353CC}">
              <c16:uniqueId val="{00000003-7490-4424-808C-905DBBB9A3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187</c:v>
                </c:pt>
                <c:pt idx="6">
                  <c:v>184</c:v>
                </c:pt>
                <c:pt idx="9">
                  <c:v>171</c:v>
                </c:pt>
                <c:pt idx="12">
                  <c:v>154</c:v>
                </c:pt>
              </c:numCache>
            </c:numRef>
          </c:val>
          <c:extLst>
            <c:ext xmlns:c16="http://schemas.microsoft.com/office/drawing/2014/chart" uri="{C3380CC4-5D6E-409C-BE32-E72D297353CC}">
              <c16:uniqueId val="{00000004-7490-4424-808C-905DBBB9A3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90-4424-808C-905DBBB9A3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90-4424-808C-905DBBB9A3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941</c:v>
                </c:pt>
                <c:pt idx="3">
                  <c:v>953</c:v>
                </c:pt>
                <c:pt idx="6">
                  <c:v>934</c:v>
                </c:pt>
                <c:pt idx="9">
                  <c:v>910</c:v>
                </c:pt>
                <c:pt idx="12">
                  <c:v>965</c:v>
                </c:pt>
              </c:numCache>
            </c:numRef>
          </c:val>
          <c:extLst>
            <c:ext xmlns:c16="http://schemas.microsoft.com/office/drawing/2014/chart" uri="{C3380CC4-5D6E-409C-BE32-E72D297353CC}">
              <c16:uniqueId val="{00000007-7490-4424-808C-905DBBB9A3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285</c:v>
                </c:pt>
                <c:pt idx="2">
                  <c:v>#N/A</c:v>
                </c:pt>
                <c:pt idx="3">
                  <c:v>#N/A</c:v>
                </c:pt>
                <c:pt idx="4">
                  <c:v>329</c:v>
                </c:pt>
                <c:pt idx="5">
                  <c:v>#N/A</c:v>
                </c:pt>
                <c:pt idx="6">
                  <c:v>#N/A</c:v>
                </c:pt>
                <c:pt idx="7">
                  <c:v>325</c:v>
                </c:pt>
                <c:pt idx="8">
                  <c:v>#N/A</c:v>
                </c:pt>
                <c:pt idx="9">
                  <c:v>#N/A</c:v>
                </c:pt>
                <c:pt idx="10">
                  <c:v>279</c:v>
                </c:pt>
                <c:pt idx="11">
                  <c:v>#N/A</c:v>
                </c:pt>
                <c:pt idx="12">
                  <c:v>#N/A</c:v>
                </c:pt>
                <c:pt idx="13">
                  <c:v>275</c:v>
                </c:pt>
                <c:pt idx="14">
                  <c:v>#N/A</c:v>
                </c:pt>
              </c:numCache>
            </c:numRef>
          </c:val>
          <c:smooth val="0"/>
          <c:extLst>
            <c:ext xmlns:c16="http://schemas.microsoft.com/office/drawing/2014/chart" uri="{C3380CC4-5D6E-409C-BE32-E72D297353CC}">
              <c16:uniqueId val="{00000008-7490-4424-808C-905DBBB9A3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8942</c:v>
                </c:pt>
                <c:pt idx="5">
                  <c:v>8988</c:v>
                </c:pt>
                <c:pt idx="8">
                  <c:v>8748</c:v>
                </c:pt>
                <c:pt idx="11">
                  <c:v>8322</c:v>
                </c:pt>
                <c:pt idx="14">
                  <c:v>8855</c:v>
                </c:pt>
              </c:numCache>
            </c:numRef>
          </c:val>
          <c:extLst>
            <c:ext xmlns:c16="http://schemas.microsoft.com/office/drawing/2014/chart" uri="{C3380CC4-5D6E-409C-BE32-E72D297353CC}">
              <c16:uniqueId val="{00000000-1ED8-4E3A-9F8B-E690D4174A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2382</c:v>
                </c:pt>
                <c:pt idx="5">
                  <c:v>2358</c:v>
                </c:pt>
                <c:pt idx="8">
                  <c:v>2271</c:v>
                </c:pt>
                <c:pt idx="11">
                  <c:v>1998</c:v>
                </c:pt>
                <c:pt idx="14">
                  <c:v>2181</c:v>
                </c:pt>
              </c:numCache>
            </c:numRef>
          </c:val>
          <c:extLst>
            <c:ext xmlns:c16="http://schemas.microsoft.com/office/drawing/2014/chart" uri="{C3380CC4-5D6E-409C-BE32-E72D297353CC}">
              <c16:uniqueId val="{00000001-1ED8-4E3A-9F8B-E690D4174A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5731</c:v>
                </c:pt>
                <c:pt idx="5">
                  <c:v>6069</c:v>
                </c:pt>
                <c:pt idx="8">
                  <c:v>5378</c:v>
                </c:pt>
                <c:pt idx="11">
                  <c:v>4689</c:v>
                </c:pt>
                <c:pt idx="14">
                  <c:v>4967</c:v>
                </c:pt>
              </c:numCache>
            </c:numRef>
          </c:val>
          <c:extLst>
            <c:ext xmlns:c16="http://schemas.microsoft.com/office/drawing/2014/chart" uri="{C3380CC4-5D6E-409C-BE32-E72D297353CC}">
              <c16:uniqueId val="{00000002-1ED8-4E3A-9F8B-E690D4174A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D8-4E3A-9F8B-E690D4174A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D8-4E3A-9F8B-E690D4174A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0</c:v>
                </c:pt>
                <c:pt idx="9">
                  <c:v>1</c:v>
                </c:pt>
                <c:pt idx="12">
                  <c:v>1</c:v>
                </c:pt>
              </c:numCache>
            </c:numRef>
          </c:val>
          <c:extLst>
            <c:ext xmlns:c16="http://schemas.microsoft.com/office/drawing/2014/chart" uri="{C3380CC4-5D6E-409C-BE32-E72D297353CC}">
              <c16:uniqueId val="{00000005-1ED8-4E3A-9F8B-E690D4174A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296</c:v>
                </c:pt>
                <c:pt idx="3">
                  <c:v>444</c:v>
                </c:pt>
                <c:pt idx="6">
                  <c:v>513</c:v>
                </c:pt>
                <c:pt idx="9">
                  <c:v>631</c:v>
                </c:pt>
                <c:pt idx="12">
                  <c:v>630</c:v>
                </c:pt>
              </c:numCache>
            </c:numRef>
          </c:val>
          <c:extLst>
            <c:ext xmlns:c16="http://schemas.microsoft.com/office/drawing/2014/chart" uri="{C3380CC4-5D6E-409C-BE32-E72D297353CC}">
              <c16:uniqueId val="{00000006-1ED8-4E3A-9F8B-E690D4174A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343</c:v>
                </c:pt>
                <c:pt idx="3">
                  <c:v>296</c:v>
                </c:pt>
                <c:pt idx="6">
                  <c:v>250</c:v>
                </c:pt>
                <c:pt idx="9">
                  <c:v>203</c:v>
                </c:pt>
                <c:pt idx="12">
                  <c:v>158</c:v>
                </c:pt>
              </c:numCache>
            </c:numRef>
          </c:val>
          <c:extLst>
            <c:ext xmlns:c16="http://schemas.microsoft.com/office/drawing/2014/chart" uri="{C3380CC4-5D6E-409C-BE32-E72D297353CC}">
              <c16:uniqueId val="{00000007-1ED8-4E3A-9F8B-E690D4174A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1146</c:v>
                </c:pt>
                <c:pt idx="3">
                  <c:v>1050</c:v>
                </c:pt>
                <c:pt idx="6">
                  <c:v>976</c:v>
                </c:pt>
                <c:pt idx="9">
                  <c:v>960</c:v>
                </c:pt>
                <c:pt idx="12">
                  <c:v>770</c:v>
                </c:pt>
              </c:numCache>
            </c:numRef>
          </c:val>
          <c:extLst>
            <c:ext xmlns:c16="http://schemas.microsoft.com/office/drawing/2014/chart" uri="{C3380CC4-5D6E-409C-BE32-E72D297353CC}">
              <c16:uniqueId val="{00000008-1ED8-4E3A-9F8B-E690D4174A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9-1ED8-4E3A-9F8B-E690D4174A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11256</c:v>
                </c:pt>
                <c:pt idx="3">
                  <c:v>11913</c:v>
                </c:pt>
                <c:pt idx="6">
                  <c:v>12057</c:v>
                </c:pt>
                <c:pt idx="9">
                  <c:v>11960</c:v>
                </c:pt>
                <c:pt idx="12">
                  <c:v>12094</c:v>
                </c:pt>
              </c:numCache>
            </c:numRef>
          </c:val>
          <c:extLst>
            <c:ext xmlns:c16="http://schemas.microsoft.com/office/drawing/2014/chart" uri="{C3380CC4-5D6E-409C-BE32-E72D297353CC}">
              <c16:uniqueId val="{0000000A-1ED8-4E3A-9F8B-E690D4174A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D8-4E3A-9F8B-E690D4174A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693</c:v>
                </c:pt>
                <c:pt idx="1">
                  <c:v>549</c:v>
                </c:pt>
                <c:pt idx="2">
                  <c:v>586</c:v>
                </c:pt>
              </c:numCache>
            </c:numRef>
          </c:val>
          <c:extLst>
            <c:ext xmlns:c16="http://schemas.microsoft.com/office/drawing/2014/chart" uri="{C3380CC4-5D6E-409C-BE32-E72D297353CC}">
              <c16:uniqueId val="{00000000-E96C-4FD8-8F72-336ADEA546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1203</c:v>
                </c:pt>
                <c:pt idx="1">
                  <c:v>893</c:v>
                </c:pt>
                <c:pt idx="2">
                  <c:v>993</c:v>
                </c:pt>
              </c:numCache>
            </c:numRef>
          </c:val>
          <c:extLst>
            <c:ext xmlns:c16="http://schemas.microsoft.com/office/drawing/2014/chart" uri="{C3380CC4-5D6E-409C-BE32-E72D297353CC}">
              <c16:uniqueId val="{00000001-E96C-4FD8-8F72-336ADEA546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2662</c:v>
                </c:pt>
                <c:pt idx="1">
                  <c:v>2319</c:v>
                </c:pt>
                <c:pt idx="2">
                  <c:v>2382</c:v>
                </c:pt>
              </c:numCache>
            </c:numRef>
          </c:val>
          <c:extLst>
            <c:ext xmlns:c16="http://schemas.microsoft.com/office/drawing/2014/chart" uri="{C3380CC4-5D6E-409C-BE32-E72D297353CC}">
              <c16:uniqueId val="{00000002-E96C-4FD8-8F72-336ADEA546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元利償還金は防災行政無線</a:t>
          </a:r>
          <a:r>
            <a:rPr kumimoji="1" lang="ja-JP" altLang="en-US" sz="1100">
              <a:solidFill>
                <a:sysClr val="windowText" lastClr="000000"/>
              </a:solidFill>
              <a:effectLst/>
              <a:latin typeface="+mn-lt"/>
              <a:ea typeface="+mn-ea"/>
              <a:cs typeface="+mn-cs"/>
            </a:rPr>
            <a:t>設備</a:t>
          </a:r>
          <a:r>
            <a:rPr kumimoji="1" lang="ja-JP" altLang="ja-JP" sz="1100">
              <a:solidFill>
                <a:sysClr val="windowText" lastClr="000000"/>
              </a:solidFill>
              <a:effectLst/>
              <a:latin typeface="+mn-lt"/>
              <a:ea typeface="+mn-ea"/>
              <a:cs typeface="+mn-cs"/>
            </a:rPr>
            <a:t>改修事業や</a:t>
          </a:r>
          <a:r>
            <a:rPr kumimoji="1" lang="ja-JP" altLang="en-US" sz="1100">
              <a:solidFill>
                <a:sysClr val="windowText" lastClr="000000"/>
              </a:solidFill>
              <a:effectLst/>
              <a:latin typeface="+mn-lt"/>
              <a:ea typeface="+mn-ea"/>
              <a:cs typeface="+mn-cs"/>
            </a:rPr>
            <a:t>舗装長寿命化事業</a:t>
          </a:r>
          <a:r>
            <a:rPr kumimoji="1" lang="ja-JP" altLang="ja-JP" sz="1100">
              <a:solidFill>
                <a:sysClr val="windowText" lastClr="000000"/>
              </a:solidFill>
              <a:effectLst/>
              <a:latin typeface="+mn-lt"/>
              <a:ea typeface="+mn-ea"/>
              <a:cs typeface="+mn-cs"/>
            </a:rPr>
            <a:t>の償還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等により前年度から</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土地区画整理事業や西時津小島田線（打越工区）道路事業、</a:t>
          </a:r>
          <a:r>
            <a:rPr kumimoji="1" lang="ja-JP" altLang="en-US" sz="1100">
              <a:solidFill>
                <a:sysClr val="windowText" lastClr="000000"/>
              </a:solidFill>
              <a:effectLst/>
              <a:latin typeface="+mn-lt"/>
              <a:ea typeface="+mn-ea"/>
              <a:cs typeface="+mn-cs"/>
            </a:rPr>
            <a:t>カナリーホール改修事業</a:t>
          </a:r>
          <a:r>
            <a:rPr kumimoji="1" lang="ja-JP" altLang="ja-JP" sz="1100">
              <a:solidFill>
                <a:sysClr val="windowText" lastClr="000000"/>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地方債残高は令和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134</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した。これは、</a:t>
          </a:r>
          <a:r>
            <a:rPr kumimoji="1" lang="ja-JP" altLang="en-US" sz="1100">
              <a:solidFill>
                <a:sysClr val="windowText" lastClr="000000"/>
              </a:solidFill>
              <a:effectLst/>
              <a:latin typeface="+mn-lt"/>
              <a:ea typeface="+mn-ea"/>
              <a:cs typeface="+mn-cs"/>
            </a:rPr>
            <a:t>日並左底線道路</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やコスモス会館改修事業</a:t>
          </a:r>
          <a:r>
            <a:rPr kumimoji="1" lang="ja-JP" altLang="ja-JP" sz="1100">
              <a:solidFill>
                <a:sysClr val="windowText" lastClr="000000"/>
              </a:solidFill>
              <a:effectLst/>
              <a:latin typeface="+mn-lt"/>
              <a:ea typeface="+mn-ea"/>
              <a:cs typeface="+mn-cs"/>
            </a:rPr>
            <a:t>にかかる地方債が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したことなどによるもの。</a:t>
          </a:r>
          <a:r>
            <a:rPr kumimoji="1" lang="ja-JP" altLang="en-US" sz="1100">
              <a:solidFill>
                <a:sysClr val="windowText" lastClr="000000"/>
              </a:solidFill>
              <a:effectLst/>
              <a:latin typeface="+mn-lt"/>
              <a:ea typeface="+mn-ea"/>
              <a:cs typeface="+mn-cs"/>
            </a:rPr>
            <a:t>今後も、カナリーホール改修事業等</a:t>
          </a:r>
          <a:r>
            <a:rPr kumimoji="1" lang="ja-JP" altLang="ja-JP" sz="1100">
              <a:solidFill>
                <a:sysClr val="windowText" lastClr="000000"/>
              </a:solidFill>
              <a:effectLst/>
              <a:latin typeface="+mn-lt"/>
              <a:ea typeface="+mn-ea"/>
              <a:cs typeface="+mn-cs"/>
            </a:rPr>
            <a:t>の大規模な起債事業を複数予定しており、地方債現在額が増加することが見込まれる。また、充当可能財源等は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減債基金や財政調整基金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取り崩し</a:t>
          </a:r>
          <a:r>
            <a:rPr kumimoji="1" lang="ja-JP" altLang="en-US" sz="1100">
              <a:solidFill>
                <a:sysClr val="windowText" lastClr="000000"/>
              </a:solidFill>
              <a:effectLst/>
              <a:latin typeface="+mn-lt"/>
              <a:ea typeface="+mn-ea"/>
              <a:cs typeface="+mn-cs"/>
            </a:rPr>
            <a:t>がなかった</a:t>
          </a:r>
          <a:r>
            <a:rPr kumimoji="1" lang="ja-JP" altLang="ja-JP" sz="1100">
              <a:solidFill>
                <a:sysClr val="windowText" lastClr="000000"/>
              </a:solidFill>
              <a:effectLst/>
              <a:latin typeface="+mn-lt"/>
              <a:ea typeface="+mn-ea"/>
              <a:cs typeface="+mn-cs"/>
            </a:rPr>
            <a:t>ことなどにより</a:t>
          </a:r>
          <a:r>
            <a:rPr kumimoji="1" lang="ja-JP" altLang="en-US" sz="1100">
              <a:solidFill>
                <a:sysClr val="windowText" lastClr="000000"/>
              </a:solidFill>
              <a:effectLst/>
              <a:latin typeface="+mn-lt"/>
              <a:ea typeface="+mn-ea"/>
              <a:cs typeface="+mn-cs"/>
            </a:rPr>
            <a:t>前年度より増加し</a:t>
          </a:r>
          <a:r>
            <a:rPr kumimoji="1" lang="ja-JP" altLang="ja-JP" sz="1100">
              <a:solidFill>
                <a:sysClr val="windowText" lastClr="000000"/>
              </a:solidFill>
              <a:effectLst/>
              <a:latin typeface="+mn-lt"/>
              <a:ea typeface="+mn-ea"/>
              <a:cs typeface="+mn-cs"/>
            </a:rPr>
            <a:t>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用地取得等基金に剰余金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億円、町有地売払収入を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年度は給食センター整備事業等のための取り崩しがあったことなどにより、令和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年度と比べ減少した。令和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年度も区画整理事業や小学校校舎増築事業等のための取り崩しがあっており、令和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年度以降も区画整理事業や道路事業等の大型事業に基金を活用する見込みである。令和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ピークから基金残高は減少傾向にある。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用地取得等基金：時津北小学校校舎増築事業等に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万円、区画整理事業に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万円を充当したが、財産売払収入を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万円、剰余金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基金の合計は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地域福祉基金：健康奨励金事業に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万円を充当したことなどにより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用地取得等基金：令和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年度に区画整理事業、時津東保育園跡地購入事業等の大型事業に充当する予定である。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年度のふるさとづくり事業に充当する予定である。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大規模な建設事業の経費、年度間の財源調整や予測できない災害が発生した場合など、必要に応じて活用する。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償還金財源に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万円充当したが、前年度決算剰余金を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近年は類似団体平均との差がなく横ばいで推移しており、令和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年度は類似団体平均を</a:t>
          </a:r>
          <a:r>
            <a:rPr kumimoji="1" lang="en-US" altLang="ja-JP" sz="1100">
              <a:solidFill>
                <a:sysClr val="windowText" lastClr="000000"/>
              </a:solidFill>
              <a:effectLst/>
              <a:latin typeface="+mn-lt"/>
              <a:ea typeface="+mn-ea"/>
              <a:cs typeface="+mn-cs"/>
            </a:rPr>
            <a:t>0.03</a:t>
          </a:r>
          <a:r>
            <a:rPr kumimoji="1" lang="ja-JP" altLang="ja-JP" sz="1100">
              <a:solidFill>
                <a:sysClr val="windowText" lastClr="000000"/>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％増加している。これは、一般職人件費</a:t>
          </a:r>
          <a:r>
            <a:rPr kumimoji="1" lang="ja-JP" altLang="en-US" sz="1100">
              <a:solidFill>
                <a:sysClr val="windowText" lastClr="000000"/>
              </a:solidFill>
              <a:effectLst/>
              <a:latin typeface="+mn-lt"/>
              <a:ea typeface="+mn-ea"/>
              <a:cs typeface="+mn-cs"/>
            </a:rPr>
            <a:t>や、公定価格上昇により施設型給付費が増加</a:t>
          </a:r>
          <a:r>
            <a:rPr kumimoji="1" lang="ja-JP" altLang="ja-JP" sz="1100">
              <a:solidFill>
                <a:sysClr val="windowText" lastClr="000000"/>
              </a:solidFill>
              <a:effectLst/>
              <a:latin typeface="+mn-lt"/>
              <a:ea typeface="+mn-ea"/>
              <a:cs typeface="+mn-cs"/>
            </a:rPr>
            <a:t>したことや、臨時財政対策債が減少したことなどが理由である。今後も事業評価等による事務事業の見直しを進め、優先度を厳しく点検し精査することで、経常経費の削減を図る。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994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92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743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74350"/>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83520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類似団体平均を下回っているのは、類似団体に比べて職員が少なく、人件費が大きく抑えられていることが原因である。しかしながら、会計年度任用職員雇用費</a:t>
          </a:r>
          <a:r>
            <a:rPr kumimoji="1" lang="ja-JP" altLang="en-US" sz="1100">
              <a:solidFill>
                <a:sysClr val="windowText" lastClr="000000"/>
              </a:solidFill>
              <a:effectLst/>
              <a:latin typeface="+mn-lt"/>
              <a:ea typeface="+mn-ea"/>
              <a:cs typeface="+mn-cs"/>
            </a:rPr>
            <a:t>や職員給</a:t>
          </a:r>
          <a:r>
            <a:rPr kumimoji="1" lang="ja-JP" altLang="ja-JP" sz="1100">
              <a:solidFill>
                <a:sysClr val="windowText" lastClr="000000"/>
              </a:solidFill>
              <a:effectLst/>
              <a:latin typeface="+mn-lt"/>
              <a:ea typeface="+mn-ea"/>
              <a:cs typeface="+mn-cs"/>
            </a:rPr>
            <a:t>が増加していることや、物件費については学校給食公社委託料</a:t>
          </a:r>
          <a:r>
            <a:rPr kumimoji="1" lang="ja-JP" altLang="en-US" sz="1100">
              <a:solidFill>
                <a:sysClr val="windowText" lastClr="000000"/>
              </a:solidFill>
              <a:effectLst/>
              <a:latin typeface="+mn-lt"/>
              <a:ea typeface="+mn-ea"/>
              <a:cs typeface="+mn-cs"/>
            </a:rPr>
            <a:t>や、ふるさと納税事業費</a:t>
          </a:r>
          <a:r>
            <a:rPr kumimoji="1" lang="ja-JP" altLang="ja-JP" sz="1100">
              <a:solidFill>
                <a:sysClr val="windowText" lastClr="000000"/>
              </a:solidFill>
              <a:effectLst/>
              <a:latin typeface="+mn-lt"/>
              <a:ea typeface="+mn-ea"/>
              <a:cs typeface="+mn-cs"/>
            </a:rPr>
            <a:t>等が増額となっているため、今後も経費の削減に取り組み、現在の水準を維持するように努める。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31431</xdr:rowOff>
    </xdr:from>
    <xdr:to>
      <xdr:col>23</xdr:col>
      <xdr:colOff>133350</xdr:colOff>
      <xdr:row>82</xdr:row>
      <xdr:rowOff>113491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0331"/>
          <a:ext cx="838200" cy="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27570</xdr:rowOff>
    </xdr:from>
    <xdr:to>
      <xdr:col>19</xdr:col>
      <xdr:colOff>133350</xdr:colOff>
      <xdr:row>82</xdr:row>
      <xdr:rowOff>31431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8647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3211</xdr:rowOff>
    </xdr:from>
    <xdr:to>
      <xdr:col>15</xdr:col>
      <xdr:colOff>82550</xdr:colOff>
      <xdr:row>82</xdr:row>
      <xdr:rowOff>27570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2111"/>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154163</xdr:rowOff>
    </xdr:from>
    <xdr:to>
      <xdr:col>11</xdr:col>
      <xdr:colOff>31750</xdr:colOff>
      <xdr:row>82</xdr:row>
      <xdr:rowOff>3211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41613"/>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62691</xdr:rowOff>
    </xdr:from>
    <xdr:to>
      <xdr:col>23</xdr:col>
      <xdr:colOff>184150</xdr:colOff>
      <xdr:row>82</xdr:row>
      <xdr:rowOff>164291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79218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152081</xdr:rowOff>
    </xdr:from>
    <xdr:to>
      <xdr:col>19</xdr:col>
      <xdr:colOff>184150</xdr:colOff>
      <xdr:row>82</xdr:row>
      <xdr:rowOff>82231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92408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0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148220</xdr:rowOff>
    </xdr:from>
    <xdr:to>
      <xdr:col>15</xdr:col>
      <xdr:colOff>133350</xdr:colOff>
      <xdr:row>82</xdr:row>
      <xdr:rowOff>78370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88547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0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123861</xdr:rowOff>
    </xdr:from>
    <xdr:to>
      <xdr:col>11</xdr:col>
      <xdr:colOff>82550</xdr:colOff>
      <xdr:row>82</xdr:row>
      <xdr:rowOff>54011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64188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103363</xdr:rowOff>
    </xdr:from>
    <xdr:to>
      <xdr:col>7</xdr:col>
      <xdr:colOff>31750</xdr:colOff>
      <xdr:row>82</xdr:row>
      <xdr:rowOff>33513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43690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昨年度と変わらず、類似団体平均を上回る</a:t>
          </a:r>
          <a:r>
            <a:rPr kumimoji="1" lang="en-US" altLang="ja-JP" sz="1100">
              <a:solidFill>
                <a:sysClr val="windowText" lastClr="000000"/>
              </a:solidFill>
              <a:effectLst/>
              <a:latin typeface="+mn-lt"/>
              <a:ea typeface="+mn-ea"/>
              <a:cs typeface="+mn-cs"/>
            </a:rPr>
            <a:t>98.7</a:t>
          </a:r>
          <a:r>
            <a:rPr kumimoji="1" lang="ja-JP" altLang="ja-JP" sz="1100">
              <a:solidFill>
                <a:sysClr val="windowText" lastClr="000000"/>
              </a:solidFill>
              <a:effectLst/>
              <a:latin typeface="+mn-lt"/>
              <a:ea typeface="+mn-ea"/>
              <a:cs typeface="+mn-cs"/>
            </a:rPr>
            <a:t>となっており、全国町村平均よりも高い水準にあるため、より一層の給与体系の適正化に努める。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153307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635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118836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012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過去からの職員数抑制対策により、類似団体平均を下回る</a:t>
          </a:r>
          <a:r>
            <a:rPr kumimoji="1" lang="en-US" altLang="ja-JP" sz="1100">
              <a:solidFill>
                <a:sysClr val="windowText" lastClr="000000"/>
              </a:solidFill>
              <a:effectLst/>
              <a:latin typeface="+mn-lt"/>
              <a:ea typeface="+mn-ea"/>
              <a:cs typeface="+mn-cs"/>
            </a:rPr>
            <a:t>5.06</a:t>
          </a:r>
          <a:r>
            <a:rPr kumimoji="1" lang="ja-JP" altLang="ja-JP" sz="1100">
              <a:solidFill>
                <a:sysClr val="windowText" lastClr="000000"/>
              </a:solidFill>
              <a:effectLst/>
              <a:latin typeface="+mn-lt"/>
              <a:ea typeface="+mn-ea"/>
              <a:cs typeface="+mn-cs"/>
            </a:rPr>
            <a:t>人となっている。今後も、住民サービスの向上に努めるとともに、より適切な定員管理に努める。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59</xdr:row>
      <xdr:rowOff>151271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56096"/>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121779</xdr:rowOff>
    </xdr:from>
    <xdr:to>
      <xdr:col>77</xdr:col>
      <xdr:colOff>44450</xdr:colOff>
      <xdr:row>59</xdr:row>
      <xdr:rowOff>140546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3732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121779</xdr:rowOff>
    </xdr:from>
    <xdr:to>
      <xdr:col>72</xdr:col>
      <xdr:colOff>203200</xdr:colOff>
      <xdr:row>59</xdr:row>
      <xdr:rowOff>132504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3732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129822</xdr:rowOff>
    </xdr:from>
    <xdr:to>
      <xdr:col>68</xdr:col>
      <xdr:colOff>152400</xdr:colOff>
      <xdr:row>59</xdr:row>
      <xdr:rowOff>132504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45372"/>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100471</xdr:rowOff>
    </xdr:from>
    <xdr:to>
      <xdr:col>81</xdr:col>
      <xdr:colOff>95250</xdr:colOff>
      <xdr:row>60</xdr:row>
      <xdr:rowOff>30621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21748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70979</xdr:rowOff>
    </xdr:from>
    <xdr:to>
      <xdr:col>73</xdr:col>
      <xdr:colOff>44450</xdr:colOff>
      <xdr:row>60</xdr:row>
      <xdr:rowOff>1129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81704</xdr:rowOff>
    </xdr:from>
    <xdr:to>
      <xdr:col>68</xdr:col>
      <xdr:colOff>203200</xdr:colOff>
      <xdr:row>60</xdr:row>
      <xdr:rowOff>11854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22031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79022</xdr:rowOff>
    </xdr:from>
    <xdr:to>
      <xdr:col>64</xdr:col>
      <xdr:colOff>152400</xdr:colOff>
      <xdr:row>60</xdr:row>
      <xdr:rowOff>9172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19349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年度まで悪化が続いていたが、令和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％となっており、類似団体平均を</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％下回っている。しかし、第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土地区画整理事業や道路整備事業</a:t>
          </a:r>
          <a:r>
            <a:rPr kumimoji="1" lang="ja-JP" altLang="en-US" sz="1100">
              <a:solidFill>
                <a:sysClr val="windowText" lastClr="000000"/>
              </a:solidFill>
              <a:effectLst/>
              <a:latin typeface="+mn-lt"/>
              <a:ea typeface="+mn-ea"/>
              <a:cs typeface="+mn-cs"/>
            </a:rPr>
            <a:t>、カナリーホール改修事業</a:t>
          </a:r>
          <a:r>
            <a:rPr kumimoji="1" lang="ja-JP" altLang="ja-JP" sz="1100">
              <a:solidFill>
                <a:sysClr val="windowText" lastClr="000000"/>
              </a:solidFill>
              <a:effectLst/>
              <a:latin typeface="+mn-lt"/>
              <a:ea typeface="+mn-ea"/>
              <a:cs typeface="+mn-cs"/>
            </a:rPr>
            <a:t>など大規模の起債事業を行っており、地方債発行額が増加傾向にある。今後も、緊急度、住民ニーズを把握し、的確な事業を選択することで、地方債に大きく頼ることのない財政運営に努める。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151130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7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167217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％増加したものの、類似団体と比較すると、人件費に係る経常収支比率は</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昨年度と比較すると</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％増加しているのは、</a:t>
          </a:r>
          <a:r>
            <a:rPr kumimoji="1" lang="ja-JP" altLang="en-US" sz="1100">
              <a:solidFill>
                <a:sysClr val="windowText" lastClr="000000"/>
              </a:solidFill>
              <a:effectLst/>
              <a:latin typeface="+mn-lt"/>
              <a:ea typeface="+mn-ea"/>
              <a:cs typeface="+mn-cs"/>
            </a:rPr>
            <a:t>新学校給食センター稼働による人件費及び光熱費の増加により</a:t>
          </a:r>
          <a:r>
            <a:rPr kumimoji="1" lang="ja-JP" altLang="ja-JP" sz="1100">
              <a:solidFill>
                <a:sysClr val="windowText" lastClr="000000"/>
              </a:solidFill>
              <a:effectLst/>
              <a:latin typeface="+mn-lt"/>
              <a:ea typeface="+mn-ea"/>
              <a:cs typeface="+mn-cs"/>
            </a:rPr>
            <a:t>学校給食公社委託料が増加したことなどによるもの。</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16</xdr:row>
      <xdr:rowOff>155575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816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24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xdr:rowOff>
    </xdr:from>
    <xdr:to>
      <xdr:col>73</xdr:col>
      <xdr:colOff>180975</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44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44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76852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121920</xdr:rowOff>
    </xdr:from>
    <xdr:to>
      <xdr:col>69</xdr:col>
      <xdr:colOff>142875</xdr:colOff>
      <xdr:row>16</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36847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経常収支比率は昨年度より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％増加し、類似団体と比較すると</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％上回っている。これは、</a:t>
          </a:r>
          <a:r>
            <a:rPr kumimoji="1" lang="ja-JP" altLang="en-US" sz="1100">
              <a:solidFill>
                <a:sysClr val="windowText" lastClr="000000"/>
              </a:solidFill>
              <a:effectLst/>
              <a:latin typeface="+mn-lt"/>
              <a:ea typeface="+mn-ea"/>
              <a:cs typeface="+mn-cs"/>
            </a:rPr>
            <a:t>施設型給付費</a:t>
          </a:r>
          <a:r>
            <a:rPr kumimoji="1" lang="ja-JP" altLang="ja-JP" sz="1100">
              <a:solidFill>
                <a:sysClr val="windowText" lastClr="000000"/>
              </a:solidFill>
              <a:effectLst/>
              <a:latin typeface="+mn-lt"/>
              <a:ea typeface="+mn-ea"/>
              <a:cs typeface="+mn-cs"/>
            </a:rPr>
            <a:t>や障害児通所給付費などの経費が増加したことによるもの。今後も社会保障と税の一体改革等による扶助費の上昇が懸念されるため、各種手当・サービス等の見直しを進めていくことで、より一層の改善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106426</xdr:rowOff>
    </xdr:from>
    <xdr:to>
      <xdr:col>24</xdr:col>
      <xdr:colOff>25400</xdr:colOff>
      <xdr:row>57</xdr:row>
      <xdr:rowOff>115570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879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106426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42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168148</xdr:rowOff>
    </xdr:from>
    <xdr:to>
      <xdr:col>15</xdr:col>
      <xdr:colOff>98425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69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113284</xdr:rowOff>
    </xdr:from>
    <xdr:to>
      <xdr:col>11</xdr:col>
      <xdr:colOff>9525</xdr:colOff>
      <xdr:row>56</xdr:row>
      <xdr:rowOff>168148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714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55626</xdr:rowOff>
    </xdr:from>
    <xdr:to>
      <xdr:col>20</xdr:col>
      <xdr:colOff>38100</xdr:colOff>
      <xdr:row>57</xdr:row>
      <xdr:rowOff>157226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142003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117348</xdr:rowOff>
    </xdr:from>
    <xdr:to>
      <xdr:col>11</xdr:col>
      <xdr:colOff>60325</xdr:colOff>
      <xdr:row>57</xdr:row>
      <xdr:rowOff>47498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32275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その他の経常収支比率は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年度までは</a:t>
          </a:r>
          <a:r>
            <a:rPr kumimoji="1" lang="ja-JP" altLang="ja-JP" sz="1100">
              <a:solidFill>
                <a:sysClr val="windowText" lastClr="000000"/>
              </a:solidFill>
              <a:effectLst/>
              <a:latin typeface="+mn-lt"/>
              <a:ea typeface="+mn-ea"/>
              <a:cs typeface="+mn-cs"/>
            </a:rPr>
            <a:t>おおむね横ばいで推移して</a:t>
          </a:r>
          <a:r>
            <a:rPr kumimoji="1" lang="ja-JP" altLang="en-US" sz="1100">
              <a:solidFill>
                <a:sysClr val="windowText" lastClr="000000"/>
              </a:solidFill>
              <a:effectLst/>
              <a:latin typeface="+mn-lt"/>
              <a:ea typeface="+mn-ea"/>
              <a:cs typeface="+mn-cs"/>
            </a:rPr>
            <a:t>いたが、</a:t>
          </a:r>
          <a:r>
            <a:rPr kumimoji="1" lang="ja-JP" altLang="ja-JP" sz="1100">
              <a:solidFill>
                <a:sysClr val="windowText" lastClr="000000"/>
              </a:solidFill>
              <a:effectLst/>
              <a:latin typeface="+mn-lt"/>
              <a:ea typeface="+mn-ea"/>
              <a:cs typeface="+mn-cs"/>
            </a:rPr>
            <a:t>介護保険事務費繰入金の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などにより、昨年度から</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した。類似団体と比較すると、令和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年度から平均を上回って</a:t>
          </a:r>
          <a:r>
            <a:rPr kumimoji="1" lang="ja-JP" altLang="en-US" sz="1100">
              <a:solidFill>
                <a:sysClr val="windowText" lastClr="000000"/>
              </a:solidFill>
              <a:effectLst/>
              <a:latin typeface="+mn-lt"/>
              <a:ea typeface="+mn-ea"/>
              <a:cs typeface="+mn-cs"/>
            </a:rPr>
            <a:t>いたが</a:t>
          </a:r>
          <a:r>
            <a:rPr kumimoji="1" lang="ja-JP" altLang="ja-JP"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回り</a:t>
          </a:r>
          <a:r>
            <a:rPr kumimoji="1" lang="en-US" altLang="ja-JP" sz="1100">
              <a:solidFill>
                <a:sysClr val="windowText" lastClr="000000"/>
              </a:solidFill>
              <a:effectLst/>
              <a:latin typeface="+mn-lt"/>
              <a:ea typeface="+mn-ea"/>
              <a:cs typeface="+mn-cs"/>
            </a:rPr>
            <a:t>12.4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93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4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ほぼ横ばいに推移しているが、今年度は類似団体平均を</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％上回り、昨年度から</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増加した。これは、</a:t>
          </a:r>
          <a:r>
            <a:rPr kumimoji="1" lang="ja-JP" altLang="en-US" sz="1100">
              <a:solidFill>
                <a:sysClr val="windowText" lastClr="000000"/>
              </a:solidFill>
              <a:effectLst/>
              <a:latin typeface="+mn-lt"/>
              <a:ea typeface="+mn-ea"/>
              <a:cs typeface="+mn-cs"/>
            </a:rPr>
            <a:t>子ども子育て支援事業（放課後児童健全育成事業補助金）</a:t>
          </a:r>
          <a:r>
            <a:rPr lang="ja-JP" altLang="ja-JP" sz="1100">
              <a:solidFill>
                <a:sysClr val="windowText" lastClr="000000"/>
              </a:solidFill>
              <a:effectLst/>
              <a:latin typeface="+mn-lt"/>
              <a:ea typeface="+mn-ea"/>
              <a:cs typeface="+mn-cs"/>
            </a:rPr>
            <a:t>が増えたこと</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85090</xdr:rowOff>
    </xdr:from>
    <xdr:to>
      <xdr:col>82</xdr:col>
      <xdr:colOff>107950</xdr:colOff>
      <xdr:row>37</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28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85090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34290</xdr:rowOff>
    </xdr:from>
    <xdr:to>
      <xdr:col>78</xdr:col>
      <xdr:colOff>120650</xdr:colOff>
      <xdr:row>37</xdr:row>
      <xdr:rowOff>135890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120667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xdr:rowOff>
    </xdr:from>
    <xdr:to>
      <xdr:col>74</xdr:col>
      <xdr:colOff>31750</xdr:colOff>
      <xdr:row>37</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公債費にかかる経常収支比率は、平成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年度から類似団体を上回っており、令和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年度も類似団体平均を</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％上回った。今年度は、償還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等により公債費が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したため、経常収支比率は前年度より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している。今後は、大型事業の償還</a:t>
          </a:r>
          <a:r>
            <a:rPr kumimoji="1" lang="ja-JP" altLang="en-US" sz="1100">
              <a:solidFill>
                <a:sysClr val="windowText" lastClr="000000"/>
              </a:solidFill>
              <a:effectLst/>
              <a:latin typeface="+mn-lt"/>
              <a:ea typeface="+mn-ea"/>
              <a:cs typeface="+mn-cs"/>
            </a:rPr>
            <a:t>のピークを迎えるなど</a:t>
          </a:r>
          <a:r>
            <a:rPr kumimoji="1" lang="ja-JP" altLang="ja-JP" sz="1100">
              <a:solidFill>
                <a:sysClr val="windowText" lastClr="000000"/>
              </a:solidFill>
              <a:effectLst/>
              <a:latin typeface="+mn-lt"/>
              <a:ea typeface="+mn-ea"/>
              <a:cs typeface="+mn-cs"/>
            </a:rPr>
            <a:t>、公債費の増加が見込まれるが、緊急度・住民ニーズを的確に把握した事業の選択により、地方債に大きく頼ることのない財政運営に努める。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14987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41419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昨年度と比べ、</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％の増となった。これは、</a:t>
          </a:r>
          <a:r>
            <a:rPr kumimoji="1" lang="ja-JP" altLang="en-US" sz="1100">
              <a:solidFill>
                <a:sysClr val="windowText" lastClr="000000"/>
              </a:solidFill>
              <a:effectLst/>
              <a:latin typeface="+mn-lt"/>
              <a:ea typeface="+mn-ea"/>
              <a:cs typeface="+mn-cs"/>
            </a:rPr>
            <a:t>介護保険事務費繰入金</a:t>
          </a:r>
          <a:r>
            <a:rPr kumimoji="1" lang="ja-JP" altLang="ja-JP" sz="1100">
              <a:solidFill>
                <a:sysClr val="windowText" lastClr="000000"/>
              </a:solidFill>
              <a:effectLst/>
              <a:latin typeface="+mn-lt"/>
              <a:ea typeface="+mn-ea"/>
              <a:cs typeface="+mn-cs"/>
            </a:rPr>
            <a:t>等の減少はあったものの、</a:t>
          </a:r>
          <a:r>
            <a:rPr kumimoji="1" lang="ja-JP" altLang="en-US" sz="1100">
              <a:solidFill>
                <a:sysClr val="windowText" lastClr="000000"/>
              </a:solidFill>
              <a:effectLst/>
              <a:latin typeface="+mn-lt"/>
              <a:ea typeface="+mn-ea"/>
              <a:cs typeface="+mn-cs"/>
            </a:rPr>
            <a:t>一般職人件費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施設型給付費</a:t>
          </a:r>
          <a:r>
            <a:rPr kumimoji="1" lang="ja-JP" altLang="ja-JP" sz="1100">
              <a:solidFill>
                <a:sysClr val="windowText" lastClr="000000"/>
              </a:solidFill>
              <a:effectLst/>
              <a:latin typeface="+mn-lt"/>
              <a:ea typeface="+mn-ea"/>
              <a:cs typeface="+mn-cs"/>
            </a:rPr>
            <a:t>等が増加したことによるものである。類似団体平均と比較すると、</a:t>
          </a:r>
          <a:r>
            <a:rPr kumimoji="1" lang="ja-JP" altLang="en-US" sz="1100">
              <a:solidFill>
                <a:sysClr val="windowText" lastClr="000000"/>
              </a:solidFill>
              <a:effectLst/>
              <a:latin typeface="+mn-lt"/>
              <a:ea typeface="+mn-ea"/>
              <a:cs typeface="+mn-cs"/>
            </a:rPr>
            <a:t>公債費以外に係る</a:t>
          </a:r>
          <a:r>
            <a:rPr kumimoji="1" lang="ja-JP" altLang="ja-JP" sz="1100">
              <a:solidFill>
                <a:sysClr val="windowText" lastClr="000000"/>
              </a:solidFill>
              <a:effectLst/>
              <a:latin typeface="+mn-lt"/>
              <a:ea typeface="+mn-ea"/>
              <a:cs typeface="+mn-cs"/>
            </a:rPr>
            <a:t>経常収支比率は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66039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44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76</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46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78757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33236</xdr:rowOff>
    </xdr:from>
    <xdr:to>
      <xdr:col>29</xdr:col>
      <xdr:colOff>127000</xdr:colOff>
      <xdr:row>20</xdr:row>
      <xdr:rowOff>108610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9861"/>
          <a:ext cx="647700" cy="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108610</xdr:rowOff>
    </xdr:from>
    <xdr:to>
      <xdr:col>26</xdr:col>
      <xdr:colOff>50800</xdr:colOff>
      <xdr:row>20</xdr:row>
      <xdr:rowOff>134696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5235"/>
          <a:ext cx="698500" cy="2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118897</xdr:rowOff>
    </xdr:from>
    <xdr:to>
      <xdr:col>22</xdr:col>
      <xdr:colOff>114300</xdr:colOff>
      <xdr:row>20</xdr:row>
      <xdr:rowOff>134696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5522"/>
          <a:ext cx="698500" cy="1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118897</xdr:rowOff>
    </xdr:from>
    <xdr:to>
      <xdr:col>18</xdr:col>
      <xdr:colOff>177800</xdr:colOff>
      <xdr:row>20</xdr:row>
      <xdr:rowOff>138214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5522"/>
          <a:ext cx="6985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153886</xdr:rowOff>
    </xdr:from>
    <xdr:to>
      <xdr:col>29</xdr:col>
      <xdr:colOff>177800</xdr:colOff>
      <xdr:row>20</xdr:row>
      <xdr:rowOff>84036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62463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57810</xdr:rowOff>
    </xdr:from>
    <xdr:to>
      <xdr:col>26</xdr:col>
      <xdr:colOff>101600</xdr:colOff>
      <xdr:row>20</xdr:row>
      <xdr:rowOff>159410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144187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83896</xdr:rowOff>
    </xdr:from>
    <xdr:to>
      <xdr:col>22</xdr:col>
      <xdr:colOff>165100</xdr:colOff>
      <xdr:row>21</xdr:row>
      <xdr:rowOff>14046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60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170273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4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68097</xdr:rowOff>
    </xdr:from>
    <xdr:to>
      <xdr:col>19</xdr:col>
      <xdr:colOff>38100</xdr:colOff>
      <xdr:row>20</xdr:row>
      <xdr:rowOff>169697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154474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87414</xdr:rowOff>
    </xdr:from>
    <xdr:to>
      <xdr:col>15</xdr:col>
      <xdr:colOff>101600</xdr:colOff>
      <xdr:row>21</xdr:row>
      <xdr:rowOff>17564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2341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195603</xdr:rowOff>
    </xdr:from>
    <xdr:to>
      <xdr:col>29</xdr:col>
      <xdr:colOff>127000</xdr:colOff>
      <xdr:row>35</xdr:row>
      <xdr:rowOff>196655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05953"/>
          <a:ext cx="647700" cy="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161473</xdr:rowOff>
    </xdr:from>
    <xdr:to>
      <xdr:col>26</xdr:col>
      <xdr:colOff>50800</xdr:colOff>
      <xdr:row>35</xdr:row>
      <xdr:rowOff>195603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71823"/>
          <a:ext cx="698500" cy="3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158204</xdr:rowOff>
    </xdr:from>
    <xdr:to>
      <xdr:col>22</xdr:col>
      <xdr:colOff>114300</xdr:colOff>
      <xdr:row>35</xdr:row>
      <xdr:rowOff>161473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68554"/>
          <a:ext cx="698500" cy="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158204</xdr:rowOff>
    </xdr:from>
    <xdr:to>
      <xdr:col>18</xdr:col>
      <xdr:colOff>177800</xdr:colOff>
      <xdr:row>35</xdr:row>
      <xdr:rowOff>192608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855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145855</xdr:rowOff>
    </xdr:from>
    <xdr:to>
      <xdr:col>29</xdr:col>
      <xdr:colOff>177800</xdr:colOff>
      <xdr:row>35</xdr:row>
      <xdr:rowOff>247455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117932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144803</xdr:rowOff>
    </xdr:from>
    <xdr:to>
      <xdr:col>26</xdr:col>
      <xdr:colOff>101600</xdr:colOff>
      <xdr:row>35</xdr:row>
      <xdr:rowOff>246403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231180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41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110673</xdr:rowOff>
    </xdr:from>
    <xdr:to>
      <xdr:col>22</xdr:col>
      <xdr:colOff>165100</xdr:colOff>
      <xdr:row>35</xdr:row>
      <xdr:rowOff>212273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197050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107404</xdr:rowOff>
    </xdr:from>
    <xdr:to>
      <xdr:col>19</xdr:col>
      <xdr:colOff>38100</xdr:colOff>
      <xdr:row>35</xdr:row>
      <xdr:rowOff>209004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193781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141808</xdr:rowOff>
    </xdr:from>
    <xdr:to>
      <xdr:col>15</xdr:col>
      <xdr:colOff>101600</xdr:colOff>
      <xdr:row>35</xdr:row>
      <xdr:rowOff>243408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132254</xdr:rowOff>
    </xdr:from>
    <xdr:to>
      <xdr:col>24</xdr:col>
      <xdr:colOff>63500</xdr:colOff>
      <xdr:row>38</xdr:row>
      <xdr:rowOff>79104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5904"/>
          <a:ext cx="8382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79104</xdr:rowOff>
    </xdr:from>
    <xdr:to>
      <xdr:col>19</xdr:col>
      <xdr:colOff>177800</xdr:colOff>
      <xdr:row>38</xdr:row>
      <xdr:rowOff>109786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4204"/>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85097</xdr:rowOff>
    </xdr:from>
    <xdr:to>
      <xdr:col>15</xdr:col>
      <xdr:colOff>50800</xdr:colOff>
      <xdr:row>38</xdr:row>
      <xdr:rowOff>109786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019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85097</xdr:rowOff>
    </xdr:from>
    <xdr:to>
      <xdr:col>10</xdr:col>
      <xdr:colOff>114300</xdr:colOff>
      <xdr:row>38</xdr:row>
      <xdr:rowOff>119191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019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81454</xdr:rowOff>
    </xdr:from>
    <xdr:to>
      <xdr:col>24</xdr:col>
      <xdr:colOff>114300</xdr:colOff>
      <xdr:row>38</xdr:row>
      <xdr:rowOff>11604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59881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28304</xdr:rowOff>
    </xdr:from>
    <xdr:to>
      <xdr:col>20</xdr:col>
      <xdr:colOff>38100</xdr:colOff>
      <xdr:row>38</xdr:row>
      <xdr:rowOff>129904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121031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58986</xdr:rowOff>
    </xdr:from>
    <xdr:to>
      <xdr:col>15</xdr:col>
      <xdr:colOff>101600</xdr:colOff>
      <xdr:row>38</xdr:row>
      <xdr:rowOff>160586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151713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34297</xdr:rowOff>
    </xdr:from>
    <xdr:to>
      <xdr:col>10</xdr:col>
      <xdr:colOff>165100</xdr:colOff>
      <xdr:row>38</xdr:row>
      <xdr:rowOff>135897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127024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68391</xdr:rowOff>
    </xdr:from>
    <xdr:to>
      <xdr:col>6</xdr:col>
      <xdr:colOff>38100</xdr:colOff>
      <xdr:row>38</xdr:row>
      <xdr:rowOff>169991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161118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137158</xdr:rowOff>
    </xdr:from>
    <xdr:to>
      <xdr:col>24</xdr:col>
      <xdr:colOff>63500</xdr:colOff>
      <xdr:row>58</xdr:row>
      <xdr:rowOff>38714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808"/>
          <a:ext cx="838200" cy="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27083</xdr:rowOff>
    </xdr:from>
    <xdr:to>
      <xdr:col>19</xdr:col>
      <xdr:colOff>177800</xdr:colOff>
      <xdr:row>58</xdr:row>
      <xdr:rowOff>38714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1183"/>
          <a:ext cx="889000" cy="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27083</xdr:rowOff>
    </xdr:from>
    <xdr:to>
      <xdr:col>15</xdr:col>
      <xdr:colOff>50800</xdr:colOff>
      <xdr:row>58</xdr:row>
      <xdr:rowOff>75710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183"/>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75710</xdr:rowOff>
    </xdr:from>
    <xdr:to>
      <xdr:col>10</xdr:col>
      <xdr:colOff>114300</xdr:colOff>
      <xdr:row>58</xdr:row>
      <xdr:rowOff>88978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9810"/>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86358</xdr:rowOff>
    </xdr:from>
    <xdr:to>
      <xdr:col>24</xdr:col>
      <xdr:colOff>114300</xdr:colOff>
      <xdr:row>58</xdr:row>
      <xdr:rowOff>16508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64785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159364</xdr:rowOff>
    </xdr:from>
    <xdr:to>
      <xdr:col>20</xdr:col>
      <xdr:colOff>38100</xdr:colOff>
      <xdr:row>58</xdr:row>
      <xdr:rowOff>89514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80641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147733</xdr:rowOff>
    </xdr:from>
    <xdr:to>
      <xdr:col>15</xdr:col>
      <xdr:colOff>101600</xdr:colOff>
      <xdr:row>58</xdr:row>
      <xdr:rowOff>77883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69010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24910</xdr:rowOff>
    </xdr:from>
    <xdr:to>
      <xdr:col>10</xdr:col>
      <xdr:colOff>165100</xdr:colOff>
      <xdr:row>58</xdr:row>
      <xdr:rowOff>126510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117637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38178</xdr:rowOff>
    </xdr:from>
    <xdr:to>
      <xdr:col>6</xdr:col>
      <xdr:colOff>38100</xdr:colOff>
      <xdr:row>58</xdr:row>
      <xdr:rowOff>139778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130905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32761</xdr:rowOff>
    </xdr:from>
    <xdr:to>
      <xdr:col>24</xdr:col>
      <xdr:colOff>63500</xdr:colOff>
      <xdr:row>78</xdr:row>
      <xdr:rowOff>42957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5861"/>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42957</xdr:rowOff>
    </xdr:from>
    <xdr:to>
      <xdr:col>19</xdr:col>
      <xdr:colOff>177800</xdr:colOff>
      <xdr:row>78</xdr:row>
      <xdr:rowOff>44283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6057"/>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30384</xdr:rowOff>
    </xdr:from>
    <xdr:to>
      <xdr:col>15</xdr:col>
      <xdr:colOff>50800</xdr:colOff>
      <xdr:row>78</xdr:row>
      <xdr:rowOff>44283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34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30384</xdr:rowOff>
    </xdr:from>
    <xdr:to>
      <xdr:col>10</xdr:col>
      <xdr:colOff>114300</xdr:colOff>
      <xdr:row>78</xdr:row>
      <xdr:rowOff>58730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348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153411</xdr:rowOff>
    </xdr:from>
    <xdr:to>
      <xdr:col>24</xdr:col>
      <xdr:colOff>114300</xdr:colOff>
      <xdr:row>78</xdr:row>
      <xdr:rowOff>83561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68338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163607</xdr:rowOff>
    </xdr:from>
    <xdr:to>
      <xdr:col>20</xdr:col>
      <xdr:colOff>38100</xdr:colOff>
      <xdr:row>78</xdr:row>
      <xdr:rowOff>93757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84884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164933</xdr:rowOff>
    </xdr:from>
    <xdr:to>
      <xdr:col>15</xdr:col>
      <xdr:colOff>101600</xdr:colOff>
      <xdr:row>78</xdr:row>
      <xdr:rowOff>95083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86210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151034</xdr:rowOff>
    </xdr:from>
    <xdr:to>
      <xdr:col>10</xdr:col>
      <xdr:colOff>165100</xdr:colOff>
      <xdr:row>78</xdr:row>
      <xdr:rowOff>81184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72311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7930</xdr:rowOff>
    </xdr:from>
    <xdr:to>
      <xdr:col>6</xdr:col>
      <xdr:colOff>38100</xdr:colOff>
      <xdr:row>78</xdr:row>
      <xdr:rowOff>109530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100657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50927</xdr:rowOff>
    </xdr:from>
    <xdr:to>
      <xdr:col>24</xdr:col>
      <xdr:colOff>63500</xdr:colOff>
      <xdr:row>95</xdr:row>
      <xdr:rowOff>147864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38677"/>
          <a:ext cx="838200" cy="9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147864</xdr:rowOff>
    </xdr:from>
    <xdr:to>
      <xdr:col>19</xdr:col>
      <xdr:colOff>177800</xdr:colOff>
      <xdr:row>96</xdr:row>
      <xdr:rowOff>122729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5614"/>
          <a:ext cx="8890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122174</xdr:rowOff>
    </xdr:from>
    <xdr:to>
      <xdr:col>15</xdr:col>
      <xdr:colOff>50800</xdr:colOff>
      <xdr:row>96</xdr:row>
      <xdr:rowOff>122729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09924"/>
          <a:ext cx="8890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122174</xdr:rowOff>
    </xdr:from>
    <xdr:to>
      <xdr:col>10</xdr:col>
      <xdr:colOff>114300</xdr:colOff>
      <xdr:row>97</xdr:row>
      <xdr:rowOff>56370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9924"/>
          <a:ext cx="889000" cy="2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xdr:rowOff>
    </xdr:from>
    <xdr:to>
      <xdr:col>24</xdr:col>
      <xdr:colOff>114300</xdr:colOff>
      <xdr:row>95</xdr:row>
      <xdr:rowOff>101727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23004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3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97064</xdr:rowOff>
    </xdr:from>
    <xdr:to>
      <xdr:col>20</xdr:col>
      <xdr:colOff>38100</xdr:colOff>
      <xdr:row>96</xdr:row>
      <xdr:rowOff>27214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43741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71929</xdr:rowOff>
    </xdr:from>
    <xdr:to>
      <xdr:col>15</xdr:col>
      <xdr:colOff>101600</xdr:colOff>
      <xdr:row>97</xdr:row>
      <xdr:rowOff>2079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18606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0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71374</xdr:rowOff>
    </xdr:from>
    <xdr:to>
      <xdr:col>10</xdr:col>
      <xdr:colOff>165100</xdr:colOff>
      <xdr:row>96</xdr:row>
      <xdr:rowOff>1524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18051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3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5570</xdr:rowOff>
    </xdr:from>
    <xdr:to>
      <xdr:col>6</xdr:col>
      <xdr:colOff>38100</xdr:colOff>
      <xdr:row>97</xdr:row>
      <xdr:rowOff>107170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123697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169527</xdr:rowOff>
    </xdr:from>
    <xdr:to>
      <xdr:col>55</xdr:col>
      <xdr:colOff>0</xdr:colOff>
      <xdr:row>38</xdr:row>
      <xdr:rowOff>33053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3177"/>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63446</xdr:rowOff>
    </xdr:from>
    <xdr:to>
      <xdr:col>50</xdr:col>
      <xdr:colOff>114300</xdr:colOff>
      <xdr:row>37</xdr:row>
      <xdr:rowOff>169527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07096"/>
          <a:ext cx="889000" cy="10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63446</xdr:rowOff>
    </xdr:from>
    <xdr:to>
      <xdr:col>45</xdr:col>
      <xdr:colOff>177800</xdr:colOff>
      <xdr:row>37</xdr:row>
      <xdr:rowOff>79828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7096"/>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118266</xdr:rowOff>
    </xdr:from>
    <xdr:to>
      <xdr:col>41</xdr:col>
      <xdr:colOff>50800</xdr:colOff>
      <xdr:row>37</xdr:row>
      <xdr:rowOff>79828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3216"/>
          <a:ext cx="889000" cy="9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153703</xdr:rowOff>
    </xdr:from>
    <xdr:to>
      <xdr:col>55</xdr:col>
      <xdr:colOff>50800</xdr:colOff>
      <xdr:row>38</xdr:row>
      <xdr:rowOff>83852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973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132130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118727</xdr:rowOff>
    </xdr:from>
    <xdr:to>
      <xdr:col>50</xdr:col>
      <xdr:colOff>165100</xdr:colOff>
      <xdr:row>38</xdr:row>
      <xdr:rowOff>48877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40004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12646</xdr:rowOff>
    </xdr:from>
    <xdr:to>
      <xdr:col>46</xdr:col>
      <xdr:colOff>38100</xdr:colOff>
      <xdr:row>37</xdr:row>
      <xdr:rowOff>114246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130773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29028</xdr:rowOff>
    </xdr:from>
    <xdr:to>
      <xdr:col>41</xdr:col>
      <xdr:colOff>101600</xdr:colOff>
      <xdr:row>37</xdr:row>
      <xdr:rowOff>130628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147155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67466</xdr:rowOff>
    </xdr:from>
    <xdr:to>
      <xdr:col>36</xdr:col>
      <xdr:colOff>165100</xdr:colOff>
      <xdr:row>31</xdr:row>
      <xdr:rowOff>169066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160193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4066</xdr:rowOff>
    </xdr:from>
    <xdr:to>
      <xdr:col>55</xdr:col>
      <xdr:colOff>0</xdr:colOff>
      <xdr:row>55</xdr:row>
      <xdr:rowOff>113480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3816"/>
          <a:ext cx="838200" cy="10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68725</xdr:rowOff>
    </xdr:from>
    <xdr:to>
      <xdr:col>50</xdr:col>
      <xdr:colOff>114300</xdr:colOff>
      <xdr:row>55</xdr:row>
      <xdr:rowOff>4066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27025"/>
          <a:ext cx="889000" cy="10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68725</xdr:rowOff>
    </xdr:from>
    <xdr:to>
      <xdr:col>45</xdr:col>
      <xdr:colOff>177800</xdr:colOff>
      <xdr:row>54</xdr:row>
      <xdr:rowOff>134551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27025"/>
          <a:ext cx="889000" cy="6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82230</xdr:rowOff>
    </xdr:from>
    <xdr:to>
      <xdr:col>41</xdr:col>
      <xdr:colOff>50800</xdr:colOff>
      <xdr:row>54</xdr:row>
      <xdr:rowOff>134551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69080"/>
          <a:ext cx="889000" cy="2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62680</xdr:rowOff>
    </xdr:from>
    <xdr:to>
      <xdr:col>55</xdr:col>
      <xdr:colOff>50800</xdr:colOff>
      <xdr:row>55</xdr:row>
      <xdr:rowOff>164280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124716</xdr:rowOff>
    </xdr:from>
    <xdr:to>
      <xdr:col>50</xdr:col>
      <xdr:colOff>165100</xdr:colOff>
      <xdr:row>55</xdr:row>
      <xdr:rowOff>54866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71393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1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17925</xdr:rowOff>
    </xdr:from>
    <xdr:to>
      <xdr:col>46</xdr:col>
      <xdr:colOff>38100</xdr:colOff>
      <xdr:row>54</xdr:row>
      <xdr:rowOff>119525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2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136052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83751</xdr:rowOff>
    </xdr:from>
    <xdr:to>
      <xdr:col>41</xdr:col>
      <xdr:colOff>101600</xdr:colOff>
      <xdr:row>55</xdr:row>
      <xdr:rowOff>13901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30428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31430</xdr:rowOff>
    </xdr:from>
    <xdr:to>
      <xdr:col>36</xdr:col>
      <xdr:colOff>165100</xdr:colOff>
      <xdr:row>53</xdr:row>
      <xdr:rowOff>133030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149557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89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117248</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61648"/>
          <a:ext cx="1270" cy="118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63925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117248</xdr:rowOff>
    </xdr:from>
    <xdr:to>
      <xdr:col>55</xdr:col>
      <xdr:colOff>88900</xdr:colOff>
      <xdr:row>72</xdr:row>
      <xdr:rowOff>117248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6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34446</xdr:rowOff>
    </xdr:from>
    <xdr:to>
      <xdr:col>55</xdr:col>
      <xdr:colOff>0</xdr:colOff>
      <xdr:row>76</xdr:row>
      <xdr:rowOff>42397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21746"/>
          <a:ext cx="838200" cy="3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32873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0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54446</xdr:rowOff>
    </xdr:from>
    <xdr:to>
      <xdr:col>55</xdr:col>
      <xdr:colOff>50800</xdr:colOff>
      <xdr:row>78</xdr:row>
      <xdr:rowOff>156046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31768</xdr:rowOff>
    </xdr:from>
    <xdr:to>
      <xdr:col>50</xdr:col>
      <xdr:colOff>114300</xdr:colOff>
      <xdr:row>74</xdr:row>
      <xdr:rowOff>34446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71906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79414</xdr:rowOff>
    </xdr:from>
    <xdr:to>
      <xdr:col>50</xdr:col>
      <xdr:colOff>165100</xdr:colOff>
      <xdr:row>79</xdr:row>
      <xdr:rowOff>9564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5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31768</xdr:rowOff>
    </xdr:from>
    <xdr:to>
      <xdr:col>45</xdr:col>
      <xdr:colOff>177800</xdr:colOff>
      <xdr:row>75</xdr:row>
      <xdr:rowOff>11733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19068"/>
          <a:ext cx="8890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53304</xdr:rowOff>
    </xdr:from>
    <xdr:to>
      <xdr:col>46</xdr:col>
      <xdr:colOff>38100</xdr:colOff>
      <xdr:row>78</xdr:row>
      <xdr:rowOff>154904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146031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118800</xdr:rowOff>
    </xdr:from>
    <xdr:to>
      <xdr:col>41</xdr:col>
      <xdr:colOff>50800</xdr:colOff>
      <xdr:row>75</xdr:row>
      <xdr:rowOff>11733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120300"/>
          <a:ext cx="8890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30738</xdr:rowOff>
    </xdr:from>
    <xdr:to>
      <xdr:col>41</xdr:col>
      <xdr:colOff>101600</xdr:colOff>
      <xdr:row>78</xdr:row>
      <xdr:rowOff>132338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170331</xdr:rowOff>
    </xdr:from>
    <xdr:to>
      <xdr:col>36</xdr:col>
      <xdr:colOff>165100</xdr:colOff>
      <xdr:row>78</xdr:row>
      <xdr:rowOff>100481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91608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163047</xdr:rowOff>
    </xdr:from>
    <xdr:to>
      <xdr:col>55</xdr:col>
      <xdr:colOff>50800</xdr:colOff>
      <xdr:row>76</xdr:row>
      <xdr:rowOff>93197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14475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155096</xdr:rowOff>
    </xdr:from>
    <xdr:to>
      <xdr:col>50</xdr:col>
      <xdr:colOff>165100</xdr:colOff>
      <xdr:row>74</xdr:row>
      <xdr:rowOff>85246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101773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4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152418</xdr:rowOff>
    </xdr:from>
    <xdr:to>
      <xdr:col>46</xdr:col>
      <xdr:colOff>38100</xdr:colOff>
      <xdr:row>74</xdr:row>
      <xdr:rowOff>82568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99095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4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132383</xdr:rowOff>
    </xdr:from>
    <xdr:to>
      <xdr:col>41</xdr:col>
      <xdr:colOff>101600</xdr:colOff>
      <xdr:row>75</xdr:row>
      <xdr:rowOff>62533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79060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68000</xdr:rowOff>
    </xdr:from>
    <xdr:to>
      <xdr:col>36</xdr:col>
      <xdr:colOff>165100</xdr:colOff>
      <xdr:row>70</xdr:row>
      <xdr:rowOff>169600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14677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154262</xdr:rowOff>
    </xdr:from>
    <xdr:to>
      <xdr:col>55</xdr:col>
      <xdr:colOff>0</xdr:colOff>
      <xdr:row>98</xdr:row>
      <xdr:rowOff>5116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84912"/>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17757</xdr:rowOff>
    </xdr:from>
    <xdr:to>
      <xdr:col>50</xdr:col>
      <xdr:colOff>114300</xdr:colOff>
      <xdr:row>98</xdr:row>
      <xdr:rowOff>5116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48407"/>
          <a:ext cx="889000" cy="1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17757</xdr:rowOff>
    </xdr:from>
    <xdr:to>
      <xdr:col>45</xdr:col>
      <xdr:colOff>177800</xdr:colOff>
      <xdr:row>98</xdr:row>
      <xdr:rowOff>135257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48407"/>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150681</xdr:rowOff>
    </xdr:from>
    <xdr:to>
      <xdr:col>41</xdr:col>
      <xdr:colOff>50800</xdr:colOff>
      <xdr:row>98</xdr:row>
      <xdr:rowOff>135257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81331"/>
          <a:ext cx="889000" cy="1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103462</xdr:rowOff>
    </xdr:from>
    <xdr:to>
      <xdr:col>55</xdr:col>
      <xdr:colOff>50800</xdr:colOff>
      <xdr:row>98</xdr:row>
      <xdr:rowOff>33612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81889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1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125766</xdr:rowOff>
    </xdr:from>
    <xdr:to>
      <xdr:col>50</xdr:col>
      <xdr:colOff>165100</xdr:colOff>
      <xdr:row>98</xdr:row>
      <xdr:rowOff>55916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47043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138407</xdr:rowOff>
    </xdr:from>
    <xdr:to>
      <xdr:col>46</xdr:col>
      <xdr:colOff>38100</xdr:colOff>
      <xdr:row>97</xdr:row>
      <xdr:rowOff>68557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3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84457</xdr:rowOff>
    </xdr:from>
    <xdr:to>
      <xdr:col>41</xdr:col>
      <xdr:colOff>101600</xdr:colOff>
      <xdr:row>99</xdr:row>
      <xdr:rowOff>14607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99881</xdr:rowOff>
    </xdr:from>
    <xdr:to>
      <xdr:col>36</xdr:col>
      <xdr:colOff>165100</xdr:colOff>
      <xdr:row>98</xdr:row>
      <xdr:rowOff>30031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46558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137871</xdr:rowOff>
    </xdr:from>
    <xdr:to>
      <xdr:col>85</xdr:col>
      <xdr:colOff>127000</xdr:colOff>
      <xdr:row>38</xdr:row>
      <xdr:rowOff>138031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2971"/>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134122</xdr:rowOff>
    </xdr:from>
    <xdr:to>
      <xdr:col>81</xdr:col>
      <xdr:colOff>50800</xdr:colOff>
      <xdr:row>38</xdr:row>
      <xdr:rowOff>137871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922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129481</xdr:rowOff>
    </xdr:from>
    <xdr:to>
      <xdr:col>76</xdr:col>
      <xdr:colOff>114300</xdr:colOff>
      <xdr:row>38</xdr:row>
      <xdr:rowOff>134122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4581"/>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93111</xdr:rowOff>
    </xdr:from>
    <xdr:to>
      <xdr:col>71</xdr:col>
      <xdr:colOff>177800</xdr:colOff>
      <xdr:row>38</xdr:row>
      <xdr:rowOff>129481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8211"/>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87231</xdr:rowOff>
    </xdr:from>
    <xdr:to>
      <xdr:col>85</xdr:col>
      <xdr:colOff>177800</xdr:colOff>
      <xdr:row>39</xdr:row>
      <xdr:rowOff>17381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87071</xdr:rowOff>
    </xdr:from>
    <xdr:to>
      <xdr:col>81</xdr:col>
      <xdr:colOff>101600</xdr:colOff>
      <xdr:row>39</xdr:row>
      <xdr:rowOff>17221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8348</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83322</xdr:rowOff>
    </xdr:from>
    <xdr:to>
      <xdr:col>76</xdr:col>
      <xdr:colOff>165100</xdr:colOff>
      <xdr:row>39</xdr:row>
      <xdr:rowOff>13472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4599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78681</xdr:rowOff>
    </xdr:from>
    <xdr:to>
      <xdr:col>72</xdr:col>
      <xdr:colOff>38100</xdr:colOff>
      <xdr:row>39</xdr:row>
      <xdr:rowOff>8831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171408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86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42311</xdr:rowOff>
    </xdr:from>
    <xdr:to>
      <xdr:col>67</xdr:col>
      <xdr:colOff>101600</xdr:colOff>
      <xdr:row>38</xdr:row>
      <xdr:rowOff>143911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160438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33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139739</xdr:rowOff>
    </xdr:from>
    <xdr:to>
      <xdr:col>85</xdr:col>
      <xdr:colOff>127000</xdr:colOff>
      <xdr:row>76</xdr:row>
      <xdr:rowOff>166852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69939"/>
          <a:ext cx="8382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157341</xdr:rowOff>
    </xdr:from>
    <xdr:to>
      <xdr:col>81</xdr:col>
      <xdr:colOff>50800</xdr:colOff>
      <xdr:row>76</xdr:row>
      <xdr:rowOff>166852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87541"/>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148337</xdr:rowOff>
    </xdr:from>
    <xdr:to>
      <xdr:col>76</xdr:col>
      <xdr:colOff>114300</xdr:colOff>
      <xdr:row>76</xdr:row>
      <xdr:rowOff>157341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78537"/>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148337</xdr:rowOff>
    </xdr:from>
    <xdr:to>
      <xdr:col>71</xdr:col>
      <xdr:colOff>177800</xdr:colOff>
      <xdr:row>76</xdr:row>
      <xdr:rowOff>154445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78537"/>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88939</xdr:rowOff>
    </xdr:from>
    <xdr:to>
      <xdr:col>85</xdr:col>
      <xdr:colOff>177800</xdr:colOff>
      <xdr:row>77</xdr:row>
      <xdr:rowOff>19089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67366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116052</xdr:rowOff>
    </xdr:from>
    <xdr:to>
      <xdr:col>81</xdr:col>
      <xdr:colOff>101600</xdr:colOff>
      <xdr:row>77</xdr:row>
      <xdr:rowOff>46202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37329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106541</xdr:rowOff>
    </xdr:from>
    <xdr:to>
      <xdr:col>76</xdr:col>
      <xdr:colOff>165100</xdr:colOff>
      <xdr:row>77</xdr:row>
      <xdr:rowOff>36691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27818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97537</xdr:rowOff>
    </xdr:from>
    <xdr:to>
      <xdr:col>72</xdr:col>
      <xdr:colOff>38100</xdr:colOff>
      <xdr:row>77</xdr:row>
      <xdr:rowOff>27687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18814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103645</xdr:rowOff>
    </xdr:from>
    <xdr:to>
      <xdr:col>67</xdr:col>
      <xdr:colOff>101600</xdr:colOff>
      <xdr:row>77</xdr:row>
      <xdr:rowOff>33795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50322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81741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67733"/>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65633</xdr:rowOff>
    </xdr:from>
    <xdr:to>
      <xdr:col>81</xdr:col>
      <xdr:colOff>50800</xdr:colOff>
      <xdr:row>98</xdr:row>
      <xdr:rowOff>75098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773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75098</xdr:rowOff>
    </xdr:from>
    <xdr:to>
      <xdr:col>76</xdr:col>
      <xdr:colOff>114300</xdr:colOff>
      <xdr:row>98</xdr:row>
      <xdr:rowOff>117819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77198"/>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117819</xdr:rowOff>
    </xdr:from>
    <xdr:to>
      <xdr:col>71</xdr:col>
      <xdr:colOff>177800</xdr:colOff>
      <xdr:row>98</xdr:row>
      <xdr:rowOff>129335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991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30941</xdr:rowOff>
    </xdr:from>
    <xdr:to>
      <xdr:col>85</xdr:col>
      <xdr:colOff>177800</xdr:colOff>
      <xdr:row>98</xdr:row>
      <xdr:rowOff>132541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14833</xdr:rowOff>
    </xdr:from>
    <xdr:to>
      <xdr:col>81</xdr:col>
      <xdr:colOff>101600</xdr:colOff>
      <xdr:row>98</xdr:row>
      <xdr:rowOff>116433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107560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24298</xdr:rowOff>
    </xdr:from>
    <xdr:to>
      <xdr:col>76</xdr:col>
      <xdr:colOff>165100</xdr:colOff>
      <xdr:row>98</xdr:row>
      <xdr:rowOff>125898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67019</xdr:rowOff>
    </xdr:from>
    <xdr:to>
      <xdr:col>72</xdr:col>
      <xdr:colOff>38100</xdr:colOff>
      <xdr:row>98</xdr:row>
      <xdr:rowOff>168619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159746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78535</xdr:rowOff>
    </xdr:from>
    <xdr:to>
      <xdr:col>67</xdr:col>
      <xdr:colOff>101600</xdr:colOff>
      <xdr:row>99</xdr:row>
      <xdr:rowOff>8685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171262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135768</xdr:rowOff>
    </xdr:from>
    <xdr:to>
      <xdr:col>116</xdr:col>
      <xdr:colOff>63500</xdr:colOff>
      <xdr:row>58</xdr:row>
      <xdr:rowOff>137048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986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134488</xdr:rowOff>
    </xdr:from>
    <xdr:to>
      <xdr:col>111</xdr:col>
      <xdr:colOff>177800</xdr:colOff>
      <xdr:row>58</xdr:row>
      <xdr:rowOff>135768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78588"/>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134488</xdr:rowOff>
    </xdr:from>
    <xdr:to>
      <xdr:col>107</xdr:col>
      <xdr:colOff>50800</xdr:colOff>
      <xdr:row>58</xdr:row>
      <xdr:rowOff>139517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85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139517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52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86248</xdr:rowOff>
    </xdr:from>
    <xdr:to>
      <xdr:col>116</xdr:col>
      <xdr:colOff>114300</xdr:colOff>
      <xdr:row>59</xdr:row>
      <xdr:rowOff>16398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1175</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5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84968</xdr:rowOff>
    </xdr:from>
    <xdr:to>
      <xdr:col>112</xdr:col>
      <xdr:colOff>38100</xdr:colOff>
      <xdr:row>59</xdr:row>
      <xdr:rowOff>15118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6245</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12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83688</xdr:rowOff>
    </xdr:from>
    <xdr:to>
      <xdr:col>107</xdr:col>
      <xdr:colOff>101600</xdr:colOff>
      <xdr:row>59</xdr:row>
      <xdr:rowOff>13838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4965</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12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9903</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95090</xdr:rowOff>
    </xdr:from>
    <xdr:to>
      <xdr:col>116</xdr:col>
      <xdr:colOff>63500</xdr:colOff>
      <xdr:row>75</xdr:row>
      <xdr:rowOff>130425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953840"/>
          <a:ext cx="8382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130425</xdr:rowOff>
    </xdr:from>
    <xdr:to>
      <xdr:col>111</xdr:col>
      <xdr:colOff>177800</xdr:colOff>
      <xdr:row>76</xdr:row>
      <xdr:rowOff>29679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89175"/>
          <a:ext cx="889000" cy="7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29679</xdr:rowOff>
    </xdr:from>
    <xdr:to>
      <xdr:col>107</xdr:col>
      <xdr:colOff>50800</xdr:colOff>
      <xdr:row>76</xdr:row>
      <xdr:rowOff>34806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5987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25073</xdr:rowOff>
    </xdr:from>
    <xdr:to>
      <xdr:col>102</xdr:col>
      <xdr:colOff>114300</xdr:colOff>
      <xdr:row>76</xdr:row>
      <xdr:rowOff>34806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55273"/>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44290</xdr:rowOff>
    </xdr:from>
    <xdr:to>
      <xdr:col>116</xdr:col>
      <xdr:colOff>114300</xdr:colOff>
      <xdr:row>75</xdr:row>
      <xdr:rowOff>145890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67167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79625</xdr:rowOff>
    </xdr:from>
    <xdr:to>
      <xdr:col>112</xdr:col>
      <xdr:colOff>38100</xdr:colOff>
      <xdr:row>76</xdr:row>
      <xdr:rowOff>9776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38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26302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1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150329</xdr:rowOff>
    </xdr:from>
    <xdr:to>
      <xdr:col>107</xdr:col>
      <xdr:colOff>101600</xdr:colOff>
      <xdr:row>76</xdr:row>
      <xdr:rowOff>80479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97005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8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155456</xdr:rowOff>
    </xdr:from>
    <xdr:to>
      <xdr:col>102</xdr:col>
      <xdr:colOff>165100</xdr:colOff>
      <xdr:row>76</xdr:row>
      <xdr:rowOff>85606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102133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145724</xdr:rowOff>
    </xdr:from>
    <xdr:to>
      <xdr:col>98</xdr:col>
      <xdr:colOff>38100</xdr:colOff>
      <xdr:row>76</xdr:row>
      <xdr:rowOff>75874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92401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a:t>
          </a:r>
          <a:r>
            <a:rPr kumimoji="1" lang="ja-JP" altLang="ja-JP" sz="1100" b="0" i="0" baseline="0">
              <a:solidFill>
                <a:sysClr val="windowText" lastClr="000000"/>
              </a:solidFill>
              <a:effectLst/>
              <a:latin typeface="+mn-lt"/>
              <a:ea typeface="+mn-ea"/>
              <a:cs typeface="+mn-cs"/>
            </a:rPr>
            <a:t>物価高騰対策である住民税非課税世帯</a:t>
          </a:r>
          <a:r>
            <a:rPr kumimoji="1" lang="ja-JP" altLang="en-US" sz="1100" b="0" i="0" baseline="0">
              <a:solidFill>
                <a:sysClr val="windowText" lastClr="000000"/>
              </a:solidFill>
              <a:effectLst/>
              <a:latin typeface="+mn-lt"/>
              <a:ea typeface="+mn-ea"/>
              <a:cs typeface="+mn-cs"/>
            </a:rPr>
            <a:t>や低所得の子育て世帯</a:t>
          </a:r>
          <a:r>
            <a:rPr kumimoji="1" lang="ja-JP" altLang="ja-JP" sz="1100" b="0" i="0" baseline="0">
              <a:solidFill>
                <a:sysClr val="windowText" lastClr="000000"/>
              </a:solidFill>
              <a:effectLst/>
              <a:latin typeface="+mn-lt"/>
              <a:ea typeface="+mn-ea"/>
              <a:cs typeface="+mn-cs"/>
            </a:rPr>
            <a:t>等への給付金事業</a:t>
          </a:r>
          <a:r>
            <a:rPr kumimoji="1" lang="ja-JP" altLang="ja-JP" sz="1100">
              <a:solidFill>
                <a:sysClr val="windowText" lastClr="000000"/>
              </a:solidFill>
              <a:effectLst/>
              <a:latin typeface="+mn-lt"/>
              <a:ea typeface="+mn-ea"/>
              <a:cs typeface="+mn-cs"/>
            </a:rPr>
            <a:t>があったことや、</a:t>
          </a:r>
          <a:r>
            <a:rPr kumimoji="1" lang="ja-JP" altLang="en-US" sz="1100">
              <a:solidFill>
                <a:sysClr val="windowText" lastClr="000000"/>
              </a:solidFill>
              <a:effectLst/>
              <a:latin typeface="+mn-lt"/>
              <a:ea typeface="+mn-ea"/>
              <a:cs typeface="+mn-cs"/>
            </a:rPr>
            <a:t>施設型</a:t>
          </a:r>
          <a:r>
            <a:rPr kumimoji="1" lang="ja-JP" altLang="ja-JP" sz="1100">
              <a:solidFill>
                <a:sysClr val="windowText" lastClr="000000"/>
              </a:solidFill>
              <a:effectLst/>
              <a:latin typeface="+mn-lt"/>
              <a:ea typeface="+mn-ea"/>
              <a:cs typeface="+mn-cs"/>
            </a:rPr>
            <a:t>給付費の増などにより増加している。さらに、時津中央第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区画整理事業や日並左底線道路事業、西時津小島田線（打越工区）道路事業、</a:t>
          </a:r>
          <a:r>
            <a:rPr kumimoji="1" lang="ja-JP" altLang="en-US" sz="1100">
              <a:solidFill>
                <a:sysClr val="windowText" lastClr="000000"/>
              </a:solidFill>
              <a:effectLst/>
              <a:latin typeface="+mn-lt"/>
              <a:ea typeface="+mn-ea"/>
              <a:cs typeface="+mn-cs"/>
            </a:rPr>
            <a:t>日並左底線道路事業</a:t>
          </a:r>
          <a:r>
            <a:rPr kumimoji="1"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コスモス会館改修</a:t>
          </a:r>
          <a:r>
            <a:rPr lang="ja-JP" altLang="ja-JP"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といった大型の整備工事を進めているため、普通建設事業費が類似団体を上回っている。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29,240
28,832
20.94
14,222,343
13,772,228
213,337
6,852,985
12,093,612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1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1004"/>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154178</xdr:rowOff>
    </xdr:from>
    <xdr:to>
      <xdr:col>15</xdr:col>
      <xdr:colOff>50800</xdr:colOff>
      <xdr:row>35</xdr:row>
      <xdr:rowOff>77597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3478"/>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133604</xdr:rowOff>
    </xdr:from>
    <xdr:to>
      <xdr:col>10</xdr:col>
      <xdr:colOff>114300</xdr:colOff>
      <xdr:row>34</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29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139192</xdr:rowOff>
    </xdr:from>
    <xdr:to>
      <xdr:col>24</xdr:col>
      <xdr:colOff>114300</xdr:colOff>
      <xdr:row>35</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26797</xdr:rowOff>
    </xdr:from>
    <xdr:to>
      <xdr:col>15</xdr:col>
      <xdr:colOff>101600</xdr:colOff>
      <xdr:row>35</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144924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103378</xdr:rowOff>
    </xdr:from>
    <xdr:to>
      <xdr:col>10</xdr:col>
      <xdr:colOff>165100</xdr:colOff>
      <xdr:row>35</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50055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82804</xdr:rowOff>
    </xdr:from>
    <xdr:to>
      <xdr:col>6</xdr:col>
      <xdr:colOff>38100</xdr:colOff>
      <xdr:row>35</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29481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67604</xdr:rowOff>
    </xdr:from>
    <xdr:to>
      <xdr:col>24</xdr:col>
      <xdr:colOff>63500</xdr:colOff>
      <xdr:row>58</xdr:row>
      <xdr:rowOff>95729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1704"/>
          <a:ext cx="8382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81186</xdr:rowOff>
    </xdr:from>
    <xdr:to>
      <xdr:col>19</xdr:col>
      <xdr:colOff>177800</xdr:colOff>
      <xdr:row>58</xdr:row>
      <xdr:rowOff>95729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5286"/>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81186</xdr:rowOff>
    </xdr:from>
    <xdr:to>
      <xdr:col>15</xdr:col>
      <xdr:colOff>50800</xdr:colOff>
      <xdr:row>58</xdr:row>
      <xdr:rowOff>95276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5286"/>
          <a:ext cx="889000" cy="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49582</xdr:rowOff>
    </xdr:from>
    <xdr:to>
      <xdr:col>10</xdr:col>
      <xdr:colOff>114300</xdr:colOff>
      <xdr:row>58</xdr:row>
      <xdr:rowOff>95276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0782"/>
          <a:ext cx="889000" cy="3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16804</xdr:rowOff>
    </xdr:from>
    <xdr:to>
      <xdr:col>24</xdr:col>
      <xdr:colOff>114300</xdr:colOff>
      <xdr:row>58</xdr:row>
      <xdr:rowOff>118404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103181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44929</xdr:rowOff>
    </xdr:from>
    <xdr:to>
      <xdr:col>20</xdr:col>
      <xdr:colOff>38100</xdr:colOff>
      <xdr:row>58</xdr:row>
      <xdr:rowOff>146529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137656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30386</xdr:rowOff>
    </xdr:from>
    <xdr:to>
      <xdr:col>15</xdr:col>
      <xdr:colOff>101600</xdr:colOff>
      <xdr:row>58</xdr:row>
      <xdr:rowOff>131986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123113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44476</xdr:rowOff>
    </xdr:from>
    <xdr:to>
      <xdr:col>10</xdr:col>
      <xdr:colOff>165100</xdr:colOff>
      <xdr:row>58</xdr:row>
      <xdr:rowOff>146076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137203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170232</xdr:rowOff>
    </xdr:from>
    <xdr:to>
      <xdr:col>6</xdr:col>
      <xdr:colOff>38100</xdr:colOff>
      <xdr:row>56</xdr:row>
      <xdr:rowOff>100382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91509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23670</xdr:rowOff>
    </xdr:from>
    <xdr:to>
      <xdr:col>24</xdr:col>
      <xdr:colOff>63500</xdr:colOff>
      <xdr:row>75</xdr:row>
      <xdr:rowOff>161920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2420"/>
          <a:ext cx="838200" cy="13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161920</xdr:rowOff>
    </xdr:from>
    <xdr:to>
      <xdr:col>19</xdr:col>
      <xdr:colOff>177800</xdr:colOff>
      <xdr:row>76</xdr:row>
      <xdr:rowOff>77764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0670"/>
          <a:ext cx="8890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160282</xdr:rowOff>
    </xdr:from>
    <xdr:to>
      <xdr:col>15</xdr:col>
      <xdr:colOff>50800</xdr:colOff>
      <xdr:row>76</xdr:row>
      <xdr:rowOff>77764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9032"/>
          <a:ext cx="8890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160282</xdr:rowOff>
    </xdr:from>
    <xdr:to>
      <xdr:col>10</xdr:col>
      <xdr:colOff>114300</xdr:colOff>
      <xdr:row>77</xdr:row>
      <xdr:rowOff>37912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9032"/>
          <a:ext cx="8890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144320</xdr:rowOff>
    </xdr:from>
    <xdr:to>
      <xdr:col>24</xdr:col>
      <xdr:colOff>114300</xdr:colOff>
      <xdr:row>75</xdr:row>
      <xdr:rowOff>74470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167197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111120</xdr:rowOff>
    </xdr:from>
    <xdr:to>
      <xdr:col>20</xdr:col>
      <xdr:colOff>38100</xdr:colOff>
      <xdr:row>76</xdr:row>
      <xdr:rowOff>41269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98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57797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26964</xdr:rowOff>
    </xdr:from>
    <xdr:to>
      <xdr:col>15</xdr:col>
      <xdr:colOff>101600</xdr:colOff>
      <xdr:row>76</xdr:row>
      <xdr:rowOff>128564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109482</xdr:rowOff>
    </xdr:from>
    <xdr:to>
      <xdr:col>10</xdr:col>
      <xdr:colOff>165100</xdr:colOff>
      <xdr:row>76</xdr:row>
      <xdr:rowOff>39632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56159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158562</xdr:rowOff>
    </xdr:from>
    <xdr:to>
      <xdr:col>6</xdr:col>
      <xdr:colOff>38100</xdr:colOff>
      <xdr:row>77</xdr:row>
      <xdr:rowOff>88712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105239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59096</xdr:rowOff>
    </xdr:from>
    <xdr:to>
      <xdr:col>24</xdr:col>
      <xdr:colOff>63500</xdr:colOff>
      <xdr:row>98</xdr:row>
      <xdr:rowOff>130952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61196"/>
          <a:ext cx="8382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23129</xdr:rowOff>
    </xdr:from>
    <xdr:to>
      <xdr:col>19</xdr:col>
      <xdr:colOff>177800</xdr:colOff>
      <xdr:row>98</xdr:row>
      <xdr:rowOff>59096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5229"/>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23129</xdr:rowOff>
    </xdr:from>
    <xdr:to>
      <xdr:col>15</xdr:col>
      <xdr:colOff>50800</xdr:colOff>
      <xdr:row>98</xdr:row>
      <xdr:rowOff>65191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522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65191</xdr:rowOff>
    </xdr:from>
    <xdr:to>
      <xdr:col>10</xdr:col>
      <xdr:colOff>114300</xdr:colOff>
      <xdr:row>99</xdr:row>
      <xdr:rowOff>26710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7291"/>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80152</xdr:rowOff>
    </xdr:from>
    <xdr:to>
      <xdr:col>24</xdr:col>
      <xdr:colOff>114300</xdr:colOff>
      <xdr:row>99</xdr:row>
      <xdr:rowOff>10302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166529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8296</xdr:rowOff>
    </xdr:from>
    <xdr:to>
      <xdr:col>20</xdr:col>
      <xdr:colOff>38100</xdr:colOff>
      <xdr:row>98</xdr:row>
      <xdr:rowOff>109896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101023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143779</xdr:rowOff>
    </xdr:from>
    <xdr:to>
      <xdr:col>15</xdr:col>
      <xdr:colOff>101600</xdr:colOff>
      <xdr:row>98</xdr:row>
      <xdr:rowOff>73929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65056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14391</xdr:rowOff>
    </xdr:from>
    <xdr:to>
      <xdr:col>10</xdr:col>
      <xdr:colOff>165100</xdr:colOff>
      <xdr:row>98</xdr:row>
      <xdr:rowOff>115991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147360</xdr:rowOff>
    </xdr:from>
    <xdr:to>
      <xdr:col>6</xdr:col>
      <xdr:colOff>38100</xdr:colOff>
      <xdr:row>99</xdr:row>
      <xdr:rowOff>77510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68637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17562</xdr:rowOff>
    </xdr:from>
    <xdr:to>
      <xdr:col>55</xdr:col>
      <xdr:colOff>0</xdr:colOff>
      <xdr:row>39</xdr:row>
      <xdr:rowOff>22461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41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0509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18542</xdr:rowOff>
    </xdr:from>
    <xdr:to>
      <xdr:col>45</xdr:col>
      <xdr:colOff>177800</xdr:colOff>
      <xdr:row>39</xdr:row>
      <xdr:rowOff>23114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5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23114</xdr:rowOff>
    </xdr:from>
    <xdr:to>
      <xdr:col>41</xdr:col>
      <xdr:colOff>50800</xdr:colOff>
      <xdr:row>39</xdr:row>
      <xdr:rowOff>23440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966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138212</xdr:rowOff>
    </xdr:from>
    <xdr:to>
      <xdr:col>55</xdr:col>
      <xdr:colOff>50800</xdr:colOff>
      <xdr:row>39</xdr:row>
      <xdr:rowOff>68362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60469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65041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144090</xdr:rowOff>
    </xdr:from>
    <xdr:to>
      <xdr:col>36</xdr:col>
      <xdr:colOff>165100</xdr:colOff>
      <xdr:row>39</xdr:row>
      <xdr:rowOff>74240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65367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98914</xdr:rowOff>
    </xdr:from>
    <xdr:to>
      <xdr:col>55</xdr:col>
      <xdr:colOff>0</xdr:colOff>
      <xdr:row>58</xdr:row>
      <xdr:rowOff>148272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3014"/>
          <a:ext cx="838200" cy="4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148272</xdr:rowOff>
    </xdr:from>
    <xdr:to>
      <xdr:col>50</xdr:col>
      <xdr:colOff>114300</xdr:colOff>
      <xdr:row>58</xdr:row>
      <xdr:rowOff>156159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2372"/>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155587</xdr:rowOff>
    </xdr:from>
    <xdr:to>
      <xdr:col>45</xdr:col>
      <xdr:colOff>177800</xdr:colOff>
      <xdr:row>58</xdr:row>
      <xdr:rowOff>156159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9968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154178</xdr:rowOff>
    </xdr:from>
    <xdr:to>
      <xdr:col>41</xdr:col>
      <xdr:colOff>50800</xdr:colOff>
      <xdr:row>58</xdr:row>
      <xdr:rowOff>155587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98278"/>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48114</xdr:rowOff>
    </xdr:from>
    <xdr:to>
      <xdr:col>55</xdr:col>
      <xdr:colOff>50800</xdr:colOff>
      <xdr:row>58</xdr:row>
      <xdr:rowOff>149714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134491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97472</xdr:rowOff>
    </xdr:from>
    <xdr:to>
      <xdr:col>50</xdr:col>
      <xdr:colOff>165100</xdr:colOff>
      <xdr:row>59</xdr:row>
      <xdr:rowOff>27622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18749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105359</xdr:rowOff>
    </xdr:from>
    <xdr:to>
      <xdr:col>46</xdr:col>
      <xdr:colOff>38100</xdr:colOff>
      <xdr:row>59</xdr:row>
      <xdr:rowOff>35509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26636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104787</xdr:rowOff>
    </xdr:from>
    <xdr:to>
      <xdr:col>41</xdr:col>
      <xdr:colOff>101600</xdr:colOff>
      <xdr:row>59</xdr:row>
      <xdr:rowOff>34937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26064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103378</xdr:rowOff>
    </xdr:from>
    <xdr:to>
      <xdr:col>36</xdr:col>
      <xdr:colOff>165100</xdr:colOff>
      <xdr:row>59</xdr:row>
      <xdr:rowOff>33528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24655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145435</xdr:rowOff>
    </xdr:from>
    <xdr:to>
      <xdr:col>55</xdr:col>
      <xdr:colOff>0</xdr:colOff>
      <xdr:row>78</xdr:row>
      <xdr:rowOff>15056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47085"/>
          <a:ext cx="8382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42221</xdr:rowOff>
    </xdr:from>
    <xdr:to>
      <xdr:col>50</xdr:col>
      <xdr:colOff>114300</xdr:colOff>
      <xdr:row>78</xdr:row>
      <xdr:rowOff>15056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3871"/>
          <a:ext cx="889000" cy="1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51936</xdr:rowOff>
    </xdr:from>
    <xdr:to>
      <xdr:col>45</xdr:col>
      <xdr:colOff>177800</xdr:colOff>
      <xdr:row>77</xdr:row>
      <xdr:rowOff>42221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82136"/>
          <a:ext cx="8890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51936</xdr:rowOff>
    </xdr:from>
    <xdr:to>
      <xdr:col>41</xdr:col>
      <xdr:colOff>50800</xdr:colOff>
      <xdr:row>77</xdr:row>
      <xdr:rowOff>49174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82136"/>
          <a:ext cx="889000" cy="16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94635</xdr:rowOff>
    </xdr:from>
    <xdr:to>
      <xdr:col>55</xdr:col>
      <xdr:colOff>50800</xdr:colOff>
      <xdr:row>78</xdr:row>
      <xdr:rowOff>24785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117512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135706</xdr:rowOff>
    </xdr:from>
    <xdr:to>
      <xdr:col>50</xdr:col>
      <xdr:colOff>165100</xdr:colOff>
      <xdr:row>78</xdr:row>
      <xdr:rowOff>65856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82383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162871</xdr:rowOff>
    </xdr:from>
    <xdr:to>
      <xdr:col>46</xdr:col>
      <xdr:colOff>38100</xdr:colOff>
      <xdr:row>77</xdr:row>
      <xdr:rowOff>93021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109548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xdr:rowOff>
    </xdr:from>
    <xdr:to>
      <xdr:col>41</xdr:col>
      <xdr:colOff>101600</xdr:colOff>
      <xdr:row>76</xdr:row>
      <xdr:rowOff>102736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119263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116501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155583</xdr:rowOff>
    </xdr:from>
    <xdr:to>
      <xdr:col>54</xdr:col>
      <xdr:colOff>189865</xdr:colOff>
      <xdr:row>98</xdr:row>
      <xdr:rowOff>78544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7533"/>
          <a:ext cx="1270" cy="112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82371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78544</xdr:rowOff>
    </xdr:from>
    <xdr:to>
      <xdr:col>55</xdr:col>
      <xdr:colOff>88900</xdr:colOff>
      <xdr:row>98</xdr:row>
      <xdr:rowOff>78544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8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102260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155583</xdr:rowOff>
    </xdr:from>
    <xdr:to>
      <xdr:col>55</xdr:col>
      <xdr:colOff>88900</xdr:colOff>
      <xdr:row>91</xdr:row>
      <xdr:rowOff>155583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46715</xdr:rowOff>
    </xdr:from>
    <xdr:to>
      <xdr:col>55</xdr:col>
      <xdr:colOff>0</xdr:colOff>
      <xdr:row>94</xdr:row>
      <xdr:rowOff>152850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63015"/>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77461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6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99034</xdr:rowOff>
    </xdr:from>
    <xdr:to>
      <xdr:col>55</xdr:col>
      <xdr:colOff>50800</xdr:colOff>
      <xdr:row>97</xdr:row>
      <xdr:rowOff>29184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6155</xdr:rowOff>
    </xdr:from>
    <xdr:to>
      <xdr:col>50</xdr:col>
      <xdr:colOff>114300</xdr:colOff>
      <xdr:row>94</xdr:row>
      <xdr:rowOff>46715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51005"/>
          <a:ext cx="889000" cy="2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100712</xdr:rowOff>
    </xdr:from>
    <xdr:to>
      <xdr:col>50</xdr:col>
      <xdr:colOff>165100</xdr:colOff>
      <xdr:row>97</xdr:row>
      <xdr:rowOff>30862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21989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120552</xdr:rowOff>
    </xdr:from>
    <xdr:to>
      <xdr:col>45</xdr:col>
      <xdr:colOff>177800</xdr:colOff>
      <xdr:row>93</xdr:row>
      <xdr:rowOff>6155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893952"/>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100330</xdr:rowOff>
    </xdr:from>
    <xdr:to>
      <xdr:col>46</xdr:col>
      <xdr:colOff>38100</xdr:colOff>
      <xdr:row>97</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51864</xdr:rowOff>
    </xdr:from>
    <xdr:to>
      <xdr:col>41</xdr:col>
      <xdr:colOff>50800</xdr:colOff>
      <xdr:row>92</xdr:row>
      <xdr:rowOff>120552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653814"/>
          <a:ext cx="8890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121427</xdr:rowOff>
    </xdr:from>
    <xdr:to>
      <xdr:col>41</xdr:col>
      <xdr:colOff>101600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127795</xdr:rowOff>
    </xdr:from>
    <xdr:to>
      <xdr:col>36</xdr:col>
      <xdr:colOff>165100</xdr:colOff>
      <xdr:row>97</xdr:row>
      <xdr:rowOff>57945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49072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102050</xdr:rowOff>
    </xdr:from>
    <xdr:to>
      <xdr:col>55</xdr:col>
      <xdr:colOff>50800</xdr:colOff>
      <xdr:row>95</xdr:row>
      <xdr:rowOff>32200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124927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167365</xdr:rowOff>
    </xdr:from>
    <xdr:to>
      <xdr:col>50</xdr:col>
      <xdr:colOff>165100</xdr:colOff>
      <xdr:row>94</xdr:row>
      <xdr:rowOff>97515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114042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126805</xdr:rowOff>
    </xdr:from>
    <xdr:to>
      <xdr:col>46</xdr:col>
      <xdr:colOff>38100</xdr:colOff>
      <xdr:row>93</xdr:row>
      <xdr:rowOff>56955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73482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6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69752</xdr:rowOff>
    </xdr:from>
    <xdr:to>
      <xdr:col>41</xdr:col>
      <xdr:colOff>101600</xdr:colOff>
      <xdr:row>92</xdr:row>
      <xdr:rowOff>171352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16429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1064</xdr:rowOff>
    </xdr:from>
    <xdr:to>
      <xdr:col>36</xdr:col>
      <xdr:colOff>165100</xdr:colOff>
      <xdr:row>91</xdr:row>
      <xdr:rowOff>102664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119191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143684</xdr:rowOff>
    </xdr:from>
    <xdr:to>
      <xdr:col>85</xdr:col>
      <xdr:colOff>127000</xdr:colOff>
      <xdr:row>38</xdr:row>
      <xdr:rowOff>159882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58784"/>
          <a:ext cx="8382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143684</xdr:rowOff>
    </xdr:from>
    <xdr:to>
      <xdr:col>81</xdr:col>
      <xdr:colOff>50800</xdr:colOff>
      <xdr:row>39</xdr:row>
      <xdr:rowOff>64981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5878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64981</xdr:rowOff>
    </xdr:from>
    <xdr:to>
      <xdr:col>76</xdr:col>
      <xdr:colOff>114300</xdr:colOff>
      <xdr:row>39</xdr:row>
      <xdr:rowOff>71316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5153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71316</xdr:rowOff>
    </xdr:from>
    <xdr:to>
      <xdr:col>71</xdr:col>
      <xdr:colOff>177800</xdr:colOff>
      <xdr:row>39</xdr:row>
      <xdr:rowOff>101002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57866"/>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109082</xdr:rowOff>
    </xdr:from>
    <xdr:to>
      <xdr:col>85</xdr:col>
      <xdr:colOff>177800</xdr:colOff>
      <xdr:row>39</xdr:row>
      <xdr:rowOff>39232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2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24009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92884</xdr:rowOff>
    </xdr:from>
    <xdr:to>
      <xdr:col>81</xdr:col>
      <xdr:colOff>101600</xdr:colOff>
      <xdr:row>39</xdr:row>
      <xdr:rowOff>23034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14181</xdr:rowOff>
    </xdr:from>
    <xdr:to>
      <xdr:col>76</xdr:col>
      <xdr:colOff>165100</xdr:colOff>
      <xdr:row>39</xdr:row>
      <xdr:rowOff>115781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106908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20516</xdr:rowOff>
    </xdr:from>
    <xdr:to>
      <xdr:col>72</xdr:col>
      <xdr:colOff>38100</xdr:colOff>
      <xdr:row>39</xdr:row>
      <xdr:rowOff>122116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113243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9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50202</xdr:rowOff>
    </xdr:from>
    <xdr:to>
      <xdr:col>67</xdr:col>
      <xdr:colOff>101600</xdr:colOff>
      <xdr:row>39</xdr:row>
      <xdr:rowOff>151802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142929</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8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110833</xdr:rowOff>
    </xdr:from>
    <xdr:to>
      <xdr:col>85</xdr:col>
      <xdr:colOff>127000</xdr:colOff>
      <xdr:row>57</xdr:row>
      <xdr:rowOff>11309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2033"/>
          <a:ext cx="838200" cy="7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110833</xdr:rowOff>
    </xdr:from>
    <xdr:to>
      <xdr:col>81</xdr:col>
      <xdr:colOff>50800</xdr:colOff>
      <xdr:row>56</xdr:row>
      <xdr:rowOff>148296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12033"/>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148296</xdr:rowOff>
    </xdr:from>
    <xdr:to>
      <xdr:col>76</xdr:col>
      <xdr:colOff>114300</xdr:colOff>
      <xdr:row>57</xdr:row>
      <xdr:rowOff>110782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49496"/>
          <a:ext cx="889000" cy="1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12292</xdr:rowOff>
    </xdr:from>
    <xdr:to>
      <xdr:col>71</xdr:col>
      <xdr:colOff>177800</xdr:colOff>
      <xdr:row>57</xdr:row>
      <xdr:rowOff>110782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84942"/>
          <a:ext cx="889000" cy="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131959</xdr:rowOff>
    </xdr:from>
    <xdr:to>
      <xdr:col>85</xdr:col>
      <xdr:colOff>177800</xdr:colOff>
      <xdr:row>57</xdr:row>
      <xdr:rowOff>62109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154836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60033</xdr:rowOff>
    </xdr:from>
    <xdr:to>
      <xdr:col>81</xdr:col>
      <xdr:colOff>101600</xdr:colOff>
      <xdr:row>56</xdr:row>
      <xdr:rowOff>161633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97496</xdr:rowOff>
    </xdr:from>
    <xdr:to>
      <xdr:col>76</xdr:col>
      <xdr:colOff>165100</xdr:colOff>
      <xdr:row>57</xdr:row>
      <xdr:rowOff>27646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44173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59982</xdr:rowOff>
    </xdr:from>
    <xdr:to>
      <xdr:col>72</xdr:col>
      <xdr:colOff>38100</xdr:colOff>
      <xdr:row>57</xdr:row>
      <xdr:rowOff>161582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152709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132942</xdr:rowOff>
    </xdr:from>
    <xdr:to>
      <xdr:col>67</xdr:col>
      <xdr:colOff>101600</xdr:colOff>
      <xdr:row>57</xdr:row>
      <xdr:rowOff>63092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79619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137871</xdr:rowOff>
    </xdr:from>
    <xdr:to>
      <xdr:col>85</xdr:col>
      <xdr:colOff>127000</xdr:colOff>
      <xdr:row>78</xdr:row>
      <xdr:rowOff>138032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0971"/>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134122</xdr:rowOff>
    </xdr:from>
    <xdr:to>
      <xdr:col>81</xdr:col>
      <xdr:colOff>50800</xdr:colOff>
      <xdr:row>78</xdr:row>
      <xdr:rowOff>137871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722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129482</xdr:rowOff>
    </xdr:from>
    <xdr:to>
      <xdr:col>76</xdr:col>
      <xdr:colOff>114300</xdr:colOff>
      <xdr:row>78</xdr:row>
      <xdr:rowOff>134122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2582"/>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93111</xdr:rowOff>
    </xdr:from>
    <xdr:to>
      <xdr:col>71</xdr:col>
      <xdr:colOff>177800</xdr:colOff>
      <xdr:row>78</xdr:row>
      <xdr:rowOff>129482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66211"/>
          <a:ext cx="889000" cy="3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87232</xdr:rowOff>
    </xdr:from>
    <xdr:to>
      <xdr:col>85</xdr:col>
      <xdr:colOff>177800</xdr:colOff>
      <xdr:row>79</xdr:row>
      <xdr:rowOff>17382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87071</xdr:rowOff>
    </xdr:from>
    <xdr:to>
      <xdr:col>81</xdr:col>
      <xdr:colOff>101600</xdr:colOff>
      <xdr:row>79</xdr:row>
      <xdr:rowOff>17221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8348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83322</xdr:rowOff>
    </xdr:from>
    <xdr:to>
      <xdr:col>76</xdr:col>
      <xdr:colOff>165100</xdr:colOff>
      <xdr:row>79</xdr:row>
      <xdr:rowOff>13472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4599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78682</xdr:rowOff>
    </xdr:from>
    <xdr:to>
      <xdr:col>72</xdr:col>
      <xdr:colOff>38100</xdr:colOff>
      <xdr:row>79</xdr:row>
      <xdr:rowOff>8832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171409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42311</xdr:rowOff>
    </xdr:from>
    <xdr:to>
      <xdr:col>67</xdr:col>
      <xdr:colOff>101600</xdr:colOff>
      <xdr:row>78</xdr:row>
      <xdr:rowOff>143911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160438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9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139739</xdr:rowOff>
    </xdr:from>
    <xdr:to>
      <xdr:col>85</xdr:col>
      <xdr:colOff>127000</xdr:colOff>
      <xdr:row>96</xdr:row>
      <xdr:rowOff>166852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98939"/>
          <a:ext cx="8382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157341</xdr:rowOff>
    </xdr:from>
    <xdr:to>
      <xdr:col>81</xdr:col>
      <xdr:colOff>50800</xdr:colOff>
      <xdr:row>96</xdr:row>
      <xdr:rowOff>166852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16541"/>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148337</xdr:rowOff>
    </xdr:from>
    <xdr:to>
      <xdr:col>76</xdr:col>
      <xdr:colOff>114300</xdr:colOff>
      <xdr:row>96</xdr:row>
      <xdr:rowOff>157341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07537"/>
          <a:ext cx="8890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148337</xdr:rowOff>
    </xdr:from>
    <xdr:to>
      <xdr:col>71</xdr:col>
      <xdr:colOff>177800</xdr:colOff>
      <xdr:row>96</xdr:row>
      <xdr:rowOff>154445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7537"/>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88939</xdr:rowOff>
    </xdr:from>
    <xdr:to>
      <xdr:col>85</xdr:col>
      <xdr:colOff>177800</xdr:colOff>
      <xdr:row>97</xdr:row>
      <xdr:rowOff>19089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67366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116052</xdr:rowOff>
    </xdr:from>
    <xdr:to>
      <xdr:col>81</xdr:col>
      <xdr:colOff>101600</xdr:colOff>
      <xdr:row>97</xdr:row>
      <xdr:rowOff>46202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37329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106541</xdr:rowOff>
    </xdr:from>
    <xdr:to>
      <xdr:col>76</xdr:col>
      <xdr:colOff>165100</xdr:colOff>
      <xdr:row>97</xdr:row>
      <xdr:rowOff>36691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27818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97537</xdr:rowOff>
    </xdr:from>
    <xdr:to>
      <xdr:col>72</xdr:col>
      <xdr:colOff>38100</xdr:colOff>
      <xdr:row>97</xdr:row>
      <xdr:rowOff>27687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18814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4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103645</xdr:rowOff>
    </xdr:from>
    <xdr:to>
      <xdr:col>67</xdr:col>
      <xdr:colOff>101600</xdr:colOff>
      <xdr:row>97</xdr:row>
      <xdr:rowOff>33795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民生費は</a:t>
          </a:r>
          <a:r>
            <a:rPr kumimoji="1" lang="ja-JP" altLang="ja-JP" sz="1100" b="0" i="0" baseline="0">
              <a:solidFill>
                <a:sysClr val="windowText" lastClr="000000"/>
              </a:solidFill>
              <a:effectLst/>
              <a:latin typeface="+mn-lt"/>
              <a:ea typeface="+mn-ea"/>
              <a:cs typeface="+mn-cs"/>
            </a:rPr>
            <a:t>住民税非課税世帯や低所得の子育て世帯</a:t>
          </a:r>
          <a:r>
            <a:rPr kumimoji="1" lang="ja-JP" altLang="en-US" sz="1100" b="0" i="0" baseline="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給付金事業による増、衛生費は新型コロナウイルスワクチン接種事業による減が主な増減要因となっている。</a:t>
          </a:r>
          <a:r>
            <a:rPr kumimoji="1" lang="ja-JP" altLang="en-US" sz="1100">
              <a:solidFill>
                <a:sysClr val="windowText" lastClr="000000"/>
              </a:solidFill>
              <a:effectLst/>
              <a:latin typeface="+mn-lt"/>
              <a:ea typeface="+mn-ea"/>
              <a:cs typeface="+mn-cs"/>
            </a:rPr>
            <a:t>農林水産業費は下山ため池浚渫工事により増となっている。</a:t>
          </a:r>
          <a:r>
            <a:rPr kumimoji="1" lang="ja-JP" altLang="ja-JP" sz="1100">
              <a:solidFill>
                <a:sysClr val="windowText" lastClr="000000"/>
              </a:solidFill>
              <a:effectLst/>
              <a:latin typeface="+mn-lt"/>
              <a:ea typeface="+mn-ea"/>
              <a:cs typeface="+mn-cs"/>
            </a:rPr>
            <a:t>商工費についても、ふるさと納税事業</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増となっている。土木費については、時津中央第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のピークを過ぎたことによる減はあるものの、西時津小島田線（打越工区）道路事業、日並左底線道路事業など、大型のインフラ整備工事を進めているため類似団体平均よりも高くなっている。教育費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年度は学校給食センター用地取得や町立小中学校トイレ改修工事、</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台端末整備事業における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端末購入、令和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年度は新学校給食センター建設事業、令和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年度は時津北小学校校舎増築事業</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年度はコスモス会館改修事業</a:t>
          </a:r>
          <a:r>
            <a:rPr kumimoji="1" lang="ja-JP" altLang="ja-JP" sz="1100">
              <a:solidFill>
                <a:sysClr val="windowText" lastClr="000000"/>
              </a:solidFill>
              <a:effectLst/>
              <a:latin typeface="+mn-lt"/>
              <a:ea typeface="+mn-ea"/>
              <a:cs typeface="+mn-cs"/>
            </a:rPr>
            <a:t>などの大規模事業を行ったため、類似団体平均を上回っている。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effectLst/>
              <a:latin typeface="+mn-lt"/>
              <a:ea typeface="+mn-ea"/>
              <a:cs typeface="+mn-cs"/>
            </a:rPr>
            <a:t>　財政調整基金は平成</a:t>
          </a:r>
          <a:r>
            <a:rPr kumimoji="1" lang="en-US" altLang="ja-JP" sz="900">
              <a:solidFill>
                <a:sysClr val="windowText" lastClr="000000"/>
              </a:solidFill>
              <a:effectLst/>
              <a:latin typeface="+mn-lt"/>
              <a:ea typeface="+mn-ea"/>
              <a:cs typeface="+mn-cs"/>
            </a:rPr>
            <a:t>29</a:t>
          </a:r>
          <a:r>
            <a:rPr kumimoji="1" lang="ja-JP" altLang="en-US" sz="900">
              <a:solidFill>
                <a:sysClr val="windowText" lastClr="000000"/>
              </a:solidFill>
              <a:effectLst/>
              <a:latin typeface="+mn-lt"/>
              <a:ea typeface="+mn-ea"/>
              <a:cs typeface="+mn-cs"/>
            </a:rPr>
            <a:t>年度以降増加傾向にあったが、令和</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年度及び令和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年度は財源不足補填のため取り崩したこと等により減少している。令和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年度は取り崩しがなかったため増加している。実質収支額は、令和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年度は町税収入や地方交付税が増となったこと、普通建設事業費が減となったこと等により過去最高の数値だった。令和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年度においては、普通交付税の増などにより、分母となる標準財政規模が大きくなったこと等により相対的に実質収支比率が小さくなり、前年度と比べ</a:t>
          </a:r>
          <a:r>
            <a:rPr kumimoji="1" lang="en-US" altLang="ja-JP" sz="900">
              <a:solidFill>
                <a:sysClr val="windowText" lastClr="000000"/>
              </a:solidFill>
              <a:effectLst/>
              <a:latin typeface="+mn-lt"/>
              <a:ea typeface="+mn-ea"/>
              <a:cs typeface="+mn-cs"/>
            </a:rPr>
            <a:t>2.55</a:t>
          </a:r>
          <a:r>
            <a:rPr kumimoji="1" lang="ja-JP" altLang="en-US" sz="900">
              <a:solidFill>
                <a:sysClr val="windowText" lastClr="000000"/>
              </a:solidFill>
              <a:effectLst/>
              <a:latin typeface="+mn-lt"/>
              <a:ea typeface="+mn-ea"/>
              <a:cs typeface="+mn-cs"/>
            </a:rPr>
            <a:t>％減少し</a:t>
          </a:r>
          <a:r>
            <a:rPr kumimoji="1" lang="en-US" altLang="ja-JP" sz="900">
              <a:solidFill>
                <a:sysClr val="windowText" lastClr="000000"/>
              </a:solidFill>
              <a:effectLst/>
              <a:latin typeface="+mn-lt"/>
              <a:ea typeface="+mn-ea"/>
              <a:cs typeface="+mn-cs"/>
            </a:rPr>
            <a:t>3.11</a:t>
          </a:r>
          <a:r>
            <a:rPr kumimoji="1" lang="ja-JP" altLang="en-US" sz="900">
              <a:solidFill>
                <a:sysClr val="windowText" lastClr="000000"/>
              </a:solidFill>
              <a:effectLst/>
              <a:latin typeface="+mn-lt"/>
              <a:ea typeface="+mn-ea"/>
              <a:cs typeface="+mn-cs"/>
            </a:rPr>
            <a:t>％となっている。実質単年度収支は、令和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年度は町税収入が増えたことなどにより決算剰余金が生じ、黒字となっている。令和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年度は、財政調整基金の取り崩しはなかったものの、繰入金の減などによる歳入の減が大きく、令和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年度より決算剰余金が少なかったことなどにより赤字となっている。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前年度と今年度いずれも全会計が黒字となった。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標準財政規模に対する比率は、水道事業会計が最も高く、次いで下水道事業会計、一般会計と続いている。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比率が最も高い水道事業会計においては、</a:t>
          </a:r>
          <a:r>
            <a:rPr kumimoji="1" lang="ja-JP" altLang="en-US" sz="1100">
              <a:solidFill>
                <a:sysClr val="windowText" lastClr="000000"/>
              </a:solidFill>
              <a:effectLst/>
              <a:latin typeface="+mn-lt"/>
              <a:ea typeface="+mn-ea"/>
              <a:cs typeface="+mn-cs"/>
            </a:rPr>
            <a:t>経常収支比率及び料金回収率は、</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％超を維持しているものの、年々減少傾向にある。今後の更新需要に備え、効果的な経営改善を行い、財源を確保していく必要がある。また、給水原価の上昇が予測されるため、引き続き経費削減に努める。</a:t>
          </a:r>
          <a:br>
            <a:rPr kumimoji="1" lang="en-US" altLang="ja-JP" sz="1100">
              <a:solidFill>
                <a:sysClr val="windowText" lastClr="000000"/>
              </a:solidFill>
              <a:effectLst/>
              <a:latin typeface="+mn-lt"/>
              <a:ea typeface="+mn-ea"/>
              <a:cs typeface="+mn-cs"/>
            </a:rPr>
          </a:b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また、一般会計では、令和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年度は町税収入が増加したこと等の理由により、決算剰余金が生じ、黒字幅が拡大していたが、</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年度は、財政調整基金の取り崩しはなかったものの、繰入金の減などによる歳入の減が大きく、令和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年度より決算剰余金が少なかったことなどにより黒字額が減少している。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14222343</v>
      </c>
      <c r="BO4" s="449"/>
      <c r="BP4" s="449"/>
      <c r="BQ4" s="449"/>
      <c r="BR4" s="449"/>
      <c r="BS4" s="449"/>
      <c r="BT4" s="449"/>
      <c r="BU4" s="450"/>
      <c r="BV4" s="448">
        <v>14557392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3.1</v>
      </c>
      <c r="CU4" s="589"/>
      <c r="CV4" s="589"/>
      <c r="CW4" s="589"/>
      <c r="CX4" s="589"/>
      <c r="CY4" s="589"/>
      <c r="CZ4" s="589"/>
      <c r="DA4" s="590"/>
      <c r="DB4" s="588">
        <v>5.7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13772228</v>
      </c>
      <c r="BO5" s="420"/>
      <c r="BP5" s="420"/>
      <c r="BQ5" s="420"/>
      <c r="BR5" s="420"/>
      <c r="BS5" s="420"/>
      <c r="BT5" s="420"/>
      <c r="BU5" s="421"/>
      <c r="BV5" s="419">
        <v>13842034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93.7</v>
      </c>
      <c r="CU5" s="417"/>
      <c r="CV5" s="417"/>
      <c r="CW5" s="417"/>
      <c r="CX5" s="417"/>
      <c r="CY5" s="417"/>
      <c r="CZ5" s="417"/>
      <c r="DA5" s="418"/>
      <c r="DB5" s="416">
        <v>92.9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450115</v>
      </c>
      <c r="BO6" s="420"/>
      <c r="BP6" s="420"/>
      <c r="BQ6" s="420"/>
      <c r="BR6" s="420"/>
      <c r="BS6" s="420"/>
      <c r="BT6" s="420"/>
      <c r="BU6" s="421"/>
      <c r="BV6" s="419">
        <v>715358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94.2</v>
      </c>
      <c r="CU6" s="563"/>
      <c r="CV6" s="563"/>
      <c r="CW6" s="563"/>
      <c r="CX6" s="563"/>
      <c r="CY6" s="563"/>
      <c r="CZ6" s="563"/>
      <c r="DA6" s="564"/>
      <c r="DB6" s="562">
        <v>93.8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236778</v>
      </c>
      <c r="BO7" s="420"/>
      <c r="BP7" s="420"/>
      <c r="BQ7" s="420"/>
      <c r="BR7" s="420"/>
      <c r="BS7" s="420"/>
      <c r="BT7" s="420"/>
      <c r="BU7" s="421"/>
      <c r="BV7" s="419">
        <v>342329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6852985</v>
      </c>
      <c r="CU7" s="420"/>
      <c r="CV7" s="420"/>
      <c r="CW7" s="420"/>
      <c r="CX7" s="420"/>
      <c r="CY7" s="420"/>
      <c r="CZ7" s="420"/>
      <c r="DA7" s="421"/>
      <c r="DB7" s="419">
        <v>6588441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213337</v>
      </c>
      <c r="BO8" s="420"/>
      <c r="BP8" s="420"/>
      <c r="BQ8" s="420"/>
      <c r="BR8" s="420"/>
      <c r="BS8" s="420"/>
      <c r="BT8" s="420"/>
      <c r="BU8" s="421"/>
      <c r="BV8" s="419">
        <v>373029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29339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-159692</v>
      </c>
      <c r="BO9" s="420"/>
      <c r="BP9" s="420"/>
      <c r="BQ9" s="420"/>
      <c r="BR9" s="420"/>
      <c r="BS9" s="420"/>
      <c r="BT9" s="420"/>
      <c r="BU9" s="421"/>
      <c r="BV9" s="419">
        <v>-70076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10</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29804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137</v>
      </c>
      <c r="BO10" s="420"/>
      <c r="BP10" s="420"/>
      <c r="BQ10" s="420"/>
      <c r="BR10" s="420"/>
      <c r="BS10" s="420"/>
      <c r="BT10" s="420"/>
      <c r="BU10" s="421"/>
      <c r="BV10" s="419">
        <v>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29240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189163</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28832</v>
      </c>
      <c r="S13" s="507"/>
      <c r="T13" s="507"/>
      <c r="U13" s="507"/>
      <c r="V13" s="508"/>
      <c r="W13" s="509" t="s">
        <v>130</v>
      </c>
      <c r="X13" s="405"/>
      <c r="Y13" s="405"/>
      <c r="Z13" s="405"/>
      <c r="AA13" s="405"/>
      <c r="AB13" s="406"/>
      <c r="AC13" s="372">
        <v>263</v>
      </c>
      <c r="AD13" s="373"/>
      <c r="AE13" s="373"/>
      <c r="AF13" s="373"/>
      <c r="AG13" s="374"/>
      <c r="AH13" s="372">
        <v>323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-159555</v>
      </c>
      <c r="BO13" s="420"/>
      <c r="BP13" s="420"/>
      <c r="BQ13" s="420"/>
      <c r="BR13" s="420"/>
      <c r="BS13" s="420"/>
      <c r="BT13" s="420"/>
      <c r="BU13" s="421"/>
      <c r="BV13" s="419">
        <v>-259236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5.3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29493</v>
      </c>
      <c r="S14" s="507"/>
      <c r="T14" s="507"/>
      <c r="U14" s="507"/>
      <c r="V14" s="508"/>
      <c r="W14" s="510"/>
      <c r="X14" s="408"/>
      <c r="Y14" s="408"/>
      <c r="Z14" s="408"/>
      <c r="AA14" s="408"/>
      <c r="AB14" s="409"/>
      <c r="AC14" s="499">
        <v>1.9</v>
      </c>
      <c r="AD14" s="500"/>
      <c r="AE14" s="500"/>
      <c r="AF14" s="500"/>
      <c r="AG14" s="501"/>
      <c r="AH14" s="499">
        <v>2.2999999999999998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29128</v>
      </c>
      <c r="S15" s="507"/>
      <c r="T15" s="507"/>
      <c r="U15" s="507"/>
      <c r="V15" s="508"/>
      <c r="W15" s="509" t="s">
        <v>137</v>
      </c>
      <c r="X15" s="405"/>
      <c r="Y15" s="405"/>
      <c r="Z15" s="405"/>
      <c r="AA15" s="405"/>
      <c r="AB15" s="406"/>
      <c r="AC15" s="372">
        <v>3064</v>
      </c>
      <c r="AD15" s="373"/>
      <c r="AE15" s="373"/>
      <c r="AF15" s="373"/>
      <c r="AG15" s="374"/>
      <c r="AH15" s="372">
        <v>3209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3747745</v>
      </c>
      <c r="BO15" s="449"/>
      <c r="BP15" s="449"/>
      <c r="BQ15" s="449"/>
      <c r="BR15" s="449"/>
      <c r="BS15" s="449"/>
      <c r="BT15" s="449"/>
      <c r="BU15" s="450"/>
      <c r="BV15" s="448">
        <v>3712801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22.1</v>
      </c>
      <c r="AD16" s="500"/>
      <c r="AE16" s="500"/>
      <c r="AF16" s="500"/>
      <c r="AG16" s="501"/>
      <c r="AH16" s="499">
        <v>23.3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5819325</v>
      </c>
      <c r="BO16" s="420"/>
      <c r="BP16" s="420"/>
      <c r="BQ16" s="420"/>
      <c r="BR16" s="420"/>
      <c r="BS16" s="420"/>
      <c r="BT16" s="420"/>
      <c r="BU16" s="421"/>
      <c r="BV16" s="419">
        <v>5538979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10507</v>
      </c>
      <c r="AD17" s="373"/>
      <c r="AE17" s="373"/>
      <c r="AF17" s="373"/>
      <c r="AG17" s="374"/>
      <c r="AH17" s="372">
        <v>10255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4749070</v>
      </c>
      <c r="BO17" s="420"/>
      <c r="BP17" s="420"/>
      <c r="BQ17" s="420"/>
      <c r="BR17" s="420"/>
      <c r="BS17" s="420"/>
      <c r="BT17" s="420"/>
      <c r="BU17" s="421"/>
      <c r="BV17" s="419">
        <v>4693976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20.94</v>
      </c>
      <c r="M18" s="472"/>
      <c r="N18" s="472"/>
      <c r="O18" s="472"/>
      <c r="P18" s="472"/>
      <c r="Q18" s="472"/>
      <c r="R18" s="473"/>
      <c r="S18" s="473"/>
      <c r="T18" s="473"/>
      <c r="U18" s="473"/>
      <c r="V18" s="474"/>
      <c r="W18" s="490"/>
      <c r="X18" s="491"/>
      <c r="Y18" s="491"/>
      <c r="Z18" s="491"/>
      <c r="AA18" s="491"/>
      <c r="AB18" s="515"/>
      <c r="AC18" s="389">
        <v>76</v>
      </c>
      <c r="AD18" s="390"/>
      <c r="AE18" s="390"/>
      <c r="AF18" s="390"/>
      <c r="AG18" s="475"/>
      <c r="AH18" s="389">
        <v>74.400000000000006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6573469</v>
      </c>
      <c r="BO18" s="420"/>
      <c r="BP18" s="420"/>
      <c r="BQ18" s="420"/>
      <c r="BR18" s="420"/>
      <c r="BS18" s="420"/>
      <c r="BT18" s="420"/>
      <c r="BU18" s="421"/>
      <c r="BV18" s="419">
        <v>6210180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1401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8837821</v>
      </c>
      <c r="BO19" s="420"/>
      <c r="BP19" s="420"/>
      <c r="BQ19" s="420"/>
      <c r="BR19" s="420"/>
      <c r="BS19" s="420"/>
      <c r="BT19" s="420"/>
      <c r="BU19" s="421"/>
      <c r="BV19" s="419">
        <v>9088594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11435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12093612</v>
      </c>
      <c r="BO22" s="449"/>
      <c r="BP22" s="449"/>
      <c r="BQ22" s="449"/>
      <c r="BR22" s="449"/>
      <c r="BS22" s="449"/>
      <c r="BT22" s="449"/>
      <c r="BU22" s="450"/>
      <c r="BV22" s="448">
        <v>11959813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11133048</v>
      </c>
      <c r="BO23" s="420"/>
      <c r="BP23" s="420"/>
      <c r="BQ23" s="420"/>
      <c r="BR23" s="420"/>
      <c r="BS23" s="420"/>
      <c r="BT23" s="420"/>
      <c r="BU23" s="421"/>
      <c r="BV23" s="419">
        <v>11129863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8350</v>
      </c>
      <c r="R24" s="373"/>
      <c r="S24" s="373"/>
      <c r="T24" s="373"/>
      <c r="U24" s="373"/>
      <c r="V24" s="374"/>
      <c r="W24" s="462"/>
      <c r="X24" s="399"/>
      <c r="Y24" s="400"/>
      <c r="Z24" s="375" t="s">
        <v>162</v>
      </c>
      <c r="AA24" s="376"/>
      <c r="AB24" s="376"/>
      <c r="AC24" s="376"/>
      <c r="AD24" s="376"/>
      <c r="AE24" s="376"/>
      <c r="AF24" s="376"/>
      <c r="AG24" s="377"/>
      <c r="AH24" s="372">
        <v>144</v>
      </c>
      <c r="AI24" s="373"/>
      <c r="AJ24" s="373"/>
      <c r="AK24" s="373"/>
      <c r="AL24" s="374"/>
      <c r="AM24" s="372">
        <v>464400</v>
      </c>
      <c r="AN24" s="373"/>
      <c r="AO24" s="373"/>
      <c r="AP24" s="373"/>
      <c r="AQ24" s="373"/>
      <c r="AR24" s="374"/>
      <c r="AS24" s="372">
        <v>3225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8051517</v>
      </c>
      <c r="BO24" s="420"/>
      <c r="BP24" s="420"/>
      <c r="BQ24" s="420"/>
      <c r="BR24" s="420"/>
      <c r="BS24" s="420"/>
      <c r="BT24" s="420"/>
      <c r="BU24" s="421"/>
      <c r="BV24" s="419">
        <v>7552915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6760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1344580</v>
      </c>
      <c r="BO25" s="449"/>
      <c r="BP25" s="449"/>
      <c r="BQ25" s="449"/>
      <c r="BR25" s="449"/>
      <c r="BS25" s="449"/>
      <c r="BT25" s="449"/>
      <c r="BU25" s="450"/>
      <c r="BV25" s="448">
        <v>167978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6470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3340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16132</v>
      </c>
      <c r="AN27" s="373"/>
      <c r="AO27" s="373"/>
      <c r="AP27" s="373"/>
      <c r="AQ27" s="373"/>
      <c r="AR27" s="374"/>
      <c r="AS27" s="372">
        <v>4033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307655</v>
      </c>
      <c r="BO27" s="454"/>
      <c r="BP27" s="454"/>
      <c r="BQ27" s="454"/>
      <c r="BR27" s="454"/>
      <c r="BS27" s="454"/>
      <c r="BT27" s="454"/>
      <c r="BU27" s="455"/>
      <c r="BV27" s="453">
        <v>307655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2760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585970</v>
      </c>
      <c r="BO28" s="449"/>
      <c r="BP28" s="449"/>
      <c r="BQ28" s="449"/>
      <c r="BR28" s="449"/>
      <c r="BS28" s="449"/>
      <c r="BT28" s="449"/>
      <c r="BU28" s="450"/>
      <c r="BV28" s="448">
        <v>548530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2510</v>
      </c>
      <c r="R29" s="373"/>
      <c r="S29" s="373"/>
      <c r="T29" s="373"/>
      <c r="U29" s="373"/>
      <c r="V29" s="374"/>
      <c r="W29" s="463"/>
      <c r="X29" s="464"/>
      <c r="Y29" s="465"/>
      <c r="Z29" s="375" t="s">
        <v>177</v>
      </c>
      <c r="AA29" s="376"/>
      <c r="AB29" s="376"/>
      <c r="AC29" s="376"/>
      <c r="AD29" s="376"/>
      <c r="AE29" s="376"/>
      <c r="AF29" s="376"/>
      <c r="AG29" s="377"/>
      <c r="AH29" s="372">
        <v>148</v>
      </c>
      <c r="AI29" s="373"/>
      <c r="AJ29" s="373"/>
      <c r="AK29" s="373"/>
      <c r="AL29" s="374"/>
      <c r="AM29" s="372">
        <v>480532</v>
      </c>
      <c r="AN29" s="373"/>
      <c r="AO29" s="373"/>
      <c r="AP29" s="373"/>
      <c r="AQ29" s="373"/>
      <c r="AR29" s="374"/>
      <c r="AS29" s="372">
        <v>3247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993256</v>
      </c>
      <c r="BO29" s="420"/>
      <c r="BP29" s="420"/>
      <c r="BQ29" s="420"/>
      <c r="BR29" s="420"/>
      <c r="BS29" s="420"/>
      <c r="BT29" s="420"/>
      <c r="BU29" s="421"/>
      <c r="BV29" s="419">
        <v>893417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2381954</v>
      </c>
      <c r="BO30" s="454"/>
      <c r="BP30" s="454"/>
      <c r="BQ30" s="454"/>
      <c r="BR30" s="454"/>
      <c r="BS30" s="454"/>
      <c r="BT30" s="454"/>
      <c r="BU30" s="455"/>
      <c r="BV30" s="453">
        <v>2319465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長崎県市町村総合事務組合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11</v>
      </c>
      <c r="CP34" s="367"/>
      <c r="CQ34" s="368" t="str">
        <f>IF('各会計、関係団体の財政状況及び健全化判断比率'!BS7="","",'各会計、関係団体の財政状況及び健全化判断比率'!BS7)</f>
        <v>西彼中央土地開発公社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下水道事業会計(公共下水道）</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長崎県後期高齢者医療広域連合</v>
      </c>
      <c r="BZ35" s="368"/>
      <c r="CA35" s="368"/>
      <c r="CB35" s="368"/>
      <c r="CC35" s="368"/>
      <c r="CD35" s="368"/>
      <c r="CE35" s="368"/>
      <c r="CF35" s="368"/>
      <c r="CG35" s="368"/>
      <c r="CH35" s="368"/>
      <c r="CI35" s="368"/>
      <c r="CJ35" s="368"/>
      <c r="CK35" s="368"/>
      <c r="CL35" s="368"/>
      <c r="CM35" s="368"/>
      <c r="CN35" s="169"/>
      <c r="CO35" s="367">
        <f t="shared" ref="CO35:CO43" si="3">IF(CQ35="","",CO34+1)</f>
        <v>12</v>
      </c>
      <c r="CP35" s="367"/>
      <c r="CQ35" s="368" t="str">
        <f>IF('各会計、関係団体の財政状況及び健全化判断比率'!BS8="","",'各会計、関係団体の財政状況及び健全化判断比率'!BS8)</f>
        <v>長崎県林業公社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長与・時津環境施設組合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ziwh3E7/CEGzcLyYtOhLVTgZvB0YVrnLnyYY4VdfEaLg0oAZXFKcZbiKDYZOEL5laU98A0CA17G7c9ChcrdjQ==" saltValue="js9YxeuawmHDEZ0+/uU4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57.93</v>
      </c>
      <c r="G34" s="33">
        <v>57.71</v>
      </c>
      <c r="H34" s="33">
        <v>60.45</v>
      </c>
      <c r="I34" s="33">
        <v>61.01</v>
      </c>
      <c r="J34" s="34">
        <v>59.05</v>
      </c>
      <c r="K34" s="22"/>
      <c r="L34" s="22"/>
      <c r="M34" s="22"/>
      <c r="N34" s="22"/>
      <c r="O34" s="22"/>
      <c r="P34" s="22"/>
    </row>
    <row r="35" spans="1:16" ht="39" customHeight="1" x14ac:dyDescent="0.15">
      <c r="A35" s="22"/>
      <c r="B35" s="35"/>
      <c r="C35" s="1145" t="s">
        <v>534</v>
      </c>
      <c r="D35" s="1146"/>
      <c r="E35" s="1147"/>
      <c r="F35" s="36">
        <v>7.56</v>
      </c>
      <c r="G35" s="37">
        <v>7.76</v>
      </c>
      <c r="H35" s="37">
        <v>8.52</v>
      </c>
      <c r="I35" s="37">
        <v>9.61</v>
      </c>
      <c r="J35" s="38">
        <v>9.68</v>
      </c>
      <c r="K35" s="22"/>
      <c r="L35" s="22"/>
      <c r="M35" s="22"/>
      <c r="N35" s="22"/>
      <c r="O35" s="22"/>
      <c r="P35" s="22"/>
    </row>
    <row r="36" spans="1:16" ht="39" customHeight="1" x14ac:dyDescent="0.15">
      <c r="A36" s="22"/>
      <c r="B36" s="35"/>
      <c r="C36" s="1145" t="s">
        <v>535</v>
      </c>
      <c r="D36" s="1146"/>
      <c r="E36" s="1147"/>
      <c r="F36" s="36">
        <v>4.07</v>
      </c>
      <c r="G36" s="37">
        <v>8.86</v>
      </c>
      <c r="H36" s="37">
        <v>6.88</v>
      </c>
      <c r="I36" s="37">
        <v>5.66</v>
      </c>
      <c r="J36" s="38">
        <v>3.11</v>
      </c>
      <c r="K36" s="22"/>
      <c r="L36" s="22"/>
      <c r="M36" s="22"/>
      <c r="N36" s="22"/>
      <c r="O36" s="22"/>
      <c r="P36" s="22"/>
    </row>
    <row r="37" spans="1:16" ht="39" customHeight="1" x14ac:dyDescent="0.15">
      <c r="A37" s="22"/>
      <c r="B37" s="35"/>
      <c r="C37" s="1145" t="s">
        <v>536</v>
      </c>
      <c r="D37" s="1146"/>
      <c r="E37" s="1147"/>
      <c r="F37" s="36">
        <v>1.52</v>
      </c>
      <c r="G37" s="37">
        <v>1.04</v>
      </c>
      <c r="H37" s="37">
        <v>1.66</v>
      </c>
      <c r="I37" s="37">
        <v>1.98</v>
      </c>
      <c r="J37" s="38">
        <v>1.1499999999999999</v>
      </c>
      <c r="K37" s="22"/>
      <c r="L37" s="22"/>
      <c r="M37" s="22"/>
      <c r="N37" s="22"/>
      <c r="O37" s="22"/>
      <c r="P37" s="22"/>
    </row>
    <row r="38" spans="1:16" ht="39" customHeight="1" x14ac:dyDescent="0.15">
      <c r="A38" s="22"/>
      <c r="B38" s="35"/>
      <c r="C38" s="1145" t="s">
        <v>537</v>
      </c>
      <c r="D38" s="1146"/>
      <c r="E38" s="1147"/>
      <c r="F38" s="36">
        <v>1.6</v>
      </c>
      <c r="G38" s="37">
        <v>1.08</v>
      </c>
      <c r="H38" s="37">
        <v>0.88</v>
      </c>
      <c r="I38" s="37">
        <v>0.94</v>
      </c>
      <c r="J38" s="38">
        <v>0.81</v>
      </c>
      <c r="K38" s="22"/>
      <c r="L38" s="22"/>
      <c r="M38" s="22"/>
      <c r="N38" s="22"/>
      <c r="O38" s="22"/>
      <c r="P38" s="22"/>
    </row>
    <row r="39" spans="1:16" ht="39" customHeight="1" x14ac:dyDescent="0.15">
      <c r="A39" s="22"/>
      <c r="B39" s="35"/>
      <c r="C39" s="1145" t="s">
        <v>538</v>
      </c>
      <c r="D39" s="1146"/>
      <c r="E39" s="1147"/>
      <c r="F39" s="36">
        <v>0.01</v>
      </c>
      <c r="G39" s="37">
        <v>0.06</v>
      </c>
      <c r="H39" s="37">
        <v>0</v>
      </c>
      <c r="I39" s="37">
        <v>0.14000000000000001</v>
      </c>
      <c r="J39" s="38">
        <v>0.02</v>
      </c>
      <c r="K39" s="22"/>
      <c r="L39" s="22"/>
      <c r="M39" s="22"/>
      <c r="N39" s="22"/>
      <c r="O39" s="22"/>
      <c r="P39" s="22"/>
    </row>
    <row r="40" spans="1:16" ht="39" customHeight="1" x14ac:dyDescent="0.15">
      <c r="A40" s="22"/>
      <c r="B40" s="35"/>
      <c r="C40" s="1145" t="s">
        <v>539</v>
      </c>
      <c r="D40" s="1146"/>
      <c r="E40" s="1147"/>
      <c r="F40" s="36">
        <v>0.02</v>
      </c>
      <c r="G40" s="37">
        <v>0</v>
      </c>
      <c r="H40" s="37">
        <v>0</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541</v>
      </c>
      <c r="D43" s="1149"/>
      <c r="E43" s="1150"/>
      <c r="F43" s="41">
        <v>0.03</v>
      </c>
      <c r="G43" s="42">
        <v>0.02</v>
      </c>
      <c r="H43" s="42">
        <v>0.04</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Gwr+1nChaWe9H8vEiXY3H3lLtVI3MLAqZN7arQ68N8qEx0sH/UJDpIo8rcwO3kW/+CYjc/1eBJnYOMhsyM0Uw==" saltValue="6phm5sh700xl7G/q5Vn6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941</v>
      </c>
      <c r="L45" s="60">
        <v>953</v>
      </c>
      <c r="M45" s="60">
        <v>934</v>
      </c>
      <c r="N45" s="60">
        <v>910</v>
      </c>
      <c r="O45" s="61">
        <v>965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205</v>
      </c>
      <c r="L48" s="64">
        <v>187</v>
      </c>
      <c r="M48" s="64">
        <v>184</v>
      </c>
      <c r="N48" s="64">
        <v>171</v>
      </c>
      <c r="O48" s="65">
        <v>154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69</v>
      </c>
      <c r="L49" s="64">
        <v>67</v>
      </c>
      <c r="M49" s="64">
        <v>71</v>
      </c>
      <c r="N49" s="64">
        <v>70</v>
      </c>
      <c r="O49" s="65">
        <v>68</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930</v>
      </c>
      <c r="L52" s="64">
        <v>878</v>
      </c>
      <c r="M52" s="64">
        <v>864</v>
      </c>
      <c r="N52" s="64">
        <v>872</v>
      </c>
      <c r="O52" s="65">
        <v>912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285</v>
      </c>
      <c r="L53" s="69">
        <v>329</v>
      </c>
      <c r="M53" s="69">
        <v>325</v>
      </c>
      <c r="N53" s="69">
        <v>279</v>
      </c>
      <c r="O53" s="70">
        <v>275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B7c29pHjs/nfatQGka54DFOnlSxpYUIIjnKXTEttzITWjrDmiKaBP0XpoLWoOGno6wVhQNFH2eMSJZKPckqA==" saltValue="JC9yytGliZYnXVr0QL6v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11256</v>
      </c>
      <c r="J41" s="344">
        <v>11913</v>
      </c>
      <c r="K41" s="344">
        <v>12057</v>
      </c>
      <c r="L41" s="344">
        <v>11960</v>
      </c>
      <c r="M41" s="345">
        <v>12094</v>
      </c>
    </row>
    <row r="42" spans="2:13" ht="27.75" customHeight="1" x14ac:dyDescent="0.15">
      <c r="B42" s="1186"/>
      <c r="C42" s="1187"/>
      <c r="D42" s="106"/>
      <c r="E42" s="1190" t="s">
        <v>32</v>
      </c>
      <c r="F42" s="1190"/>
      <c r="G42" s="1190"/>
      <c r="H42" s="1191"/>
      <c r="I42" s="346">
        <v>33</v>
      </c>
      <c r="J42" s="347" t="s">
        <v>485</v>
      </c>
      <c r="K42" s="347" t="s">
        <v>485</v>
      </c>
      <c r="L42" s="347" t="s">
        <v>485</v>
      </c>
      <c r="M42" s="348" t="s">
        <v>485</v>
      </c>
    </row>
    <row r="43" spans="2:13" ht="27.75" customHeight="1" x14ac:dyDescent="0.15">
      <c r="B43" s="1186"/>
      <c r="C43" s="1187"/>
      <c r="D43" s="106"/>
      <c r="E43" s="1190" t="s">
        <v>33</v>
      </c>
      <c r="F43" s="1190"/>
      <c r="G43" s="1190"/>
      <c r="H43" s="1191"/>
      <c r="I43" s="346">
        <v>1146</v>
      </c>
      <c r="J43" s="347">
        <v>1050</v>
      </c>
      <c r="K43" s="347">
        <v>976</v>
      </c>
      <c r="L43" s="347">
        <v>960</v>
      </c>
      <c r="M43" s="348">
        <v>770</v>
      </c>
    </row>
    <row r="44" spans="2:13" ht="27.75" customHeight="1" x14ac:dyDescent="0.15">
      <c r="B44" s="1186"/>
      <c r="C44" s="1187"/>
      <c r="D44" s="106"/>
      <c r="E44" s="1190" t="s">
        <v>34</v>
      </c>
      <c r="F44" s="1190"/>
      <c r="G44" s="1190"/>
      <c r="H44" s="1191"/>
      <c r="I44" s="346">
        <v>343</v>
      </c>
      <c r="J44" s="347">
        <v>296</v>
      </c>
      <c r="K44" s="347">
        <v>250</v>
      </c>
      <c r="L44" s="347">
        <v>203</v>
      </c>
      <c r="M44" s="348">
        <v>158</v>
      </c>
    </row>
    <row r="45" spans="2:13" ht="27.75" customHeight="1" x14ac:dyDescent="0.15">
      <c r="B45" s="1186"/>
      <c r="C45" s="1187"/>
      <c r="D45" s="106"/>
      <c r="E45" s="1190" t="s">
        <v>35</v>
      </c>
      <c r="F45" s="1190"/>
      <c r="G45" s="1190"/>
      <c r="H45" s="1191"/>
      <c r="I45" s="346">
        <v>296</v>
      </c>
      <c r="J45" s="347">
        <v>444</v>
      </c>
      <c r="K45" s="347">
        <v>513</v>
      </c>
      <c r="L45" s="347">
        <v>631</v>
      </c>
      <c r="M45" s="348">
        <v>630</v>
      </c>
    </row>
    <row r="46" spans="2:13" ht="27.75" customHeight="1" x14ac:dyDescent="0.15">
      <c r="B46" s="1186"/>
      <c r="C46" s="1187"/>
      <c r="D46" s="107"/>
      <c r="E46" s="1190" t="s">
        <v>36</v>
      </c>
      <c r="F46" s="1190"/>
      <c r="G46" s="1190"/>
      <c r="H46" s="1191"/>
      <c r="I46" s="346">
        <v>1</v>
      </c>
      <c r="J46" s="347">
        <v>1</v>
      </c>
      <c r="K46" s="347">
        <v>0</v>
      </c>
      <c r="L46" s="347">
        <v>1</v>
      </c>
      <c r="M46" s="348">
        <v>1</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5731</v>
      </c>
      <c r="J50" s="347">
        <v>6069</v>
      </c>
      <c r="K50" s="347">
        <v>5378</v>
      </c>
      <c r="L50" s="347">
        <v>4689</v>
      </c>
      <c r="M50" s="348">
        <v>4967</v>
      </c>
    </row>
    <row r="51" spans="2:13" ht="27.75" customHeight="1" x14ac:dyDescent="0.15">
      <c r="B51" s="1186"/>
      <c r="C51" s="1187"/>
      <c r="D51" s="106"/>
      <c r="E51" s="1190" t="s">
        <v>42</v>
      </c>
      <c r="F51" s="1190"/>
      <c r="G51" s="1190"/>
      <c r="H51" s="1191"/>
      <c r="I51" s="346">
        <v>2382</v>
      </c>
      <c r="J51" s="347">
        <v>2358</v>
      </c>
      <c r="K51" s="347">
        <v>2271</v>
      </c>
      <c r="L51" s="347">
        <v>1998</v>
      </c>
      <c r="M51" s="348">
        <v>2181</v>
      </c>
    </row>
    <row r="52" spans="2:13" ht="27.75" customHeight="1" x14ac:dyDescent="0.15">
      <c r="B52" s="1188"/>
      <c r="C52" s="1189"/>
      <c r="D52" s="106"/>
      <c r="E52" s="1190" t="s">
        <v>43</v>
      </c>
      <c r="F52" s="1190"/>
      <c r="G52" s="1190"/>
      <c r="H52" s="1191"/>
      <c r="I52" s="346">
        <v>8942</v>
      </c>
      <c r="J52" s="347">
        <v>8988</v>
      </c>
      <c r="K52" s="347">
        <v>8748</v>
      </c>
      <c r="L52" s="347">
        <v>8322</v>
      </c>
      <c r="M52" s="348">
        <v>8855</v>
      </c>
    </row>
    <row r="53" spans="2:13" ht="27.75" customHeight="1" thickBot="1" x14ac:dyDescent="0.2">
      <c r="B53" s="1192" t="s">
        <v>19</v>
      </c>
      <c r="C53" s="1193"/>
      <c r="D53" s="110"/>
      <c r="E53" s="1194" t="s">
        <v>44</v>
      </c>
      <c r="F53" s="1194"/>
      <c r="G53" s="1194"/>
      <c r="H53" s="1195"/>
      <c r="I53" s="349">
        <v>-3983</v>
      </c>
      <c r="J53" s="350">
        <v>-3711</v>
      </c>
      <c r="K53" s="350">
        <v>-2602</v>
      </c>
      <c r="L53" s="350">
        <v>-1253</v>
      </c>
      <c r="M53" s="351">
        <v>-2350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c62fOh3+GvfVkcyuURLy3454zwlGZZG/RIaFYobd6Qiw1bps7/GDDSrfs7fYnI2wlvt/Wh11ZFuqfuU9gjIZg==" saltValue="wM9Ckmxe/TbPWpUEaLgN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693</v>
      </c>
      <c r="G55" s="352">
        <v>549</v>
      </c>
      <c r="H55" s="353">
        <v>586</v>
      </c>
    </row>
    <row r="56" spans="2:8" ht="52.5" customHeight="1" x14ac:dyDescent="0.15">
      <c r="B56" s="122"/>
      <c r="C56" s="1213" t="s">
        <v>47</v>
      </c>
      <c r="D56" s="1213"/>
      <c r="E56" s="1214"/>
      <c r="F56" s="354">
        <v>1203</v>
      </c>
      <c r="G56" s="354">
        <v>893</v>
      </c>
      <c r="H56" s="355">
        <v>993</v>
      </c>
    </row>
    <row r="57" spans="2:8" ht="53.25" customHeight="1" x14ac:dyDescent="0.15">
      <c r="B57" s="122"/>
      <c r="C57" s="1215" t="s">
        <v>48</v>
      </c>
      <c r="D57" s="1215"/>
      <c r="E57" s="1216"/>
      <c r="F57" s="356">
        <v>2662</v>
      </c>
      <c r="G57" s="356">
        <v>2319</v>
      </c>
      <c r="H57" s="357">
        <v>2382</v>
      </c>
    </row>
    <row r="58" spans="2:8" ht="45.75" customHeight="1" x14ac:dyDescent="0.15">
      <c r="B58" s="123"/>
      <c r="C58" s="1203" t="s">
        <v>547</v>
      </c>
      <c r="D58" s="1204"/>
      <c r="E58" s="1205"/>
      <c r="F58" s="358">
        <v>1788</v>
      </c>
      <c r="G58" s="358">
        <v>1482</v>
      </c>
      <c r="H58" s="359">
        <v>1597</v>
      </c>
    </row>
    <row r="59" spans="2:8" ht="45.75" customHeight="1" x14ac:dyDescent="0.15">
      <c r="B59" s="123"/>
      <c r="C59" s="1203" t="s">
        <v>548</v>
      </c>
      <c r="D59" s="1204"/>
      <c r="E59" s="1205"/>
      <c r="F59" s="358">
        <v>309</v>
      </c>
      <c r="G59" s="358">
        <v>309</v>
      </c>
      <c r="H59" s="359">
        <v>309</v>
      </c>
    </row>
    <row r="60" spans="2:8" ht="45.75" customHeight="1" x14ac:dyDescent="0.15">
      <c r="B60" s="123"/>
      <c r="C60" s="1203" t="s">
        <v>549</v>
      </c>
      <c r="D60" s="1204"/>
      <c r="E60" s="1205"/>
      <c r="F60" s="358">
        <v>239</v>
      </c>
      <c r="G60" s="358">
        <v>239</v>
      </c>
      <c r="H60" s="359">
        <v>226</v>
      </c>
    </row>
    <row r="61" spans="2:8" ht="45.75" customHeight="1" x14ac:dyDescent="0.15">
      <c r="B61" s="123"/>
      <c r="C61" s="1203" t="s">
        <v>550</v>
      </c>
      <c r="D61" s="1204"/>
      <c r="E61" s="1205"/>
      <c r="F61" s="358">
        <v>174</v>
      </c>
      <c r="G61" s="358">
        <v>137</v>
      </c>
      <c r="H61" s="359">
        <v>103</v>
      </c>
    </row>
    <row r="62" spans="2:8" ht="45.75" customHeight="1" thickBot="1" x14ac:dyDescent="0.2">
      <c r="B62" s="124"/>
      <c r="C62" s="1206" t="s">
        <v>551</v>
      </c>
      <c r="D62" s="1207"/>
      <c r="E62" s="1208"/>
      <c r="F62" s="360">
        <v>83</v>
      </c>
      <c r="G62" s="360">
        <v>80</v>
      </c>
      <c r="H62" s="361">
        <v>77</v>
      </c>
    </row>
    <row r="63" spans="2:8" ht="52.5" customHeight="1" thickBot="1" x14ac:dyDescent="0.2">
      <c r="B63" s="125"/>
      <c r="C63" s="1209" t="s">
        <v>49</v>
      </c>
      <c r="D63" s="1209"/>
      <c r="E63" s="1210"/>
      <c r="F63" s="362">
        <v>4558</v>
      </c>
      <c r="G63" s="362">
        <v>3761</v>
      </c>
      <c r="H63" s="363">
        <v>3961</v>
      </c>
    </row>
    <row r="64" spans="2:8" x14ac:dyDescent="0.15"/>
  </sheetData>
  <sheetProtection algorithmName="SHA-512" hashValue="83ix8rYez83dIav4jgVNm7jd4WxozVVqgn3FXzsk1cTzJ2lMnK54hs9+NHBMfEUVnebbgYwzDpXbc+FMDrizVw==" saltValue="62wXV1lyCqsuld/TOJOa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140056</v>
      </c>
      <c r="E3" s="144"/>
      <c r="F3" s="145">
        <v>52068</v>
      </c>
      <c r="G3" s="146"/>
      <c r="H3" s="147"/>
    </row>
    <row r="4" spans="1:8" x14ac:dyDescent="0.15">
      <c r="A4" s="148"/>
      <c r="B4" s="149"/>
      <c r="C4" s="150"/>
      <c r="D4" s="151">
        <v>33961</v>
      </c>
      <c r="E4" s="152"/>
      <c r="F4" s="153">
        <v>26936</v>
      </c>
      <c r="G4" s="154"/>
      <c r="H4" s="155"/>
    </row>
    <row r="5" spans="1:8" x14ac:dyDescent="0.15">
      <c r="A5" s="136" t="s">
        <v>518</v>
      </c>
      <c r="B5" s="141"/>
      <c r="C5" s="142"/>
      <c r="D5" s="143">
        <v>100901</v>
      </c>
      <c r="E5" s="144"/>
      <c r="F5" s="145">
        <v>47161</v>
      </c>
      <c r="G5" s="146"/>
      <c r="H5" s="147"/>
    </row>
    <row r="6" spans="1:8" x14ac:dyDescent="0.15">
      <c r="A6" s="148"/>
      <c r="B6" s="149"/>
      <c r="C6" s="150"/>
      <c r="D6" s="151">
        <v>33665</v>
      </c>
      <c r="E6" s="152"/>
      <c r="F6" s="153">
        <v>24595</v>
      </c>
      <c r="G6" s="154"/>
      <c r="H6" s="155"/>
    </row>
    <row r="7" spans="1:8" x14ac:dyDescent="0.15">
      <c r="A7" s="136" t="s">
        <v>519</v>
      </c>
      <c r="B7" s="141"/>
      <c r="C7" s="142"/>
      <c r="D7" s="143">
        <v>112419</v>
      </c>
      <c r="E7" s="144"/>
      <c r="F7" s="145">
        <v>43423</v>
      </c>
      <c r="G7" s="146"/>
      <c r="H7" s="147"/>
    </row>
    <row r="8" spans="1:8" x14ac:dyDescent="0.15">
      <c r="A8" s="148"/>
      <c r="B8" s="149"/>
      <c r="C8" s="150"/>
      <c r="D8" s="151">
        <v>31946</v>
      </c>
      <c r="E8" s="152"/>
      <c r="F8" s="153">
        <v>22207</v>
      </c>
      <c r="G8" s="154"/>
      <c r="H8" s="155"/>
    </row>
    <row r="9" spans="1:8" x14ac:dyDescent="0.15">
      <c r="A9" s="136" t="s">
        <v>520</v>
      </c>
      <c r="B9" s="141"/>
      <c r="C9" s="142"/>
      <c r="D9" s="143">
        <v>93733</v>
      </c>
      <c r="E9" s="144"/>
      <c r="F9" s="145">
        <v>45265</v>
      </c>
      <c r="G9" s="146"/>
      <c r="H9" s="147"/>
    </row>
    <row r="10" spans="1:8" x14ac:dyDescent="0.15">
      <c r="A10" s="148"/>
      <c r="B10" s="149"/>
      <c r="C10" s="150"/>
      <c r="D10" s="151">
        <v>36325</v>
      </c>
      <c r="E10" s="152"/>
      <c r="F10" s="153">
        <v>22600</v>
      </c>
      <c r="G10" s="154"/>
      <c r="H10" s="155"/>
    </row>
    <row r="11" spans="1:8" x14ac:dyDescent="0.15">
      <c r="A11" s="136" t="s">
        <v>521</v>
      </c>
      <c r="B11" s="141"/>
      <c r="C11" s="142"/>
      <c r="D11" s="143">
        <v>74588</v>
      </c>
      <c r="E11" s="144"/>
      <c r="F11" s="145">
        <v>54621</v>
      </c>
      <c r="G11" s="146"/>
      <c r="H11" s="147"/>
    </row>
    <row r="12" spans="1:8" x14ac:dyDescent="0.15">
      <c r="A12" s="148"/>
      <c r="B12" s="149"/>
      <c r="C12" s="156"/>
      <c r="D12" s="151">
        <v>49521</v>
      </c>
      <c r="E12" s="152"/>
      <c r="F12" s="153">
        <v>30892</v>
      </c>
      <c r="G12" s="154"/>
      <c r="H12" s="155"/>
    </row>
    <row r="13" spans="1:8" x14ac:dyDescent="0.15">
      <c r="A13" s="136"/>
      <c r="B13" s="141"/>
      <c r="C13" s="157"/>
      <c r="D13" s="158">
        <v>104339</v>
      </c>
      <c r="E13" s="159"/>
      <c r="F13" s="160">
        <v>48508</v>
      </c>
      <c r="G13" s="161"/>
      <c r="H13" s="147"/>
    </row>
    <row r="14" spans="1:8" x14ac:dyDescent="0.15">
      <c r="A14" s="148"/>
      <c r="B14" s="149"/>
      <c r="C14" s="150"/>
      <c r="D14" s="151">
        <v>37084</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4.08</v>
      </c>
      <c r="C19" s="162">
        <f>ROUND(VALUE(SUBSTITUTE(実質収支比率等に係る経年分析!G$48,"▲","-")),2)</f>
        <v>8.8699999999999992</v>
      </c>
      <c r="D19" s="162">
        <f>ROUND(VALUE(SUBSTITUTE(実質収支比率等に係る経年分析!H$48,"▲","-")),2)</f>
        <v>6.88</v>
      </c>
      <c r="E19" s="162">
        <f>ROUND(VALUE(SUBSTITUTE(実質収支比率等に係る経年分析!I$48,"▲","-")),2)</f>
        <v>5.66</v>
      </c>
      <c r="F19" s="162">
        <f>ROUND(VALUE(SUBSTITUTE(実質収支比率等に係る経年分析!J$48,"▲","-")),2)</f>
        <v>3.11</v>
      </c>
    </row>
    <row r="20" spans="1:11" x14ac:dyDescent="0.15">
      <c r="A20" s="162" t="s">
        <v>53</v>
      </c>
      <c r="B20" s="162">
        <f>ROUND(VALUE(SUBSTITUTE(実質収支比率等に係る経年分析!F$47,"▲","-")),2)</f>
        <v>13.74</v>
      </c>
      <c r="C20" s="162">
        <f>ROUND(VALUE(SUBSTITUTE(実質収支比率等に係る経年分析!G$47,"▲","-")),2)</f>
        <v>15.32</v>
      </c>
      <c r="D20" s="162">
        <f>ROUND(VALUE(SUBSTITUTE(実質収支比率等に係る経年分析!H$47,"▲","-")),2)</f>
        <v>10.77</v>
      </c>
      <c r="E20" s="162">
        <f>ROUND(VALUE(SUBSTITUTE(実質収支比率等に係る経年分析!I$47,"▲","-")),2)</f>
        <v>8.33</v>
      </c>
      <c r="F20" s="162">
        <f>ROUND(VALUE(SUBSTITUTE(実質収支比率等に係る経年分析!J$47,"▲","-")),2)</f>
        <v>8.5500000000000007</v>
      </c>
    </row>
    <row r="21" spans="1:11" x14ac:dyDescent="0.15">
      <c r="A21" s="162" t="s">
        <v>54</v>
      </c>
      <c r="B21" s="162">
        <f>IF(ISNUMBER(VALUE(SUBSTITUTE(実質収支比率等に係る経年分析!F$49,"▲","-"))),ROUND(VALUE(SUBSTITUTE(実質収支比率等に係る経年分析!F$49,"▲","-")),2),NA())</f>
        <v>-1.27</v>
      </c>
      <c r="C21" s="162">
        <f>IF(ISNUMBER(VALUE(SUBSTITUTE(実質収支比率等に係る経年分析!G$49,"▲","-"))),ROUND(VALUE(SUBSTITUTE(実質収支比率等に係る経年分析!G$49,"▲","-")),2),NA())</f>
        <v>5.01</v>
      </c>
      <c r="D21" s="162">
        <f>IF(ISNUMBER(VALUE(SUBSTITUTE(実質収支比率等に係る経年分析!H$49,"▲","-"))),ROUND(VALUE(SUBSTITUTE(実質収支比率等に係る経年分析!H$49,"▲","-")),2),NA())</f>
        <v>-8.34</v>
      </c>
      <c r="E21" s="162">
        <f>IF(ISNUMBER(VALUE(SUBSTITUTE(実質収支比率等に係る経年分析!I$49,"▲","-"))),ROUND(VALUE(SUBSTITUTE(実質収支比率等に係る経年分析!I$49,"▲","-")),2),NA())</f>
        <v>-3.93</v>
      </c>
      <c r="F21" s="162">
        <f>IF(ISNUMBER(VALUE(SUBSTITUTE(実質収支比率等に係る経年分析!J$49,"▲","-"))),ROUND(VALUE(SUBSTITUTE(実質収支比率等に係る経年分析!J$49,"▲","-")),2),NA())</f>
        <v>-2.33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介護保険特別会計（保険事業勘定）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1.1499999999999999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57.93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60.45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930</v>
      </c>
      <c r="E42" s="164"/>
      <c r="F42" s="164"/>
      <c r="G42" s="164">
        <f>'実質公債費比率（分子）の構造'!L$52</f>
        <v>878</v>
      </c>
      <c r="H42" s="164"/>
      <c r="I42" s="164"/>
      <c r="J42" s="164">
        <f>'実質公債費比率（分子）の構造'!M$52</f>
        <v>864</v>
      </c>
      <c r="K42" s="164"/>
      <c r="L42" s="164"/>
      <c r="M42" s="164">
        <f>'実質公債費比率（分子）の構造'!N$52</f>
        <v>872</v>
      </c>
      <c r="N42" s="164"/>
      <c r="O42" s="164"/>
      <c r="P42" s="164">
        <f>'実質公債費比率（分子）の構造'!O$52</f>
        <v>912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69</v>
      </c>
      <c r="C45" s="164"/>
      <c r="D45" s="164"/>
      <c r="E45" s="164">
        <f>'実質公債費比率（分子）の構造'!L$49</f>
        <v>67</v>
      </c>
      <c r="F45" s="164"/>
      <c r="G45" s="164"/>
      <c r="H45" s="164">
        <f>'実質公債費比率（分子）の構造'!M$49</f>
        <v>71</v>
      </c>
      <c r="I45" s="164"/>
      <c r="J45" s="164"/>
      <c r="K45" s="164">
        <f>'実質公債費比率（分子）の構造'!N$49</f>
        <v>70</v>
      </c>
      <c r="L45" s="164"/>
      <c r="M45" s="164"/>
      <c r="N45" s="164">
        <f>'実質公債費比率（分子）の構造'!O$49</f>
        <v>68</v>
      </c>
      <c r="O45" s="164"/>
      <c r="P45" s="164"/>
    </row>
    <row r="46" spans="1:16" x14ac:dyDescent="0.15">
      <c r="A46" s="164" t="s">
        <v>64</v>
      </c>
      <c r="B46" s="164">
        <f>'実質公債費比率（分子）の構造'!K$48</f>
        <v>205</v>
      </c>
      <c r="C46" s="164"/>
      <c r="D46" s="164"/>
      <c r="E46" s="164">
        <f>'実質公債費比率（分子）の構造'!L$48</f>
        <v>187</v>
      </c>
      <c r="F46" s="164"/>
      <c r="G46" s="164"/>
      <c r="H46" s="164">
        <f>'実質公債費比率（分子）の構造'!M$48</f>
        <v>184</v>
      </c>
      <c r="I46" s="164"/>
      <c r="J46" s="164"/>
      <c r="K46" s="164">
        <f>'実質公債費比率（分子）の構造'!N$48</f>
        <v>171</v>
      </c>
      <c r="L46" s="164"/>
      <c r="M46" s="164"/>
      <c r="N46" s="164">
        <f>'実質公債費比率（分子）の構造'!O$48</f>
        <v>154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941</v>
      </c>
      <c r="C49" s="164"/>
      <c r="D49" s="164"/>
      <c r="E49" s="164">
        <f>'実質公債費比率（分子）の構造'!L$45</f>
        <v>953</v>
      </c>
      <c r="F49" s="164"/>
      <c r="G49" s="164"/>
      <c r="H49" s="164">
        <f>'実質公債費比率（分子）の構造'!M$45</f>
        <v>934</v>
      </c>
      <c r="I49" s="164"/>
      <c r="J49" s="164"/>
      <c r="K49" s="164">
        <f>'実質公債費比率（分子）の構造'!N$45</f>
        <v>910</v>
      </c>
      <c r="L49" s="164"/>
      <c r="M49" s="164"/>
      <c r="N49" s="164">
        <f>'実質公債費比率（分子）の構造'!O$45</f>
        <v>965</v>
      </c>
      <c r="O49" s="164"/>
      <c r="P49" s="164"/>
    </row>
    <row r="50" spans="1:16" x14ac:dyDescent="0.15">
      <c r="A50" s="164" t="s">
        <v>67</v>
      </c>
      <c r="B50" s="164" t="e">
        <f>NA()</f>
        <v>#N/A</v>
      </c>
      <c r="C50" s="164">
        <f>IF(ISNUMBER('実質公債費比率（分子）の構造'!K$53),'実質公債費比率（分子）の構造'!K$53,NA())</f>
        <v>285</v>
      </c>
      <c r="D50" s="164" t="e">
        <f>NA()</f>
        <v>#N/A</v>
      </c>
      <c r="E50" s="164" t="e">
        <f>NA()</f>
        <v>#N/A</v>
      </c>
      <c r="F50" s="164">
        <f>IF(ISNUMBER('実質公債費比率（分子）の構造'!L$53),'実質公債費比率（分子）の構造'!L$53,NA())</f>
        <v>329</v>
      </c>
      <c r="G50" s="164" t="e">
        <f>NA()</f>
        <v>#N/A</v>
      </c>
      <c r="H50" s="164" t="e">
        <f>NA()</f>
        <v>#N/A</v>
      </c>
      <c r="I50" s="164">
        <f>IF(ISNUMBER('実質公債費比率（分子）の構造'!M$53),'実質公債費比率（分子）の構造'!M$53,NA())</f>
        <v>325</v>
      </c>
      <c r="J50" s="164" t="e">
        <f>NA()</f>
        <v>#N/A</v>
      </c>
      <c r="K50" s="164" t="e">
        <f>NA()</f>
        <v>#N/A</v>
      </c>
      <c r="L50" s="164">
        <f>IF(ISNUMBER('実質公債費比率（分子）の構造'!N$53),'実質公債費比率（分子）の構造'!N$53,NA())</f>
        <v>279</v>
      </c>
      <c r="M50" s="164" t="e">
        <f>NA()</f>
        <v>#N/A</v>
      </c>
      <c r="N50" s="164" t="e">
        <f>NA()</f>
        <v>#N/A</v>
      </c>
      <c r="O50" s="164">
        <f>IF(ISNUMBER('実質公債費比率（分子）の構造'!O$53),'実質公債費比率（分子）の構造'!O$53,NA())</f>
        <v>275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8942</v>
      </c>
      <c r="E56" s="163"/>
      <c r="F56" s="163"/>
      <c r="G56" s="163">
        <f>'将来負担比率（分子）の構造'!J$52</f>
        <v>8988</v>
      </c>
      <c r="H56" s="163"/>
      <c r="I56" s="163"/>
      <c r="J56" s="163">
        <f>'将来負担比率（分子）の構造'!K$52</f>
        <v>8748</v>
      </c>
      <c r="K56" s="163"/>
      <c r="L56" s="163"/>
      <c r="M56" s="163">
        <f>'将来負担比率（分子）の構造'!L$52</f>
        <v>8322</v>
      </c>
      <c r="N56" s="163"/>
      <c r="O56" s="163"/>
      <c r="P56" s="163">
        <f>'将来負担比率（分子）の構造'!M$52</f>
        <v>8855</v>
      </c>
    </row>
    <row r="57" spans="1:16" x14ac:dyDescent="0.15">
      <c r="A57" s="163" t="s">
        <v>42</v>
      </c>
      <c r="B57" s="163"/>
      <c r="C57" s="163"/>
      <c r="D57" s="163">
        <f>'将来負担比率（分子）の構造'!I$51</f>
        <v>2382</v>
      </c>
      <c r="E57" s="163"/>
      <c r="F57" s="163"/>
      <c r="G57" s="163">
        <f>'将来負担比率（分子）の構造'!J$51</f>
        <v>2358</v>
      </c>
      <c r="H57" s="163"/>
      <c r="I57" s="163"/>
      <c r="J57" s="163">
        <f>'将来負担比率（分子）の構造'!K$51</f>
        <v>2271</v>
      </c>
      <c r="K57" s="163"/>
      <c r="L57" s="163"/>
      <c r="M57" s="163">
        <f>'将来負担比率（分子）の構造'!L$51</f>
        <v>1998</v>
      </c>
      <c r="N57" s="163"/>
      <c r="O57" s="163"/>
      <c r="P57" s="163">
        <f>'将来負担比率（分子）の構造'!M$51</f>
        <v>2181</v>
      </c>
    </row>
    <row r="58" spans="1:16" x14ac:dyDescent="0.15">
      <c r="A58" s="163" t="s">
        <v>41</v>
      </c>
      <c r="B58" s="163"/>
      <c r="C58" s="163"/>
      <c r="D58" s="163">
        <f>'将来負担比率（分子）の構造'!I$50</f>
        <v>5731</v>
      </c>
      <c r="E58" s="163"/>
      <c r="F58" s="163"/>
      <c r="G58" s="163">
        <f>'将来負担比率（分子）の構造'!J$50</f>
        <v>6069</v>
      </c>
      <c r="H58" s="163"/>
      <c r="I58" s="163"/>
      <c r="J58" s="163">
        <f>'将来負担比率（分子）の構造'!K$50</f>
        <v>5378</v>
      </c>
      <c r="K58" s="163"/>
      <c r="L58" s="163"/>
      <c r="M58" s="163">
        <f>'将来負担比率（分子）の構造'!L$50</f>
        <v>4689</v>
      </c>
      <c r="N58" s="163"/>
      <c r="O58" s="163"/>
      <c r="P58" s="163">
        <f>'将来負担比率（分子）の構造'!M$50</f>
        <v>4967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f>'将来負担比率（分子）の構造'!J$46</f>
        <v>1</v>
      </c>
      <c r="F61" s="163"/>
      <c r="G61" s="163"/>
      <c r="H61" s="163">
        <f>'将来負担比率（分子）の構造'!K$46</f>
        <v>0</v>
      </c>
      <c r="I61" s="163"/>
      <c r="J61" s="163"/>
      <c r="K61" s="163">
        <f>'将来負担比率（分子）の構造'!L$46</f>
        <v>1</v>
      </c>
      <c r="L61" s="163"/>
      <c r="M61" s="163"/>
      <c r="N61" s="163">
        <f>'将来負担比率（分子）の構造'!M$46</f>
        <v>1</v>
      </c>
      <c r="O61" s="163"/>
      <c r="P61" s="163"/>
    </row>
    <row r="62" spans="1:16" x14ac:dyDescent="0.15">
      <c r="A62" s="163" t="s">
        <v>35</v>
      </c>
      <c r="B62" s="163">
        <f>'将来負担比率（分子）の構造'!I$45</f>
        <v>296</v>
      </c>
      <c r="C62" s="163"/>
      <c r="D62" s="163"/>
      <c r="E62" s="163">
        <f>'将来負担比率（分子）の構造'!J$45</f>
        <v>444</v>
      </c>
      <c r="F62" s="163"/>
      <c r="G62" s="163"/>
      <c r="H62" s="163">
        <f>'将来負担比率（分子）の構造'!K$45</f>
        <v>513</v>
      </c>
      <c r="I62" s="163"/>
      <c r="J62" s="163"/>
      <c r="K62" s="163">
        <f>'将来負担比率（分子）の構造'!L$45</f>
        <v>631</v>
      </c>
      <c r="L62" s="163"/>
      <c r="M62" s="163"/>
      <c r="N62" s="163">
        <f>'将来負担比率（分子）の構造'!M$45</f>
        <v>630</v>
      </c>
      <c r="O62" s="163"/>
      <c r="P62" s="163"/>
    </row>
    <row r="63" spans="1:16" x14ac:dyDescent="0.15">
      <c r="A63" s="163" t="s">
        <v>34</v>
      </c>
      <c r="B63" s="163">
        <f>'将来負担比率（分子）の構造'!I$44</f>
        <v>343</v>
      </c>
      <c r="C63" s="163"/>
      <c r="D63" s="163"/>
      <c r="E63" s="163">
        <f>'将来負担比率（分子）の構造'!J$44</f>
        <v>296</v>
      </c>
      <c r="F63" s="163"/>
      <c r="G63" s="163"/>
      <c r="H63" s="163">
        <f>'将来負担比率（分子）の構造'!K$44</f>
        <v>250</v>
      </c>
      <c r="I63" s="163"/>
      <c r="J63" s="163"/>
      <c r="K63" s="163">
        <f>'将来負担比率（分子）の構造'!L$44</f>
        <v>203</v>
      </c>
      <c r="L63" s="163"/>
      <c r="M63" s="163"/>
      <c r="N63" s="163">
        <f>'将来負担比率（分子）の構造'!M$44</f>
        <v>158</v>
      </c>
      <c r="O63" s="163"/>
      <c r="P63" s="163"/>
    </row>
    <row r="64" spans="1:16" x14ac:dyDescent="0.15">
      <c r="A64" s="163" t="s">
        <v>33</v>
      </c>
      <c r="B64" s="163">
        <f>'将来負担比率（分子）の構造'!I$43</f>
        <v>1146</v>
      </c>
      <c r="C64" s="163"/>
      <c r="D64" s="163"/>
      <c r="E64" s="163">
        <f>'将来負担比率（分子）の構造'!J$43</f>
        <v>1050</v>
      </c>
      <c r="F64" s="163"/>
      <c r="G64" s="163"/>
      <c r="H64" s="163">
        <f>'将来負担比率（分子）の構造'!K$43</f>
        <v>976</v>
      </c>
      <c r="I64" s="163"/>
      <c r="J64" s="163"/>
      <c r="K64" s="163">
        <f>'将来負担比率（分子）の構造'!L$43</f>
        <v>960</v>
      </c>
      <c r="L64" s="163"/>
      <c r="M64" s="163"/>
      <c r="N64" s="163">
        <f>'将来負担比率（分子）の構造'!M$43</f>
        <v>770</v>
      </c>
      <c r="O64" s="163"/>
      <c r="P64" s="163"/>
    </row>
    <row r="65" spans="1:16" x14ac:dyDescent="0.15">
      <c r="A65" s="163" t="s">
        <v>32</v>
      </c>
      <c r="B65" s="163">
        <f>'将来負担比率（分子）の構造'!I$42</f>
        <v>33</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11256</v>
      </c>
      <c r="C66" s="163"/>
      <c r="D66" s="163"/>
      <c r="E66" s="163">
        <f>'将来負担比率（分子）の構造'!J$41</f>
        <v>11913</v>
      </c>
      <c r="F66" s="163"/>
      <c r="G66" s="163"/>
      <c r="H66" s="163">
        <f>'将来負担比率（分子）の構造'!K$41</f>
        <v>12057</v>
      </c>
      <c r="I66" s="163"/>
      <c r="J66" s="163"/>
      <c r="K66" s="163">
        <f>'将来負担比率（分子）の構造'!L$41</f>
        <v>11960</v>
      </c>
      <c r="L66" s="163"/>
      <c r="M66" s="163"/>
      <c r="N66" s="163">
        <f>'将来負担比率（分子）の構造'!M$41</f>
        <v>12094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693</v>
      </c>
      <c r="C72" s="167">
        <f>基金残高に係る経年分析!G55</f>
        <v>549</v>
      </c>
      <c r="D72" s="167">
        <f>基金残高に係る経年分析!H55</f>
        <v>586</v>
      </c>
    </row>
    <row r="73" spans="1:16" x14ac:dyDescent="0.15">
      <c r="A73" s="166" t="s">
        <v>74</v>
      </c>
      <c r="B73" s="167">
        <f>基金残高に係る経年分析!F56</f>
        <v>1203</v>
      </c>
      <c r="C73" s="167">
        <f>基金残高に係る経年分析!G56</f>
        <v>893</v>
      </c>
      <c r="D73" s="167">
        <f>基金残高に係る経年分析!H56</f>
        <v>993</v>
      </c>
    </row>
    <row r="74" spans="1:16" x14ac:dyDescent="0.15">
      <c r="A74" s="166" t="s">
        <v>75</v>
      </c>
      <c r="B74" s="167">
        <f>基金残高に係る経年分析!F57</f>
        <v>2662</v>
      </c>
      <c r="C74" s="167">
        <f>基金残高に係る経年分析!G57</f>
        <v>2319</v>
      </c>
      <c r="D74" s="167">
        <f>基金残高に係る経年分析!H57</f>
        <v>2382</v>
      </c>
    </row>
  </sheetData>
  <sheetProtection algorithmName="SHA-512" hashValue="XuGXtG1Tv8inRm7aQuSAxcX8Xse+tIfqpu6/59AHm3A0jGCHLqvzUG8JxXPealeM/ZV4L2MaJKvTtWbMSVMG+g==" saltValue="8ZdQHBJ/c3cy24qPDoRn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4062432</v>
      </c>
      <c r="S5" s="677"/>
      <c r="T5" s="677"/>
      <c r="U5" s="677"/>
      <c r="V5" s="677"/>
      <c r="W5" s="677"/>
      <c r="X5" s="677"/>
      <c r="Y5" s="702"/>
      <c r="Z5" s="715">
        <v>28.6</v>
      </c>
      <c r="AA5" s="715"/>
      <c r="AB5" s="715"/>
      <c r="AC5" s="715"/>
      <c r="AD5" s="716">
        <v>3721349</v>
      </c>
      <c r="AE5" s="716"/>
      <c r="AF5" s="716"/>
      <c r="AG5" s="716"/>
      <c r="AH5" s="716"/>
      <c r="AI5" s="716"/>
      <c r="AJ5" s="716"/>
      <c r="AK5" s="716"/>
      <c r="AL5" s="703">
        <v>53.3</v>
      </c>
      <c r="AM5" s="685"/>
      <c r="AN5" s="685"/>
      <c r="AO5" s="704"/>
      <c r="AP5" s="679" t="s">
        <v>216</v>
      </c>
      <c r="AQ5" s="680"/>
      <c r="AR5" s="680"/>
      <c r="AS5" s="680"/>
      <c r="AT5" s="680"/>
      <c r="AU5" s="680"/>
      <c r="AV5" s="680"/>
      <c r="AW5" s="680"/>
      <c r="AX5" s="680"/>
      <c r="AY5" s="680"/>
      <c r="AZ5" s="680"/>
      <c r="BA5" s="680"/>
      <c r="BB5" s="680"/>
      <c r="BC5" s="680"/>
      <c r="BD5" s="680"/>
      <c r="BE5" s="680"/>
      <c r="BF5" s="681"/>
      <c r="BG5" s="621">
        <v>3721349</v>
      </c>
      <c r="BH5" s="622"/>
      <c r="BI5" s="622"/>
      <c r="BJ5" s="622"/>
      <c r="BK5" s="622"/>
      <c r="BL5" s="622"/>
      <c r="BM5" s="622"/>
      <c r="BN5" s="623"/>
      <c r="BO5" s="659">
        <v>91.6</v>
      </c>
      <c r="BP5" s="659"/>
      <c r="BQ5" s="659"/>
      <c r="BR5" s="659"/>
      <c r="BS5" s="660" t="s">
        <v>121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67271</v>
      </c>
      <c r="S6" s="622"/>
      <c r="T6" s="622"/>
      <c r="U6" s="622"/>
      <c r="V6" s="622"/>
      <c r="W6" s="622"/>
      <c r="X6" s="622"/>
      <c r="Y6" s="623"/>
      <c r="Z6" s="659">
        <v>0.5</v>
      </c>
      <c r="AA6" s="659"/>
      <c r="AB6" s="659"/>
      <c r="AC6" s="659"/>
      <c r="AD6" s="660">
        <v>67271</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3721349</v>
      </c>
      <c r="BH6" s="622"/>
      <c r="BI6" s="622"/>
      <c r="BJ6" s="622"/>
      <c r="BK6" s="622"/>
      <c r="BL6" s="622"/>
      <c r="BM6" s="622"/>
      <c r="BN6" s="623"/>
      <c r="BO6" s="659">
        <v>91.6</v>
      </c>
      <c r="BP6" s="659"/>
      <c r="BQ6" s="659"/>
      <c r="BR6" s="659"/>
      <c r="BS6" s="660" t="s">
        <v>121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113090</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113081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1700</v>
      </c>
      <c r="S7" s="622"/>
      <c r="T7" s="622"/>
      <c r="U7" s="622"/>
      <c r="V7" s="622"/>
      <c r="W7" s="622"/>
      <c r="X7" s="622"/>
      <c r="Y7" s="623"/>
      <c r="Z7" s="659">
        <v>0</v>
      </c>
      <c r="AA7" s="659"/>
      <c r="AB7" s="659"/>
      <c r="AC7" s="659"/>
      <c r="AD7" s="660">
        <v>1700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1556403</v>
      </c>
      <c r="BH7" s="622"/>
      <c r="BI7" s="622"/>
      <c r="BJ7" s="622"/>
      <c r="BK7" s="622"/>
      <c r="BL7" s="622"/>
      <c r="BM7" s="622"/>
      <c r="BN7" s="623"/>
      <c r="BO7" s="659">
        <v>38.299999999999997</v>
      </c>
      <c r="BP7" s="659"/>
      <c r="BQ7" s="659"/>
      <c r="BR7" s="659"/>
      <c r="BS7" s="660" t="s">
        <v>121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1138097</v>
      </c>
      <c r="CS7" s="622"/>
      <c r="CT7" s="622"/>
      <c r="CU7" s="622"/>
      <c r="CV7" s="622"/>
      <c r="CW7" s="622"/>
      <c r="CX7" s="622"/>
      <c r="CY7" s="623"/>
      <c r="CZ7" s="659">
        <v>8.3000000000000007</v>
      </c>
      <c r="DA7" s="659"/>
      <c r="DB7" s="659"/>
      <c r="DC7" s="659"/>
      <c r="DD7" s="627">
        <v>58546</v>
      </c>
      <c r="DE7" s="622"/>
      <c r="DF7" s="622"/>
      <c r="DG7" s="622"/>
      <c r="DH7" s="622"/>
      <c r="DI7" s="622"/>
      <c r="DJ7" s="622"/>
      <c r="DK7" s="622"/>
      <c r="DL7" s="622"/>
      <c r="DM7" s="622"/>
      <c r="DN7" s="622"/>
      <c r="DO7" s="622"/>
      <c r="DP7" s="623"/>
      <c r="DQ7" s="627">
        <v>935850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19289</v>
      </c>
      <c r="S8" s="622"/>
      <c r="T8" s="622"/>
      <c r="U8" s="622"/>
      <c r="V8" s="622"/>
      <c r="W8" s="622"/>
      <c r="X8" s="622"/>
      <c r="Y8" s="623"/>
      <c r="Z8" s="659">
        <v>0.1</v>
      </c>
      <c r="AA8" s="659"/>
      <c r="AB8" s="659"/>
      <c r="AC8" s="659"/>
      <c r="AD8" s="660">
        <v>19289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43929</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5635346</v>
      </c>
      <c r="CS8" s="622"/>
      <c r="CT8" s="622"/>
      <c r="CU8" s="622"/>
      <c r="CV8" s="622"/>
      <c r="CW8" s="622"/>
      <c r="CX8" s="622"/>
      <c r="CY8" s="623"/>
      <c r="CZ8" s="659">
        <v>40.9</v>
      </c>
      <c r="DA8" s="659"/>
      <c r="DB8" s="659"/>
      <c r="DC8" s="659"/>
      <c r="DD8" s="627">
        <v>46278</v>
      </c>
      <c r="DE8" s="622"/>
      <c r="DF8" s="622"/>
      <c r="DG8" s="622"/>
      <c r="DH8" s="622"/>
      <c r="DI8" s="622"/>
      <c r="DJ8" s="622"/>
      <c r="DK8" s="622"/>
      <c r="DL8" s="622"/>
      <c r="DM8" s="622"/>
      <c r="DN8" s="622"/>
      <c r="DO8" s="622"/>
      <c r="DP8" s="623"/>
      <c r="DQ8" s="627">
        <v>2677549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29047</v>
      </c>
      <c r="S9" s="622"/>
      <c r="T9" s="622"/>
      <c r="U9" s="622"/>
      <c r="V9" s="622"/>
      <c r="W9" s="622"/>
      <c r="X9" s="622"/>
      <c r="Y9" s="623"/>
      <c r="Z9" s="659">
        <v>0.2</v>
      </c>
      <c r="AA9" s="659"/>
      <c r="AB9" s="659"/>
      <c r="AC9" s="659"/>
      <c r="AD9" s="660">
        <v>29047</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1253050</v>
      </c>
      <c r="BH9" s="622"/>
      <c r="BI9" s="622"/>
      <c r="BJ9" s="622"/>
      <c r="BK9" s="622"/>
      <c r="BL9" s="622"/>
      <c r="BM9" s="622"/>
      <c r="BN9" s="623"/>
      <c r="BO9" s="659">
        <v>30.8</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893971</v>
      </c>
      <c r="CS9" s="622"/>
      <c r="CT9" s="622"/>
      <c r="CU9" s="622"/>
      <c r="CV9" s="622"/>
      <c r="CW9" s="622"/>
      <c r="CX9" s="622"/>
      <c r="CY9" s="623"/>
      <c r="CZ9" s="659">
        <v>6.5</v>
      </c>
      <c r="DA9" s="659"/>
      <c r="DB9" s="659"/>
      <c r="DC9" s="659"/>
      <c r="DD9" s="627">
        <v>9482</v>
      </c>
      <c r="DE9" s="622"/>
      <c r="DF9" s="622"/>
      <c r="DG9" s="622"/>
      <c r="DH9" s="622"/>
      <c r="DI9" s="622"/>
      <c r="DJ9" s="622"/>
      <c r="DK9" s="622"/>
      <c r="DL9" s="622"/>
      <c r="DM9" s="622"/>
      <c r="DN9" s="622"/>
      <c r="DO9" s="622"/>
      <c r="DP9" s="623"/>
      <c r="DQ9" s="627">
        <v>804245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105193</v>
      </c>
      <c r="BH10" s="622"/>
      <c r="BI10" s="622"/>
      <c r="BJ10" s="622"/>
      <c r="BK10" s="622"/>
      <c r="BL10" s="622"/>
      <c r="BM10" s="622"/>
      <c r="BN10" s="623"/>
      <c r="BO10" s="659">
        <v>2.6</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7268</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7268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772755</v>
      </c>
      <c r="S11" s="622"/>
      <c r="T11" s="622"/>
      <c r="U11" s="622"/>
      <c r="V11" s="622"/>
      <c r="W11" s="622"/>
      <c r="X11" s="622"/>
      <c r="Y11" s="623"/>
      <c r="Z11" s="624">
        <v>5.4</v>
      </c>
      <c r="AA11" s="625"/>
      <c r="AB11" s="625"/>
      <c r="AC11" s="626"/>
      <c r="AD11" s="627">
        <v>772755</v>
      </c>
      <c r="AE11" s="622"/>
      <c r="AF11" s="622"/>
      <c r="AG11" s="622"/>
      <c r="AH11" s="622"/>
      <c r="AI11" s="622"/>
      <c r="AJ11" s="622"/>
      <c r="AK11" s="623"/>
      <c r="AL11" s="624">
        <v>11.1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154231</v>
      </c>
      <c r="BH11" s="622"/>
      <c r="BI11" s="622"/>
      <c r="BJ11" s="622"/>
      <c r="BK11" s="622"/>
      <c r="BL11" s="622"/>
      <c r="BM11" s="622"/>
      <c r="BN11" s="623"/>
      <c r="BO11" s="659">
        <v>3.8</v>
      </c>
      <c r="BP11" s="659"/>
      <c r="BQ11" s="659"/>
      <c r="BR11" s="659"/>
      <c r="BS11" s="660" t="s">
        <v>121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179559</v>
      </c>
      <c r="CS11" s="622"/>
      <c r="CT11" s="622"/>
      <c r="CU11" s="622"/>
      <c r="CV11" s="622"/>
      <c r="CW11" s="622"/>
      <c r="CX11" s="622"/>
      <c r="CY11" s="623"/>
      <c r="CZ11" s="659">
        <v>1.3</v>
      </c>
      <c r="DA11" s="659"/>
      <c r="DB11" s="659"/>
      <c r="DC11" s="659"/>
      <c r="DD11" s="627">
        <v>78093</v>
      </c>
      <c r="DE11" s="622"/>
      <c r="DF11" s="622"/>
      <c r="DG11" s="622"/>
      <c r="DH11" s="622"/>
      <c r="DI11" s="622"/>
      <c r="DJ11" s="622"/>
      <c r="DK11" s="622"/>
      <c r="DL11" s="622"/>
      <c r="DM11" s="622"/>
      <c r="DN11" s="622"/>
      <c r="DO11" s="622"/>
      <c r="DP11" s="623"/>
      <c r="DQ11" s="627">
        <v>99628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1809376</v>
      </c>
      <c r="BH12" s="622"/>
      <c r="BI12" s="622"/>
      <c r="BJ12" s="622"/>
      <c r="BK12" s="622"/>
      <c r="BL12" s="622"/>
      <c r="BM12" s="622"/>
      <c r="BN12" s="623"/>
      <c r="BO12" s="659">
        <v>44.5</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371316</v>
      </c>
      <c r="CS12" s="622"/>
      <c r="CT12" s="622"/>
      <c r="CU12" s="622"/>
      <c r="CV12" s="622"/>
      <c r="CW12" s="622"/>
      <c r="CX12" s="622"/>
      <c r="CY12" s="623"/>
      <c r="CZ12" s="659">
        <v>2.7</v>
      </c>
      <c r="DA12" s="659"/>
      <c r="DB12" s="659"/>
      <c r="DC12" s="659"/>
      <c r="DD12" s="627" t="s">
        <v>121</v>
      </c>
      <c r="DE12" s="622"/>
      <c r="DF12" s="622"/>
      <c r="DG12" s="622"/>
      <c r="DH12" s="622"/>
      <c r="DI12" s="622"/>
      <c r="DJ12" s="622"/>
      <c r="DK12" s="622"/>
      <c r="DL12" s="622"/>
      <c r="DM12" s="622"/>
      <c r="DN12" s="622"/>
      <c r="DO12" s="622"/>
      <c r="DP12" s="623"/>
      <c r="DQ12" s="627">
        <v>369122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1805661</v>
      </c>
      <c r="BH13" s="622"/>
      <c r="BI13" s="622"/>
      <c r="BJ13" s="622"/>
      <c r="BK13" s="622"/>
      <c r="BL13" s="622"/>
      <c r="BM13" s="622"/>
      <c r="BN13" s="623"/>
      <c r="BO13" s="659">
        <v>44.4</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2157690</v>
      </c>
      <c r="CS13" s="622"/>
      <c r="CT13" s="622"/>
      <c r="CU13" s="622"/>
      <c r="CV13" s="622"/>
      <c r="CW13" s="622"/>
      <c r="CX13" s="622"/>
      <c r="CY13" s="623"/>
      <c r="CZ13" s="659">
        <v>15.7</v>
      </c>
      <c r="DA13" s="659"/>
      <c r="DB13" s="659"/>
      <c r="DC13" s="659"/>
      <c r="DD13" s="627">
        <v>1386809</v>
      </c>
      <c r="DE13" s="622"/>
      <c r="DF13" s="622"/>
      <c r="DG13" s="622"/>
      <c r="DH13" s="622"/>
      <c r="DI13" s="622"/>
      <c r="DJ13" s="622"/>
      <c r="DK13" s="622"/>
      <c r="DL13" s="622"/>
      <c r="DM13" s="622"/>
      <c r="DN13" s="622"/>
      <c r="DO13" s="622"/>
      <c r="DP13" s="623"/>
      <c r="DQ13" s="627">
        <v>882711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124948</v>
      </c>
      <c r="BH14" s="622"/>
      <c r="BI14" s="622"/>
      <c r="BJ14" s="622"/>
      <c r="BK14" s="622"/>
      <c r="BL14" s="622"/>
      <c r="BM14" s="622"/>
      <c r="BN14" s="623"/>
      <c r="BO14" s="659">
        <v>3.1</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391290</v>
      </c>
      <c r="CS14" s="622"/>
      <c r="CT14" s="622"/>
      <c r="CU14" s="622"/>
      <c r="CV14" s="622"/>
      <c r="CW14" s="622"/>
      <c r="CX14" s="622"/>
      <c r="CY14" s="623"/>
      <c r="CZ14" s="659">
        <v>2.8</v>
      </c>
      <c r="DA14" s="659"/>
      <c r="DB14" s="659"/>
      <c r="DC14" s="659"/>
      <c r="DD14" s="627">
        <v>67203</v>
      </c>
      <c r="DE14" s="622"/>
      <c r="DF14" s="622"/>
      <c r="DG14" s="622"/>
      <c r="DH14" s="622"/>
      <c r="DI14" s="622"/>
      <c r="DJ14" s="622"/>
      <c r="DK14" s="622"/>
      <c r="DL14" s="622"/>
      <c r="DM14" s="622"/>
      <c r="DN14" s="622"/>
      <c r="DO14" s="622"/>
      <c r="DP14" s="623"/>
      <c r="DQ14" s="627">
        <v>323213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5788</v>
      </c>
      <c r="S15" s="622"/>
      <c r="T15" s="622"/>
      <c r="U15" s="622"/>
      <c r="V15" s="622"/>
      <c r="W15" s="622"/>
      <c r="X15" s="622"/>
      <c r="Y15" s="623"/>
      <c r="Z15" s="659">
        <v>0</v>
      </c>
      <c r="AA15" s="659"/>
      <c r="AB15" s="659"/>
      <c r="AC15" s="659"/>
      <c r="AD15" s="660">
        <v>5788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230622</v>
      </c>
      <c r="BH15" s="622"/>
      <c r="BI15" s="622"/>
      <c r="BJ15" s="622"/>
      <c r="BK15" s="622"/>
      <c r="BL15" s="622"/>
      <c r="BM15" s="622"/>
      <c r="BN15" s="623"/>
      <c r="BO15" s="659">
        <v>5.7</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1917628</v>
      </c>
      <c r="CS15" s="622"/>
      <c r="CT15" s="622"/>
      <c r="CU15" s="622"/>
      <c r="CV15" s="622"/>
      <c r="CW15" s="622"/>
      <c r="CX15" s="622"/>
      <c r="CY15" s="623"/>
      <c r="CZ15" s="659">
        <v>13.9</v>
      </c>
      <c r="DA15" s="659"/>
      <c r="DB15" s="659"/>
      <c r="DC15" s="659"/>
      <c r="DD15" s="627">
        <v>534530</v>
      </c>
      <c r="DE15" s="622"/>
      <c r="DF15" s="622"/>
      <c r="DG15" s="622"/>
      <c r="DH15" s="622"/>
      <c r="DI15" s="622"/>
      <c r="DJ15" s="622"/>
      <c r="DK15" s="622"/>
      <c r="DL15" s="622"/>
      <c r="DM15" s="622"/>
      <c r="DN15" s="622"/>
      <c r="DO15" s="622"/>
      <c r="DP15" s="623"/>
      <c r="DQ15" s="627">
        <v>1209366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59091</v>
      </c>
      <c r="S16" s="622"/>
      <c r="T16" s="622"/>
      <c r="U16" s="622"/>
      <c r="V16" s="622"/>
      <c r="W16" s="622"/>
      <c r="X16" s="622"/>
      <c r="Y16" s="623"/>
      <c r="Z16" s="659">
        <v>0.4</v>
      </c>
      <c r="AA16" s="659"/>
      <c r="AB16" s="659"/>
      <c r="AC16" s="659"/>
      <c r="AD16" s="660">
        <v>59091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2131</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831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174193</v>
      </c>
      <c r="S17" s="622"/>
      <c r="T17" s="622"/>
      <c r="U17" s="622"/>
      <c r="V17" s="622"/>
      <c r="W17" s="622"/>
      <c r="X17" s="622"/>
      <c r="Y17" s="623"/>
      <c r="Z17" s="659">
        <v>1.2</v>
      </c>
      <c r="AA17" s="659"/>
      <c r="AB17" s="659"/>
      <c r="AC17" s="659"/>
      <c r="AD17" s="660">
        <v>174193</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964842</v>
      </c>
      <c r="CS17" s="622"/>
      <c r="CT17" s="622"/>
      <c r="CU17" s="622"/>
      <c r="CV17" s="622"/>
      <c r="CW17" s="622"/>
      <c r="CX17" s="622"/>
      <c r="CY17" s="623"/>
      <c r="CZ17" s="659">
        <v>7</v>
      </c>
      <c r="DA17" s="659"/>
      <c r="DB17" s="659"/>
      <c r="DC17" s="659"/>
      <c r="DD17" s="627" t="s">
        <v>121</v>
      </c>
      <c r="DE17" s="622"/>
      <c r="DF17" s="622"/>
      <c r="DG17" s="622"/>
      <c r="DH17" s="622"/>
      <c r="DI17" s="622"/>
      <c r="DJ17" s="622"/>
      <c r="DK17" s="622"/>
      <c r="DL17" s="622"/>
      <c r="DM17" s="622"/>
      <c r="DN17" s="622"/>
      <c r="DO17" s="622"/>
      <c r="DP17" s="623"/>
      <c r="DQ17" s="627">
        <v>964842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36881</v>
      </c>
      <c r="S18" s="622"/>
      <c r="T18" s="622"/>
      <c r="U18" s="622"/>
      <c r="V18" s="622"/>
      <c r="W18" s="622"/>
      <c r="X18" s="622"/>
      <c r="Y18" s="623"/>
      <c r="Z18" s="659">
        <v>0.3</v>
      </c>
      <c r="AA18" s="659"/>
      <c r="AB18" s="659"/>
      <c r="AC18" s="659"/>
      <c r="AD18" s="660">
        <v>36881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128728</v>
      </c>
      <c r="S19" s="622"/>
      <c r="T19" s="622"/>
      <c r="U19" s="622"/>
      <c r="V19" s="622"/>
      <c r="W19" s="622"/>
      <c r="X19" s="622"/>
      <c r="Y19" s="623"/>
      <c r="Z19" s="659">
        <v>0.9</v>
      </c>
      <c r="AA19" s="659"/>
      <c r="AB19" s="659"/>
      <c r="AC19" s="659"/>
      <c r="AD19" s="660">
        <v>128728</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341083</v>
      </c>
      <c r="BH19" s="622"/>
      <c r="BI19" s="622"/>
      <c r="BJ19" s="622"/>
      <c r="BK19" s="622"/>
      <c r="BL19" s="622"/>
      <c r="BM19" s="622"/>
      <c r="BN19" s="623"/>
      <c r="BO19" s="659">
        <v>8.4</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8584</v>
      </c>
      <c r="S20" s="622"/>
      <c r="T20" s="622"/>
      <c r="U20" s="622"/>
      <c r="V20" s="622"/>
      <c r="W20" s="622"/>
      <c r="X20" s="622"/>
      <c r="Y20" s="623"/>
      <c r="Z20" s="659">
        <v>0.1</v>
      </c>
      <c r="AA20" s="659"/>
      <c r="AB20" s="659"/>
      <c r="AC20" s="659"/>
      <c r="AD20" s="660">
        <v>8584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341083</v>
      </c>
      <c r="BH20" s="622"/>
      <c r="BI20" s="622"/>
      <c r="BJ20" s="622"/>
      <c r="BK20" s="622"/>
      <c r="BL20" s="622"/>
      <c r="BM20" s="622"/>
      <c r="BN20" s="623"/>
      <c r="BO20" s="659">
        <v>8.4</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13772228</v>
      </c>
      <c r="CS20" s="622"/>
      <c r="CT20" s="622"/>
      <c r="CU20" s="622"/>
      <c r="CV20" s="622"/>
      <c r="CW20" s="622"/>
      <c r="CX20" s="622"/>
      <c r="CY20" s="623"/>
      <c r="CZ20" s="659">
        <v>100</v>
      </c>
      <c r="DA20" s="659"/>
      <c r="DB20" s="659"/>
      <c r="DC20" s="659"/>
      <c r="DD20" s="627">
        <v>2180941</v>
      </c>
      <c r="DE20" s="622"/>
      <c r="DF20" s="622"/>
      <c r="DG20" s="622"/>
      <c r="DH20" s="622"/>
      <c r="DI20" s="622"/>
      <c r="DJ20" s="622"/>
      <c r="DK20" s="622"/>
      <c r="DL20" s="622"/>
      <c r="DM20" s="622"/>
      <c r="DN20" s="622"/>
      <c r="DO20" s="622"/>
      <c r="DP20" s="623"/>
      <c r="DQ20" s="627">
        <v>8387706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2150071</v>
      </c>
      <c r="S21" s="622"/>
      <c r="T21" s="622"/>
      <c r="U21" s="622"/>
      <c r="V21" s="622"/>
      <c r="W21" s="622"/>
      <c r="X21" s="622"/>
      <c r="Y21" s="623"/>
      <c r="Z21" s="659">
        <v>15.1</v>
      </c>
      <c r="AA21" s="659"/>
      <c r="AB21" s="659"/>
      <c r="AC21" s="659"/>
      <c r="AD21" s="660">
        <v>2071580</v>
      </c>
      <c r="AE21" s="660"/>
      <c r="AF21" s="660"/>
      <c r="AG21" s="660"/>
      <c r="AH21" s="660"/>
      <c r="AI21" s="660"/>
      <c r="AJ21" s="660"/>
      <c r="AK21" s="660"/>
      <c r="AL21" s="624">
        <v>29.7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2071580</v>
      </c>
      <c r="S22" s="622"/>
      <c r="T22" s="622"/>
      <c r="U22" s="622"/>
      <c r="V22" s="622"/>
      <c r="W22" s="622"/>
      <c r="X22" s="622"/>
      <c r="Y22" s="623"/>
      <c r="Z22" s="659">
        <v>14.6</v>
      </c>
      <c r="AA22" s="659"/>
      <c r="AB22" s="659"/>
      <c r="AC22" s="659"/>
      <c r="AD22" s="660">
        <v>2071580</v>
      </c>
      <c r="AE22" s="660"/>
      <c r="AF22" s="660"/>
      <c r="AG22" s="660"/>
      <c r="AH22" s="660"/>
      <c r="AI22" s="660"/>
      <c r="AJ22" s="660"/>
      <c r="AK22" s="660"/>
      <c r="AL22" s="624">
        <v>29.7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78491</v>
      </c>
      <c r="S23" s="622"/>
      <c r="T23" s="622"/>
      <c r="U23" s="622"/>
      <c r="V23" s="622"/>
      <c r="W23" s="622"/>
      <c r="X23" s="622"/>
      <c r="Y23" s="623"/>
      <c r="Z23" s="659">
        <v>0.6</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341083</v>
      </c>
      <c r="BH23" s="622"/>
      <c r="BI23" s="622"/>
      <c r="BJ23" s="622"/>
      <c r="BK23" s="622"/>
      <c r="BL23" s="622"/>
      <c r="BM23" s="622"/>
      <c r="BN23" s="623"/>
      <c r="BO23" s="659">
        <v>8.4</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6414060</v>
      </c>
      <c r="CS24" s="677"/>
      <c r="CT24" s="677"/>
      <c r="CU24" s="677"/>
      <c r="CV24" s="677"/>
      <c r="CW24" s="677"/>
      <c r="CX24" s="677"/>
      <c r="CY24" s="702"/>
      <c r="CZ24" s="703">
        <v>46.6</v>
      </c>
      <c r="DA24" s="685"/>
      <c r="DB24" s="685"/>
      <c r="DC24" s="705"/>
      <c r="DD24" s="701">
        <v>3705424</v>
      </c>
      <c r="DE24" s="677"/>
      <c r="DF24" s="677"/>
      <c r="DG24" s="677"/>
      <c r="DH24" s="677"/>
      <c r="DI24" s="677"/>
      <c r="DJ24" s="677"/>
      <c r="DK24" s="702"/>
      <c r="DL24" s="701">
        <v>3308150</v>
      </c>
      <c r="DM24" s="677"/>
      <c r="DN24" s="677"/>
      <c r="DO24" s="677"/>
      <c r="DP24" s="677"/>
      <c r="DQ24" s="677"/>
      <c r="DR24" s="677"/>
      <c r="DS24" s="677"/>
      <c r="DT24" s="677"/>
      <c r="DU24" s="677"/>
      <c r="DV24" s="702"/>
      <c r="DW24" s="703">
        <v>47.2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7341637</v>
      </c>
      <c r="S25" s="622"/>
      <c r="T25" s="622"/>
      <c r="U25" s="622"/>
      <c r="V25" s="622"/>
      <c r="W25" s="622"/>
      <c r="X25" s="622"/>
      <c r="Y25" s="623"/>
      <c r="Z25" s="659">
        <v>51.6</v>
      </c>
      <c r="AA25" s="659"/>
      <c r="AB25" s="659"/>
      <c r="AC25" s="659"/>
      <c r="AD25" s="660">
        <v>6922063</v>
      </c>
      <c r="AE25" s="660"/>
      <c r="AF25" s="660"/>
      <c r="AG25" s="660"/>
      <c r="AH25" s="660"/>
      <c r="AI25" s="660"/>
      <c r="AJ25" s="660"/>
      <c r="AK25" s="660"/>
      <c r="AL25" s="624">
        <v>99.2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1723887</v>
      </c>
      <c r="CS25" s="634"/>
      <c r="CT25" s="634"/>
      <c r="CU25" s="634"/>
      <c r="CV25" s="634"/>
      <c r="CW25" s="634"/>
      <c r="CX25" s="634"/>
      <c r="CY25" s="635"/>
      <c r="CZ25" s="624">
        <v>12.5</v>
      </c>
      <c r="DA25" s="636"/>
      <c r="DB25" s="636"/>
      <c r="DC25" s="637"/>
      <c r="DD25" s="627">
        <v>1467617</v>
      </c>
      <c r="DE25" s="634"/>
      <c r="DF25" s="634"/>
      <c r="DG25" s="634"/>
      <c r="DH25" s="634"/>
      <c r="DI25" s="634"/>
      <c r="DJ25" s="634"/>
      <c r="DK25" s="635"/>
      <c r="DL25" s="627">
        <v>1435090</v>
      </c>
      <c r="DM25" s="634"/>
      <c r="DN25" s="634"/>
      <c r="DO25" s="634"/>
      <c r="DP25" s="634"/>
      <c r="DQ25" s="634"/>
      <c r="DR25" s="634"/>
      <c r="DS25" s="634"/>
      <c r="DT25" s="634"/>
      <c r="DU25" s="634"/>
      <c r="DV25" s="635"/>
      <c r="DW25" s="624">
        <v>20.5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3395</v>
      </c>
      <c r="S26" s="622"/>
      <c r="T26" s="622"/>
      <c r="U26" s="622"/>
      <c r="V26" s="622"/>
      <c r="W26" s="622"/>
      <c r="X26" s="622"/>
      <c r="Y26" s="623"/>
      <c r="Z26" s="659">
        <v>0</v>
      </c>
      <c r="AA26" s="659"/>
      <c r="AB26" s="659"/>
      <c r="AC26" s="659"/>
      <c r="AD26" s="660">
        <v>3395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920651</v>
      </c>
      <c r="CS26" s="622"/>
      <c r="CT26" s="622"/>
      <c r="CU26" s="622"/>
      <c r="CV26" s="622"/>
      <c r="CW26" s="622"/>
      <c r="CX26" s="622"/>
      <c r="CY26" s="623"/>
      <c r="CZ26" s="624">
        <v>6.7</v>
      </c>
      <c r="DA26" s="636"/>
      <c r="DB26" s="636"/>
      <c r="DC26" s="637"/>
      <c r="DD26" s="627">
        <v>786757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99249</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4062432</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3725331</v>
      </c>
      <c r="CS27" s="634"/>
      <c r="CT27" s="634"/>
      <c r="CU27" s="634"/>
      <c r="CV27" s="634"/>
      <c r="CW27" s="634"/>
      <c r="CX27" s="634"/>
      <c r="CY27" s="635"/>
      <c r="CZ27" s="624">
        <v>27</v>
      </c>
      <c r="DA27" s="636"/>
      <c r="DB27" s="636"/>
      <c r="DC27" s="637"/>
      <c r="DD27" s="627">
        <v>1272965</v>
      </c>
      <c r="DE27" s="634"/>
      <c r="DF27" s="634"/>
      <c r="DG27" s="634"/>
      <c r="DH27" s="634"/>
      <c r="DI27" s="634"/>
      <c r="DJ27" s="634"/>
      <c r="DK27" s="635"/>
      <c r="DL27" s="627">
        <v>908218</v>
      </c>
      <c r="DM27" s="634"/>
      <c r="DN27" s="634"/>
      <c r="DO27" s="634"/>
      <c r="DP27" s="634"/>
      <c r="DQ27" s="634"/>
      <c r="DR27" s="634"/>
      <c r="DS27" s="634"/>
      <c r="DT27" s="634"/>
      <c r="DU27" s="634"/>
      <c r="DV27" s="635"/>
      <c r="DW27" s="624">
        <v>13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151463</v>
      </c>
      <c r="S28" s="622"/>
      <c r="T28" s="622"/>
      <c r="U28" s="622"/>
      <c r="V28" s="622"/>
      <c r="W28" s="622"/>
      <c r="X28" s="622"/>
      <c r="Y28" s="623"/>
      <c r="Z28" s="659">
        <v>1.1000000000000001</v>
      </c>
      <c r="AA28" s="659"/>
      <c r="AB28" s="659"/>
      <c r="AC28" s="659"/>
      <c r="AD28" s="660">
        <v>18533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964842</v>
      </c>
      <c r="CS28" s="622"/>
      <c r="CT28" s="622"/>
      <c r="CU28" s="622"/>
      <c r="CV28" s="622"/>
      <c r="CW28" s="622"/>
      <c r="CX28" s="622"/>
      <c r="CY28" s="623"/>
      <c r="CZ28" s="624">
        <v>7</v>
      </c>
      <c r="DA28" s="636"/>
      <c r="DB28" s="636"/>
      <c r="DC28" s="637"/>
      <c r="DD28" s="627">
        <v>964842</v>
      </c>
      <c r="DE28" s="622"/>
      <c r="DF28" s="622"/>
      <c r="DG28" s="622"/>
      <c r="DH28" s="622"/>
      <c r="DI28" s="622"/>
      <c r="DJ28" s="622"/>
      <c r="DK28" s="623"/>
      <c r="DL28" s="627">
        <v>964842</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43028</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964842</v>
      </c>
      <c r="CS29" s="634"/>
      <c r="CT29" s="634"/>
      <c r="CU29" s="634"/>
      <c r="CV29" s="634"/>
      <c r="CW29" s="634"/>
      <c r="CX29" s="634"/>
      <c r="CY29" s="635"/>
      <c r="CZ29" s="624">
        <v>7</v>
      </c>
      <c r="DA29" s="636"/>
      <c r="DB29" s="636"/>
      <c r="DC29" s="637"/>
      <c r="DD29" s="627">
        <v>964842</v>
      </c>
      <c r="DE29" s="634"/>
      <c r="DF29" s="634"/>
      <c r="DG29" s="634"/>
      <c r="DH29" s="634"/>
      <c r="DI29" s="634"/>
      <c r="DJ29" s="634"/>
      <c r="DK29" s="635"/>
      <c r="DL29" s="627">
        <v>964842</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2654708</v>
      </c>
      <c r="S30" s="622"/>
      <c r="T30" s="622"/>
      <c r="U30" s="622"/>
      <c r="V30" s="622"/>
      <c r="W30" s="622"/>
      <c r="X30" s="622"/>
      <c r="Y30" s="623"/>
      <c r="Z30" s="659">
        <v>18.7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919436</v>
      </c>
      <c r="CS30" s="622"/>
      <c r="CT30" s="622"/>
      <c r="CU30" s="622"/>
      <c r="CV30" s="622"/>
      <c r="CW30" s="622"/>
      <c r="CX30" s="622"/>
      <c r="CY30" s="623"/>
      <c r="CZ30" s="624">
        <v>6.7</v>
      </c>
      <c r="DA30" s="636"/>
      <c r="DB30" s="636"/>
      <c r="DC30" s="637"/>
      <c r="DD30" s="627">
        <v>919436</v>
      </c>
      <c r="DE30" s="622"/>
      <c r="DF30" s="622"/>
      <c r="DG30" s="622"/>
      <c r="DH30" s="622"/>
      <c r="DI30" s="622"/>
      <c r="DJ30" s="622"/>
      <c r="DK30" s="623"/>
      <c r="DL30" s="627">
        <v>919436</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98.5</v>
      </c>
      <c r="BN31" s="684"/>
      <c r="BO31" s="684"/>
      <c r="BP31" s="684"/>
      <c r="BQ31" s="686"/>
      <c r="BR31" s="683">
        <v>99.5</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45406</v>
      </c>
      <c r="CS31" s="634"/>
      <c r="CT31" s="634"/>
      <c r="CU31" s="634"/>
      <c r="CV31" s="634"/>
      <c r="CW31" s="634"/>
      <c r="CX31" s="634"/>
      <c r="CY31" s="635"/>
      <c r="CZ31" s="624">
        <v>0.3</v>
      </c>
      <c r="DA31" s="636"/>
      <c r="DB31" s="636"/>
      <c r="DC31" s="637"/>
      <c r="DD31" s="627">
        <v>45406</v>
      </c>
      <c r="DE31" s="634"/>
      <c r="DF31" s="634"/>
      <c r="DG31" s="634"/>
      <c r="DH31" s="634"/>
      <c r="DI31" s="634"/>
      <c r="DJ31" s="634"/>
      <c r="DK31" s="635"/>
      <c r="DL31" s="627">
        <v>45406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1100290</v>
      </c>
      <c r="S32" s="622"/>
      <c r="T32" s="622"/>
      <c r="U32" s="622"/>
      <c r="V32" s="622"/>
      <c r="W32" s="622"/>
      <c r="X32" s="622"/>
      <c r="Y32" s="623"/>
      <c r="Z32" s="659">
        <v>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99.6</v>
      </c>
      <c r="BH32" s="634"/>
      <c r="BI32" s="634"/>
      <c r="BJ32" s="634"/>
      <c r="BK32" s="634"/>
      <c r="BL32" s="634"/>
      <c r="BM32" s="625">
        <v>98.6</v>
      </c>
      <c r="BN32" s="634"/>
      <c r="BO32" s="634"/>
      <c r="BP32" s="634"/>
      <c r="BQ32" s="657"/>
      <c r="BR32" s="687">
        <v>99.5</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122002</v>
      </c>
      <c r="S33" s="622"/>
      <c r="T33" s="622"/>
      <c r="U33" s="622"/>
      <c r="V33" s="622"/>
      <c r="W33" s="622"/>
      <c r="X33" s="622"/>
      <c r="Y33" s="623"/>
      <c r="Z33" s="659">
        <v>0.9</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99.4</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5175096</v>
      </c>
      <c r="CS33" s="634"/>
      <c r="CT33" s="634"/>
      <c r="CU33" s="634"/>
      <c r="CV33" s="634"/>
      <c r="CW33" s="634"/>
      <c r="CX33" s="634"/>
      <c r="CY33" s="635"/>
      <c r="CZ33" s="624">
        <v>37.6</v>
      </c>
      <c r="DA33" s="636"/>
      <c r="DB33" s="636"/>
      <c r="DC33" s="637"/>
      <c r="DD33" s="627">
        <v>4273478</v>
      </c>
      <c r="DE33" s="634"/>
      <c r="DF33" s="634"/>
      <c r="DG33" s="634"/>
      <c r="DH33" s="634"/>
      <c r="DI33" s="634"/>
      <c r="DJ33" s="634"/>
      <c r="DK33" s="635"/>
      <c r="DL33" s="627">
        <v>3265319</v>
      </c>
      <c r="DM33" s="634"/>
      <c r="DN33" s="634"/>
      <c r="DO33" s="634"/>
      <c r="DP33" s="634"/>
      <c r="DQ33" s="634"/>
      <c r="DR33" s="634"/>
      <c r="DS33" s="634"/>
      <c r="DT33" s="634"/>
      <c r="DU33" s="634"/>
      <c r="DV33" s="635"/>
      <c r="DW33" s="624">
        <v>46.6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573167</v>
      </c>
      <c r="S34" s="622"/>
      <c r="T34" s="622"/>
      <c r="U34" s="622"/>
      <c r="V34" s="622"/>
      <c r="W34" s="622"/>
      <c r="X34" s="622"/>
      <c r="Y34" s="623"/>
      <c r="Z34" s="659">
        <v>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2018390</v>
      </c>
      <c r="CS34" s="622"/>
      <c r="CT34" s="622"/>
      <c r="CU34" s="622"/>
      <c r="CV34" s="622"/>
      <c r="CW34" s="622"/>
      <c r="CX34" s="622"/>
      <c r="CY34" s="623"/>
      <c r="CZ34" s="624">
        <v>14.7</v>
      </c>
      <c r="DA34" s="636"/>
      <c r="DB34" s="636"/>
      <c r="DC34" s="637"/>
      <c r="DD34" s="627">
        <v>1782370</v>
      </c>
      <c r="DE34" s="622"/>
      <c r="DF34" s="622"/>
      <c r="DG34" s="622"/>
      <c r="DH34" s="622"/>
      <c r="DI34" s="622"/>
      <c r="DJ34" s="622"/>
      <c r="DK34" s="623"/>
      <c r="DL34" s="627">
        <v>1295299</v>
      </c>
      <c r="DM34" s="622"/>
      <c r="DN34" s="622"/>
      <c r="DO34" s="622"/>
      <c r="DP34" s="622"/>
      <c r="DQ34" s="622"/>
      <c r="DR34" s="622"/>
      <c r="DS34" s="622"/>
      <c r="DT34" s="622"/>
      <c r="DU34" s="622"/>
      <c r="DV34" s="623"/>
      <c r="DW34" s="624">
        <v>18.5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386189</v>
      </c>
      <c r="S35" s="622"/>
      <c r="T35" s="622"/>
      <c r="U35" s="622"/>
      <c r="V35" s="622"/>
      <c r="W35" s="622"/>
      <c r="X35" s="622"/>
      <c r="Y35" s="623"/>
      <c r="Z35" s="659">
        <v>2.7</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68390</v>
      </c>
      <c r="CS35" s="634"/>
      <c r="CT35" s="634"/>
      <c r="CU35" s="634"/>
      <c r="CV35" s="634"/>
      <c r="CW35" s="634"/>
      <c r="CX35" s="634"/>
      <c r="CY35" s="635"/>
      <c r="CZ35" s="624">
        <v>0.5</v>
      </c>
      <c r="DA35" s="636"/>
      <c r="DB35" s="636"/>
      <c r="DC35" s="637"/>
      <c r="DD35" s="627">
        <v>58191</v>
      </c>
      <c r="DE35" s="634"/>
      <c r="DF35" s="634"/>
      <c r="DG35" s="634"/>
      <c r="DH35" s="634"/>
      <c r="DI35" s="634"/>
      <c r="DJ35" s="634"/>
      <c r="DK35" s="635"/>
      <c r="DL35" s="627">
        <v>58191</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528843</v>
      </c>
      <c r="S36" s="622"/>
      <c r="T36" s="622"/>
      <c r="U36" s="622"/>
      <c r="V36" s="622"/>
      <c r="W36" s="622"/>
      <c r="X36" s="622"/>
      <c r="Y36" s="623"/>
      <c r="Z36" s="659">
        <v>3.7</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1445530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79462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1514547</v>
      </c>
      <c r="CS36" s="622"/>
      <c r="CT36" s="622"/>
      <c r="CU36" s="622"/>
      <c r="CV36" s="622"/>
      <c r="CW36" s="622"/>
      <c r="CX36" s="622"/>
      <c r="CY36" s="623"/>
      <c r="CZ36" s="624">
        <v>11</v>
      </c>
      <c r="DA36" s="636"/>
      <c r="DB36" s="636"/>
      <c r="DC36" s="637"/>
      <c r="DD36" s="627">
        <v>1249979</v>
      </c>
      <c r="DE36" s="622"/>
      <c r="DF36" s="622"/>
      <c r="DG36" s="622"/>
      <c r="DH36" s="622"/>
      <c r="DI36" s="622"/>
      <c r="DJ36" s="622"/>
      <c r="DK36" s="623"/>
      <c r="DL36" s="627">
        <v>1086438</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165137</v>
      </c>
      <c r="S37" s="622"/>
      <c r="T37" s="622"/>
      <c r="U37" s="622"/>
      <c r="V37" s="622"/>
      <c r="W37" s="622"/>
      <c r="X37" s="622"/>
      <c r="Y37" s="623"/>
      <c r="Z37" s="659">
        <v>1.2</v>
      </c>
      <c r="AA37" s="659"/>
      <c r="AB37" s="659"/>
      <c r="AC37" s="659"/>
      <c r="AD37" s="660">
        <v>35599</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210324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31872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329927</v>
      </c>
      <c r="CS37" s="634"/>
      <c r="CT37" s="634"/>
      <c r="CU37" s="634"/>
      <c r="CV37" s="634"/>
      <c r="CW37" s="634"/>
      <c r="CX37" s="634"/>
      <c r="CY37" s="635"/>
      <c r="CZ37" s="624">
        <v>2.4</v>
      </c>
      <c r="DA37" s="636"/>
      <c r="DB37" s="636"/>
      <c r="DC37" s="637"/>
      <c r="DD37" s="627">
        <v>322566</v>
      </c>
      <c r="DE37" s="634"/>
      <c r="DF37" s="634"/>
      <c r="DG37" s="634"/>
      <c r="DH37" s="634"/>
      <c r="DI37" s="634"/>
      <c r="DJ37" s="634"/>
      <c r="DK37" s="635"/>
      <c r="DL37" s="627">
        <v>322485</v>
      </c>
      <c r="DM37" s="634"/>
      <c r="DN37" s="634"/>
      <c r="DO37" s="634"/>
      <c r="DP37" s="634"/>
      <c r="DQ37" s="634"/>
      <c r="DR37" s="634"/>
      <c r="DS37" s="634"/>
      <c r="DT37" s="634"/>
      <c r="DU37" s="634"/>
      <c r="DV37" s="635"/>
      <c r="DW37" s="624">
        <v>4.5999999999999996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1053235</v>
      </c>
      <c r="S38" s="622"/>
      <c r="T38" s="622"/>
      <c r="U38" s="622"/>
      <c r="V38" s="622"/>
      <c r="W38" s="622"/>
      <c r="X38" s="622"/>
      <c r="Y38" s="623"/>
      <c r="Z38" s="659">
        <v>7.4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29437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3397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1202237</v>
      </c>
      <c r="CS38" s="622"/>
      <c r="CT38" s="622"/>
      <c r="CU38" s="622"/>
      <c r="CV38" s="622"/>
      <c r="CW38" s="622"/>
      <c r="CX38" s="622"/>
      <c r="CY38" s="623"/>
      <c r="CZ38" s="624">
        <v>8.6999999999999993</v>
      </c>
      <c r="DA38" s="636"/>
      <c r="DB38" s="636"/>
      <c r="DC38" s="637"/>
      <c r="DD38" s="627">
        <v>980146</v>
      </c>
      <c r="DE38" s="622"/>
      <c r="DF38" s="622"/>
      <c r="DG38" s="622"/>
      <c r="DH38" s="622"/>
      <c r="DI38" s="622"/>
      <c r="DJ38" s="622"/>
      <c r="DK38" s="623"/>
      <c r="DL38" s="627">
        <v>825391</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3532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5026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370671</v>
      </c>
      <c r="CS39" s="634"/>
      <c r="CT39" s="634"/>
      <c r="CU39" s="634"/>
      <c r="CV39" s="634"/>
      <c r="CW39" s="634"/>
      <c r="CX39" s="634"/>
      <c r="CY39" s="635"/>
      <c r="CZ39" s="624">
        <v>2.7</v>
      </c>
      <c r="DA39" s="636"/>
      <c r="DB39" s="636"/>
      <c r="DC39" s="637"/>
      <c r="DD39" s="627">
        <v>202711</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32335</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861</v>
      </c>
      <c r="CS40" s="622"/>
      <c r="CT40" s="622"/>
      <c r="CU40" s="622"/>
      <c r="CV40" s="622"/>
      <c r="CW40" s="622"/>
      <c r="CX40" s="622"/>
      <c r="CY40" s="623"/>
      <c r="CZ40" s="624">
        <v>0</v>
      </c>
      <c r="DA40" s="636"/>
      <c r="DB40" s="636"/>
      <c r="DC40" s="637"/>
      <c r="DD40" s="627">
        <v>81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14222343</v>
      </c>
      <c r="S41" s="646"/>
      <c r="T41" s="646"/>
      <c r="U41" s="646"/>
      <c r="V41" s="646"/>
      <c r="W41" s="646"/>
      <c r="X41" s="646"/>
      <c r="Y41" s="649"/>
      <c r="Z41" s="650">
        <v>100</v>
      </c>
      <c r="AA41" s="650"/>
      <c r="AB41" s="650"/>
      <c r="AC41" s="650"/>
      <c r="AD41" s="651">
        <v>6979590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280906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323</v>
      </c>
      <c r="AR42" s="667"/>
      <c r="AS42" s="667"/>
      <c r="AT42" s="667"/>
      <c r="AU42" s="667"/>
      <c r="AV42" s="667"/>
      <c r="AW42" s="667"/>
      <c r="AX42" s="667"/>
      <c r="AY42" s="668"/>
      <c r="AZ42" s="605">
        <v>921331</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419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2183072</v>
      </c>
      <c r="CS42" s="634"/>
      <c r="CT42" s="634"/>
      <c r="CU42" s="634"/>
      <c r="CV42" s="634"/>
      <c r="CW42" s="634"/>
      <c r="CX42" s="634"/>
      <c r="CY42" s="635"/>
      <c r="CZ42" s="624">
        <v>15.9</v>
      </c>
      <c r="DA42" s="636"/>
      <c r="DB42" s="636"/>
      <c r="DC42" s="637"/>
      <c r="DD42" s="627">
        <v>408804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51692</v>
      </c>
      <c r="CS43" s="634"/>
      <c r="CT43" s="634"/>
      <c r="CU43" s="634"/>
      <c r="CV43" s="634"/>
      <c r="CW43" s="634"/>
      <c r="CX43" s="634"/>
      <c r="CY43" s="635"/>
      <c r="CZ43" s="624">
        <v>0.4</v>
      </c>
      <c r="DA43" s="636"/>
      <c r="DB43" s="636"/>
      <c r="DC43" s="637"/>
      <c r="DD43" s="627">
        <v>51692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2180941</v>
      </c>
      <c r="CS44" s="622"/>
      <c r="CT44" s="622"/>
      <c r="CU44" s="622"/>
      <c r="CV44" s="622"/>
      <c r="CW44" s="622"/>
      <c r="CX44" s="622"/>
      <c r="CY44" s="623"/>
      <c r="CZ44" s="624">
        <v>15.8</v>
      </c>
      <c r="DA44" s="625"/>
      <c r="DB44" s="625"/>
      <c r="DC44" s="626"/>
      <c r="DD44" s="627">
        <v>407973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646497</v>
      </c>
      <c r="CS45" s="634"/>
      <c r="CT45" s="634"/>
      <c r="CU45" s="634"/>
      <c r="CV45" s="634"/>
      <c r="CW45" s="634"/>
      <c r="CX45" s="634"/>
      <c r="CY45" s="635"/>
      <c r="CZ45" s="624">
        <v>4.7</v>
      </c>
      <c r="DA45" s="636"/>
      <c r="DB45" s="636"/>
      <c r="DC45" s="637"/>
      <c r="DD45" s="627">
        <v>32592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1447992</v>
      </c>
      <c r="CS46" s="622"/>
      <c r="CT46" s="622"/>
      <c r="CU46" s="622"/>
      <c r="CV46" s="622"/>
      <c r="CW46" s="622"/>
      <c r="CX46" s="622"/>
      <c r="CY46" s="623"/>
      <c r="CZ46" s="624">
        <v>10.5</v>
      </c>
      <c r="DA46" s="625"/>
      <c r="DB46" s="625"/>
      <c r="DC46" s="626"/>
      <c r="DD46" s="627">
        <v>329764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2131</v>
      </c>
      <c r="CS47" s="634"/>
      <c r="CT47" s="634"/>
      <c r="CU47" s="634"/>
      <c r="CV47" s="634"/>
      <c r="CW47" s="634"/>
      <c r="CX47" s="634"/>
      <c r="CY47" s="635"/>
      <c r="CZ47" s="624">
        <v>0</v>
      </c>
      <c r="DA47" s="636"/>
      <c r="DB47" s="636"/>
      <c r="DC47" s="637"/>
      <c r="DD47" s="627">
        <v>831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13772228</v>
      </c>
      <c r="CS49" s="606"/>
      <c r="CT49" s="606"/>
      <c r="CU49" s="606"/>
      <c r="CV49" s="606"/>
      <c r="CW49" s="606"/>
      <c r="CX49" s="606"/>
      <c r="CY49" s="607"/>
      <c r="CZ49" s="608">
        <v>100</v>
      </c>
      <c r="DA49" s="609"/>
      <c r="DB49" s="609"/>
      <c r="DC49" s="610"/>
      <c r="DD49" s="611">
        <v>8387706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yP63cXjgIB8GHPMf92tpqDn42xomTH2r6NvKb6TFy+kPO1JXyirzrzc7BQzmjnPaJcq8EcBR0AG3z+5mb6vDA==" saltValue="nufzbU2kSMzJIn7cTLAf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14222</v>
      </c>
      <c r="R7" s="1103"/>
      <c r="S7" s="1103"/>
      <c r="T7" s="1103"/>
      <c r="U7" s="1103"/>
      <c r="V7" s="1103">
        <v>13772</v>
      </c>
      <c r="W7" s="1103"/>
      <c r="X7" s="1103"/>
      <c r="Y7" s="1103"/>
      <c r="Z7" s="1103"/>
      <c r="AA7" s="1103">
        <v>450</v>
      </c>
      <c r="AB7" s="1103"/>
      <c r="AC7" s="1103"/>
      <c r="AD7" s="1103"/>
      <c r="AE7" s="1104"/>
      <c r="AF7" s="1105">
        <v>213</v>
      </c>
      <c r="AG7" s="1106"/>
      <c r="AH7" s="1106"/>
      <c r="AI7" s="1106"/>
      <c r="AJ7" s="1107"/>
      <c r="AK7" s="1108">
        <v>386</v>
      </c>
      <c r="AL7" s="1109"/>
      <c r="AM7" s="1109"/>
      <c r="AN7" s="1109"/>
      <c r="AO7" s="1109"/>
      <c r="AP7" s="1109">
        <v>12094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559</v>
      </c>
      <c r="BS7" s="1099" t="s">
        <v>558</v>
      </c>
      <c r="BT7" s="1100"/>
      <c r="BU7" s="1100"/>
      <c r="BV7" s="1100"/>
      <c r="BW7" s="1100"/>
      <c r="BX7" s="1100"/>
      <c r="BY7" s="1100"/>
      <c r="BZ7" s="1100"/>
      <c r="CA7" s="1100"/>
      <c r="CB7" s="1100"/>
      <c r="CC7" s="1100"/>
      <c r="CD7" s="1100"/>
      <c r="CE7" s="1100"/>
      <c r="CF7" s="1100"/>
      <c r="CG7" s="1112"/>
      <c r="CH7" s="1096">
        <v>0</v>
      </c>
      <c r="CI7" s="1097"/>
      <c r="CJ7" s="1097"/>
      <c r="CK7" s="1097"/>
      <c r="CL7" s="1098"/>
      <c r="CM7" s="1096">
        <v>8</v>
      </c>
      <c r="CN7" s="1097"/>
      <c r="CO7" s="1097"/>
      <c r="CP7" s="1097"/>
      <c r="CQ7" s="1098"/>
      <c r="CR7" s="1096">
        <v>3</v>
      </c>
      <c r="CS7" s="1097"/>
      <c r="CT7" s="1097"/>
      <c r="CU7" s="1097"/>
      <c r="CV7" s="1098"/>
      <c r="CW7" s="1096">
        <v>0</v>
      </c>
      <c r="CX7" s="1097"/>
      <c r="CY7" s="1097"/>
      <c r="CZ7" s="1097"/>
      <c r="DA7" s="1098"/>
      <c r="DB7" s="1096" t="s">
        <v>554</v>
      </c>
      <c r="DC7" s="1097"/>
      <c r="DD7" s="1097"/>
      <c r="DE7" s="1097"/>
      <c r="DF7" s="1098"/>
      <c r="DG7" s="1096" t="s">
        <v>554</v>
      </c>
      <c r="DH7" s="1097"/>
      <c r="DI7" s="1097"/>
      <c r="DJ7" s="1097"/>
      <c r="DK7" s="1098"/>
      <c r="DL7" s="1096">
        <v>0</v>
      </c>
      <c r="DM7" s="1097"/>
      <c r="DN7" s="1097"/>
      <c r="DO7" s="1097"/>
      <c r="DP7" s="1098"/>
      <c r="DQ7" s="1096" t="s">
        <v>554</v>
      </c>
      <c r="DR7" s="1097"/>
      <c r="DS7" s="1097"/>
      <c r="DT7" s="1097"/>
      <c r="DU7" s="1098"/>
      <c r="DV7" s="1099" t="s">
        <v>561</v>
      </c>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559</v>
      </c>
      <c r="BS8" s="992" t="s">
        <v>560</v>
      </c>
      <c r="BT8" s="993"/>
      <c r="BU8" s="993"/>
      <c r="BV8" s="993"/>
      <c r="BW8" s="993"/>
      <c r="BX8" s="993"/>
      <c r="BY8" s="993"/>
      <c r="BZ8" s="993"/>
      <c r="CA8" s="993"/>
      <c r="CB8" s="993"/>
      <c r="CC8" s="993"/>
      <c r="CD8" s="993"/>
      <c r="CE8" s="993"/>
      <c r="CF8" s="993"/>
      <c r="CG8" s="1014"/>
      <c r="CH8" s="989">
        <v>200</v>
      </c>
      <c r="CI8" s="990"/>
      <c r="CJ8" s="990"/>
      <c r="CK8" s="990"/>
      <c r="CL8" s="991"/>
      <c r="CM8" s="989">
        <v>29117</v>
      </c>
      <c r="CN8" s="990"/>
      <c r="CO8" s="990"/>
      <c r="CP8" s="990"/>
      <c r="CQ8" s="991"/>
      <c r="CR8" s="989">
        <v>0</v>
      </c>
      <c r="CS8" s="990"/>
      <c r="CT8" s="990"/>
      <c r="CU8" s="990"/>
      <c r="CV8" s="991"/>
      <c r="CW8" s="989" t="s">
        <v>554</v>
      </c>
      <c r="CX8" s="990"/>
      <c r="CY8" s="990"/>
      <c r="CZ8" s="990"/>
      <c r="DA8" s="991"/>
      <c r="DB8" s="989">
        <v>12</v>
      </c>
      <c r="DC8" s="990"/>
      <c r="DD8" s="990"/>
      <c r="DE8" s="990"/>
      <c r="DF8" s="991"/>
      <c r="DG8" s="989" t="s">
        <v>554</v>
      </c>
      <c r="DH8" s="990"/>
      <c r="DI8" s="990"/>
      <c r="DJ8" s="990"/>
      <c r="DK8" s="991"/>
      <c r="DL8" s="989">
        <v>4</v>
      </c>
      <c r="DM8" s="990"/>
      <c r="DN8" s="990"/>
      <c r="DO8" s="990"/>
      <c r="DP8" s="991"/>
      <c r="DQ8" s="989">
        <v>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14222</v>
      </c>
      <c r="R23" s="1061"/>
      <c r="S23" s="1061"/>
      <c r="T23" s="1061"/>
      <c r="U23" s="1061"/>
      <c r="V23" s="1061">
        <v>13772</v>
      </c>
      <c r="W23" s="1061"/>
      <c r="X23" s="1061"/>
      <c r="Y23" s="1061"/>
      <c r="Z23" s="1061"/>
      <c r="AA23" s="1061">
        <v>450</v>
      </c>
      <c r="AB23" s="1061"/>
      <c r="AC23" s="1061"/>
      <c r="AD23" s="1061"/>
      <c r="AE23" s="1068"/>
      <c r="AF23" s="1069">
        <v>213</v>
      </c>
      <c r="AG23" s="1061"/>
      <c r="AH23" s="1061"/>
      <c r="AI23" s="1061"/>
      <c r="AJ23" s="1070"/>
      <c r="AK23" s="1071"/>
      <c r="AL23" s="1072"/>
      <c r="AM23" s="1072"/>
      <c r="AN23" s="1072"/>
      <c r="AO23" s="1072"/>
      <c r="AP23" s="1061">
        <v>12094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3084</v>
      </c>
      <c r="R28" s="1051"/>
      <c r="S28" s="1051"/>
      <c r="T28" s="1051"/>
      <c r="U28" s="1051"/>
      <c r="V28" s="1051">
        <v>3005</v>
      </c>
      <c r="W28" s="1051"/>
      <c r="X28" s="1051"/>
      <c r="Y28" s="1051"/>
      <c r="Z28" s="1051"/>
      <c r="AA28" s="1051">
        <v>79</v>
      </c>
      <c r="AB28" s="1051"/>
      <c r="AC28" s="1051"/>
      <c r="AD28" s="1051"/>
      <c r="AE28" s="1052"/>
      <c r="AF28" s="1053">
        <v>79</v>
      </c>
      <c r="AG28" s="1051"/>
      <c r="AH28" s="1051"/>
      <c r="AI28" s="1051"/>
      <c r="AJ28" s="1054"/>
      <c r="AK28" s="1042">
        <v>281</v>
      </c>
      <c r="AL28" s="1043"/>
      <c r="AM28" s="1043"/>
      <c r="AN28" s="1043"/>
      <c r="AO28" s="1043"/>
      <c r="AP28" s="1043" t="s">
        <v>554</v>
      </c>
      <c r="AQ28" s="1043"/>
      <c r="AR28" s="1043"/>
      <c r="AS28" s="1043"/>
      <c r="AT28" s="1043"/>
      <c r="AU28" s="1043" t="s">
        <v>554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2318</v>
      </c>
      <c r="R29" s="1039"/>
      <c r="S29" s="1039"/>
      <c r="T29" s="1039"/>
      <c r="U29" s="1039"/>
      <c r="V29" s="1039">
        <v>2262</v>
      </c>
      <c r="W29" s="1039"/>
      <c r="X29" s="1039"/>
      <c r="Y29" s="1039"/>
      <c r="Z29" s="1039"/>
      <c r="AA29" s="1039">
        <v>56</v>
      </c>
      <c r="AB29" s="1039"/>
      <c r="AC29" s="1039"/>
      <c r="AD29" s="1039"/>
      <c r="AE29" s="1040"/>
      <c r="AF29" s="1035">
        <v>56</v>
      </c>
      <c r="AG29" s="1036"/>
      <c r="AH29" s="1036"/>
      <c r="AI29" s="1036"/>
      <c r="AJ29" s="1037"/>
      <c r="AK29" s="980">
        <v>451</v>
      </c>
      <c r="AL29" s="971"/>
      <c r="AM29" s="971"/>
      <c r="AN29" s="971"/>
      <c r="AO29" s="971"/>
      <c r="AP29" s="971" t="s">
        <v>485</v>
      </c>
      <c r="AQ29" s="971"/>
      <c r="AR29" s="971"/>
      <c r="AS29" s="971"/>
      <c r="AT29" s="971"/>
      <c r="AU29" s="971" t="s">
        <v>485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24</v>
      </c>
      <c r="R30" s="1039"/>
      <c r="S30" s="1039"/>
      <c r="T30" s="1039"/>
      <c r="U30" s="1039"/>
      <c r="V30" s="1039">
        <v>23</v>
      </c>
      <c r="W30" s="1039"/>
      <c r="X30" s="1039"/>
      <c r="Y30" s="1039"/>
      <c r="Z30" s="1039"/>
      <c r="AA30" s="1039">
        <v>1</v>
      </c>
      <c r="AB30" s="1039"/>
      <c r="AC30" s="1039"/>
      <c r="AD30" s="1039"/>
      <c r="AE30" s="1040"/>
      <c r="AF30" s="1035">
        <v>1</v>
      </c>
      <c r="AG30" s="1036"/>
      <c r="AH30" s="1036"/>
      <c r="AI30" s="1036"/>
      <c r="AJ30" s="1037"/>
      <c r="AK30" s="980">
        <v>7</v>
      </c>
      <c r="AL30" s="971"/>
      <c r="AM30" s="971"/>
      <c r="AN30" s="971"/>
      <c r="AO30" s="971"/>
      <c r="AP30" s="971" t="s">
        <v>485</v>
      </c>
      <c r="AQ30" s="971"/>
      <c r="AR30" s="971"/>
      <c r="AS30" s="971"/>
      <c r="AT30" s="971"/>
      <c r="AU30" s="971" t="s">
        <v>485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469</v>
      </c>
      <c r="R31" s="1039"/>
      <c r="S31" s="1039"/>
      <c r="T31" s="1039"/>
      <c r="U31" s="1039"/>
      <c r="V31" s="1039">
        <v>467</v>
      </c>
      <c r="W31" s="1039"/>
      <c r="X31" s="1039"/>
      <c r="Y31" s="1039"/>
      <c r="Z31" s="1039"/>
      <c r="AA31" s="1039">
        <v>2</v>
      </c>
      <c r="AB31" s="1039"/>
      <c r="AC31" s="1039"/>
      <c r="AD31" s="1039"/>
      <c r="AE31" s="1040"/>
      <c r="AF31" s="1035">
        <v>2</v>
      </c>
      <c r="AG31" s="1036"/>
      <c r="AH31" s="1036"/>
      <c r="AI31" s="1036"/>
      <c r="AJ31" s="1037"/>
      <c r="AK31" s="980">
        <v>99</v>
      </c>
      <c r="AL31" s="971"/>
      <c r="AM31" s="971"/>
      <c r="AN31" s="971"/>
      <c r="AO31" s="971"/>
      <c r="AP31" s="971" t="s">
        <v>485</v>
      </c>
      <c r="AQ31" s="971"/>
      <c r="AR31" s="971"/>
      <c r="AS31" s="971"/>
      <c r="AT31" s="971"/>
      <c r="AU31" s="971" t="s">
        <v>485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391</v>
      </c>
      <c r="C32" s="1031"/>
      <c r="D32" s="1031"/>
      <c r="E32" s="1031"/>
      <c r="F32" s="1031"/>
      <c r="G32" s="1031"/>
      <c r="H32" s="1031"/>
      <c r="I32" s="1031"/>
      <c r="J32" s="1031"/>
      <c r="K32" s="1031"/>
      <c r="L32" s="1031"/>
      <c r="M32" s="1031"/>
      <c r="N32" s="1031"/>
      <c r="O32" s="1031"/>
      <c r="P32" s="1032"/>
      <c r="Q32" s="1038">
        <v>704</v>
      </c>
      <c r="R32" s="1039"/>
      <c r="S32" s="1039"/>
      <c r="T32" s="1039"/>
      <c r="U32" s="1039"/>
      <c r="V32" s="1039">
        <v>651</v>
      </c>
      <c r="W32" s="1039"/>
      <c r="X32" s="1039"/>
      <c r="Y32" s="1039"/>
      <c r="Z32" s="1039"/>
      <c r="AA32" s="1039">
        <v>53</v>
      </c>
      <c r="AB32" s="1039"/>
      <c r="AC32" s="1039"/>
      <c r="AD32" s="1039"/>
      <c r="AE32" s="1040"/>
      <c r="AF32" s="1035">
        <v>4047</v>
      </c>
      <c r="AG32" s="1036"/>
      <c r="AH32" s="1036"/>
      <c r="AI32" s="1036"/>
      <c r="AJ32" s="1037"/>
      <c r="AK32" s="980">
        <v>12</v>
      </c>
      <c r="AL32" s="971"/>
      <c r="AM32" s="971"/>
      <c r="AN32" s="971"/>
      <c r="AO32" s="971"/>
      <c r="AP32" s="971">
        <v>50</v>
      </c>
      <c r="AQ32" s="971"/>
      <c r="AR32" s="971"/>
      <c r="AS32" s="971"/>
      <c r="AT32" s="971"/>
      <c r="AU32" s="971">
        <v>2</v>
      </c>
      <c r="AV32" s="971"/>
      <c r="AW32" s="971"/>
      <c r="AX32" s="971"/>
      <c r="AY32" s="971"/>
      <c r="AZ32" s="1041" t="s">
        <v>554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552</v>
      </c>
      <c r="C33" s="1031"/>
      <c r="D33" s="1031"/>
      <c r="E33" s="1031"/>
      <c r="F33" s="1031"/>
      <c r="G33" s="1031"/>
      <c r="H33" s="1031"/>
      <c r="I33" s="1031"/>
      <c r="J33" s="1031"/>
      <c r="K33" s="1031"/>
      <c r="L33" s="1031"/>
      <c r="M33" s="1031"/>
      <c r="N33" s="1031"/>
      <c r="O33" s="1031"/>
      <c r="P33" s="1032"/>
      <c r="Q33" s="1038">
        <v>754</v>
      </c>
      <c r="R33" s="1039"/>
      <c r="S33" s="1039"/>
      <c r="T33" s="1039"/>
      <c r="U33" s="1039"/>
      <c r="V33" s="1039">
        <v>695</v>
      </c>
      <c r="W33" s="1039"/>
      <c r="X33" s="1039"/>
      <c r="Y33" s="1039"/>
      <c r="Z33" s="1039"/>
      <c r="AA33" s="1039">
        <v>59</v>
      </c>
      <c r="AB33" s="1039"/>
      <c r="AC33" s="1039"/>
      <c r="AD33" s="1039"/>
      <c r="AE33" s="1040"/>
      <c r="AF33" s="1035">
        <v>664</v>
      </c>
      <c r="AG33" s="1036"/>
      <c r="AH33" s="1036"/>
      <c r="AI33" s="1036"/>
      <c r="AJ33" s="1037"/>
      <c r="AK33" s="980">
        <v>124</v>
      </c>
      <c r="AL33" s="971"/>
      <c r="AM33" s="971"/>
      <c r="AN33" s="971"/>
      <c r="AO33" s="971"/>
      <c r="AP33" s="971">
        <v>1407</v>
      </c>
      <c r="AQ33" s="971"/>
      <c r="AR33" s="971"/>
      <c r="AS33" s="971"/>
      <c r="AT33" s="971"/>
      <c r="AU33" s="971">
        <v>768</v>
      </c>
      <c r="AV33" s="971"/>
      <c r="AW33" s="971"/>
      <c r="AX33" s="971"/>
      <c r="AY33" s="971"/>
      <c r="AZ33" s="1041" t="s">
        <v>554</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553</v>
      </c>
      <c r="C34" s="1031"/>
      <c r="D34" s="1031"/>
      <c r="E34" s="1031"/>
      <c r="F34" s="1031"/>
      <c r="G34" s="1031"/>
      <c r="H34" s="1031"/>
      <c r="I34" s="1031"/>
      <c r="J34" s="1031"/>
      <c r="K34" s="1031"/>
      <c r="L34" s="1031"/>
      <c r="M34" s="1031"/>
      <c r="N34" s="1031"/>
      <c r="O34" s="1031"/>
      <c r="P34" s="1032"/>
      <c r="Q34" s="1038">
        <v>36</v>
      </c>
      <c r="R34" s="1039"/>
      <c r="S34" s="1039"/>
      <c r="T34" s="1039"/>
      <c r="U34" s="1039"/>
      <c r="V34" s="1039">
        <v>44</v>
      </c>
      <c r="W34" s="1039"/>
      <c r="X34" s="1039"/>
      <c r="Y34" s="1039"/>
      <c r="Z34" s="1039"/>
      <c r="AA34" s="1039">
        <v>-8</v>
      </c>
      <c r="AB34" s="1039"/>
      <c r="AC34" s="1039"/>
      <c r="AD34" s="1039"/>
      <c r="AE34" s="1040"/>
      <c r="AF34" s="1035" t="s">
        <v>554</v>
      </c>
      <c r="AG34" s="1036"/>
      <c r="AH34" s="1036"/>
      <c r="AI34" s="1036"/>
      <c r="AJ34" s="1037"/>
      <c r="AK34" s="980">
        <v>25</v>
      </c>
      <c r="AL34" s="971"/>
      <c r="AM34" s="971"/>
      <c r="AN34" s="971"/>
      <c r="AO34" s="971"/>
      <c r="AP34" s="971" t="s">
        <v>554</v>
      </c>
      <c r="AQ34" s="971"/>
      <c r="AR34" s="971"/>
      <c r="AS34" s="971"/>
      <c r="AT34" s="971"/>
      <c r="AU34" s="971" t="s">
        <v>554</v>
      </c>
      <c r="AV34" s="971"/>
      <c r="AW34" s="971"/>
      <c r="AX34" s="971"/>
      <c r="AY34" s="971"/>
      <c r="AZ34" s="1041" t="s">
        <v>554</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4849</v>
      </c>
      <c r="AG63" s="959"/>
      <c r="AH63" s="959"/>
      <c r="AI63" s="959"/>
      <c r="AJ63" s="1022"/>
      <c r="AK63" s="1023"/>
      <c r="AL63" s="963"/>
      <c r="AM63" s="963"/>
      <c r="AN63" s="963"/>
      <c r="AO63" s="963"/>
      <c r="AP63" s="959">
        <v>1457</v>
      </c>
      <c r="AQ63" s="959"/>
      <c r="AR63" s="959"/>
      <c r="AS63" s="959"/>
      <c r="AT63" s="959"/>
      <c r="AU63" s="959">
        <v>770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6358</v>
      </c>
      <c r="R68" s="982"/>
      <c r="S68" s="982"/>
      <c r="T68" s="982"/>
      <c r="U68" s="982"/>
      <c r="V68" s="982">
        <v>5846</v>
      </c>
      <c r="W68" s="982"/>
      <c r="X68" s="982"/>
      <c r="Y68" s="982"/>
      <c r="Z68" s="982"/>
      <c r="AA68" s="982">
        <v>512</v>
      </c>
      <c r="AB68" s="982"/>
      <c r="AC68" s="982"/>
      <c r="AD68" s="982"/>
      <c r="AE68" s="982"/>
      <c r="AF68" s="982">
        <v>512</v>
      </c>
      <c r="AG68" s="982"/>
      <c r="AH68" s="982"/>
      <c r="AI68" s="982"/>
      <c r="AJ68" s="982"/>
      <c r="AK68" s="982">
        <v>27</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247627</v>
      </c>
      <c r="R69" s="971"/>
      <c r="S69" s="971"/>
      <c r="T69" s="971"/>
      <c r="U69" s="971"/>
      <c r="V69" s="971">
        <v>240397</v>
      </c>
      <c r="W69" s="971"/>
      <c r="X69" s="971"/>
      <c r="Y69" s="971"/>
      <c r="Z69" s="971"/>
      <c r="AA69" s="971">
        <v>7230</v>
      </c>
      <c r="AB69" s="971"/>
      <c r="AC69" s="971"/>
      <c r="AD69" s="971"/>
      <c r="AE69" s="971"/>
      <c r="AF69" s="971">
        <v>7230</v>
      </c>
      <c r="AG69" s="971"/>
      <c r="AH69" s="971"/>
      <c r="AI69" s="971"/>
      <c r="AJ69" s="971"/>
      <c r="AK69" s="971">
        <v>319</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897</v>
      </c>
      <c r="R70" s="971"/>
      <c r="S70" s="971"/>
      <c r="T70" s="971"/>
      <c r="U70" s="971"/>
      <c r="V70" s="971">
        <v>831</v>
      </c>
      <c r="W70" s="971"/>
      <c r="X70" s="971"/>
      <c r="Y70" s="971"/>
      <c r="Z70" s="971"/>
      <c r="AA70" s="971">
        <v>66</v>
      </c>
      <c r="AB70" s="971"/>
      <c r="AC70" s="971"/>
      <c r="AD70" s="971"/>
      <c r="AE70" s="971"/>
      <c r="AF70" s="971">
        <v>66</v>
      </c>
      <c r="AG70" s="971"/>
      <c r="AH70" s="971"/>
      <c r="AI70" s="971"/>
      <c r="AJ70" s="971"/>
      <c r="AK70" s="971">
        <v>54</v>
      </c>
      <c r="AL70" s="971"/>
      <c r="AM70" s="971"/>
      <c r="AN70" s="971"/>
      <c r="AO70" s="971"/>
      <c r="AP70" s="971">
        <v>698</v>
      </c>
      <c r="AQ70" s="971"/>
      <c r="AR70" s="971"/>
      <c r="AS70" s="971"/>
      <c r="AT70" s="971"/>
      <c r="AU70" s="971">
        <v>158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7808</v>
      </c>
      <c r="AG88" s="959"/>
      <c r="AH88" s="959"/>
      <c r="AI88" s="959"/>
      <c r="AJ88" s="959"/>
      <c r="AK88" s="963"/>
      <c r="AL88" s="963"/>
      <c r="AM88" s="963"/>
      <c r="AN88" s="963"/>
      <c r="AO88" s="963"/>
      <c r="AP88" s="959">
        <v>698</v>
      </c>
      <c r="AQ88" s="959"/>
      <c r="AR88" s="959"/>
      <c r="AS88" s="959"/>
      <c r="AT88" s="959"/>
      <c r="AU88" s="959">
        <v>158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v>0</v>
      </c>
      <c r="CX102" s="953"/>
      <c r="CY102" s="953"/>
      <c r="CZ102" s="953"/>
      <c r="DA102" s="954"/>
      <c r="DB102" s="952">
        <v>12</v>
      </c>
      <c r="DC102" s="953"/>
      <c r="DD102" s="953"/>
      <c r="DE102" s="953"/>
      <c r="DF102" s="954"/>
      <c r="DG102" s="952" t="s">
        <v>554</v>
      </c>
      <c r="DH102" s="953"/>
      <c r="DI102" s="953"/>
      <c r="DJ102" s="953"/>
      <c r="DK102" s="954"/>
      <c r="DL102" s="952">
        <v>4</v>
      </c>
      <c r="DM102" s="953"/>
      <c r="DN102" s="953"/>
      <c r="DO102" s="953"/>
      <c r="DP102" s="954"/>
      <c r="DQ102" s="952">
        <v>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933921</v>
      </c>
      <c r="AB110" s="889"/>
      <c r="AC110" s="889"/>
      <c r="AD110" s="889"/>
      <c r="AE110" s="890"/>
      <c r="AF110" s="891">
        <v>910203</v>
      </c>
      <c r="AG110" s="889"/>
      <c r="AH110" s="889"/>
      <c r="AI110" s="889"/>
      <c r="AJ110" s="890"/>
      <c r="AK110" s="891">
        <v>964842</v>
      </c>
      <c r="AL110" s="889"/>
      <c r="AM110" s="889"/>
      <c r="AN110" s="889"/>
      <c r="AO110" s="890"/>
      <c r="AP110" s="892">
        <v>15.7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12056672</v>
      </c>
      <c r="BR110" s="842"/>
      <c r="BS110" s="842"/>
      <c r="BT110" s="842"/>
      <c r="BU110" s="842"/>
      <c r="BV110" s="842">
        <v>11959813</v>
      </c>
      <c r="BW110" s="842"/>
      <c r="BX110" s="842"/>
      <c r="BY110" s="842"/>
      <c r="BZ110" s="842"/>
      <c r="CA110" s="842">
        <v>12093612</v>
      </c>
      <c r="CB110" s="842"/>
      <c r="CC110" s="842"/>
      <c r="CD110" s="842"/>
      <c r="CE110" s="842"/>
      <c r="CF110" s="866">
        <v>197.2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975580</v>
      </c>
      <c r="BR112" s="817"/>
      <c r="BS112" s="817"/>
      <c r="BT112" s="817"/>
      <c r="BU112" s="817"/>
      <c r="BV112" s="817">
        <v>960079</v>
      </c>
      <c r="BW112" s="817"/>
      <c r="BX112" s="817"/>
      <c r="BY112" s="817"/>
      <c r="BZ112" s="817"/>
      <c r="CA112" s="817">
        <v>770357</v>
      </c>
      <c r="CB112" s="817"/>
      <c r="CC112" s="817"/>
      <c r="CD112" s="817"/>
      <c r="CE112" s="817"/>
      <c r="CF112" s="875">
        <v>12.6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183550</v>
      </c>
      <c r="AB113" s="919"/>
      <c r="AC113" s="919"/>
      <c r="AD113" s="919"/>
      <c r="AE113" s="920"/>
      <c r="AF113" s="921">
        <v>171463</v>
      </c>
      <c r="AG113" s="919"/>
      <c r="AH113" s="919"/>
      <c r="AI113" s="919"/>
      <c r="AJ113" s="920"/>
      <c r="AK113" s="921">
        <v>154381</v>
      </c>
      <c r="AL113" s="919"/>
      <c r="AM113" s="919"/>
      <c r="AN113" s="919"/>
      <c r="AO113" s="920"/>
      <c r="AP113" s="922">
        <v>2.5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249913</v>
      </c>
      <c r="BR113" s="817"/>
      <c r="BS113" s="817"/>
      <c r="BT113" s="817"/>
      <c r="BU113" s="817"/>
      <c r="BV113" s="817">
        <v>203294</v>
      </c>
      <c r="BW113" s="817"/>
      <c r="BX113" s="817"/>
      <c r="BY113" s="817"/>
      <c r="BZ113" s="817"/>
      <c r="CA113" s="817">
        <v>158140</v>
      </c>
      <c r="CB113" s="817"/>
      <c r="CC113" s="817"/>
      <c r="CD113" s="817"/>
      <c r="CE113" s="817"/>
      <c r="CF113" s="875">
        <v>2.6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71101</v>
      </c>
      <c r="AB114" s="780"/>
      <c r="AC114" s="780"/>
      <c r="AD114" s="780"/>
      <c r="AE114" s="781"/>
      <c r="AF114" s="782">
        <v>70444</v>
      </c>
      <c r="AG114" s="780"/>
      <c r="AH114" s="780"/>
      <c r="AI114" s="780"/>
      <c r="AJ114" s="781"/>
      <c r="AK114" s="782">
        <v>68223</v>
      </c>
      <c r="AL114" s="780"/>
      <c r="AM114" s="780"/>
      <c r="AN114" s="780"/>
      <c r="AO114" s="781"/>
      <c r="AP114" s="824">
        <v>1.1000000000000001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513383</v>
      </c>
      <c r="BR114" s="817"/>
      <c r="BS114" s="817"/>
      <c r="BT114" s="817"/>
      <c r="BU114" s="817"/>
      <c r="BV114" s="817">
        <v>631298</v>
      </c>
      <c r="BW114" s="817"/>
      <c r="BX114" s="817"/>
      <c r="BY114" s="817"/>
      <c r="BZ114" s="817"/>
      <c r="CA114" s="817">
        <v>630011</v>
      </c>
      <c r="CB114" s="817"/>
      <c r="CC114" s="817"/>
      <c r="CD114" s="817"/>
      <c r="CE114" s="817"/>
      <c r="CF114" s="875">
        <v>10.3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483</v>
      </c>
      <c r="BR115" s="817"/>
      <c r="BS115" s="817"/>
      <c r="BT115" s="817"/>
      <c r="BU115" s="817"/>
      <c r="BV115" s="817">
        <v>1353</v>
      </c>
      <c r="BW115" s="817"/>
      <c r="BX115" s="817"/>
      <c r="BY115" s="817"/>
      <c r="BZ115" s="817"/>
      <c r="CA115" s="817">
        <v>1242</v>
      </c>
      <c r="CB115" s="817"/>
      <c r="CC115" s="817"/>
      <c r="CD115" s="817"/>
      <c r="CE115" s="817"/>
      <c r="CF115" s="875">
        <v>0</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1188572</v>
      </c>
      <c r="AB117" s="903"/>
      <c r="AC117" s="903"/>
      <c r="AD117" s="903"/>
      <c r="AE117" s="904"/>
      <c r="AF117" s="905">
        <v>1152110</v>
      </c>
      <c r="AG117" s="903"/>
      <c r="AH117" s="903"/>
      <c r="AI117" s="903"/>
      <c r="AJ117" s="904"/>
      <c r="AK117" s="905">
        <v>1187446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13796031</v>
      </c>
      <c r="BR119" s="845"/>
      <c r="BS119" s="845"/>
      <c r="BT119" s="845"/>
      <c r="BU119" s="845"/>
      <c r="BV119" s="845">
        <v>13755837</v>
      </c>
      <c r="BW119" s="845"/>
      <c r="BX119" s="845"/>
      <c r="BY119" s="845"/>
      <c r="BZ119" s="845"/>
      <c r="CA119" s="845">
        <v>13653362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5378231</v>
      </c>
      <c r="BR120" s="842"/>
      <c r="BS120" s="842"/>
      <c r="BT120" s="842"/>
      <c r="BU120" s="842"/>
      <c r="BV120" s="842">
        <v>4689212</v>
      </c>
      <c r="BW120" s="842"/>
      <c r="BX120" s="842"/>
      <c r="BY120" s="842"/>
      <c r="BZ120" s="842"/>
      <c r="CA120" s="842">
        <v>4966606</v>
      </c>
      <c r="CB120" s="842"/>
      <c r="CC120" s="842"/>
      <c r="CD120" s="842"/>
      <c r="CE120" s="842"/>
      <c r="CF120" s="866">
        <v>81</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903277</v>
      </c>
      <c r="DH120" s="842"/>
      <c r="DI120" s="842"/>
      <c r="DJ120" s="842"/>
      <c r="DK120" s="842"/>
      <c r="DL120" s="842">
        <v>823346</v>
      </c>
      <c r="DM120" s="842"/>
      <c r="DN120" s="842"/>
      <c r="DO120" s="842"/>
      <c r="DP120" s="842"/>
      <c r="DQ120" s="842">
        <v>768265</v>
      </c>
      <c r="DR120" s="842"/>
      <c r="DS120" s="842"/>
      <c r="DT120" s="842"/>
      <c r="DU120" s="842"/>
      <c r="DV120" s="843">
        <v>12.5</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2271431</v>
      </c>
      <c r="BR121" s="817"/>
      <c r="BS121" s="817"/>
      <c r="BT121" s="817"/>
      <c r="BU121" s="817"/>
      <c r="BV121" s="817">
        <v>1998091</v>
      </c>
      <c r="BW121" s="817"/>
      <c r="BX121" s="817"/>
      <c r="BY121" s="817"/>
      <c r="BZ121" s="817"/>
      <c r="CA121" s="817">
        <v>2181475</v>
      </c>
      <c r="CB121" s="817"/>
      <c r="CC121" s="817"/>
      <c r="CD121" s="817"/>
      <c r="CE121" s="817"/>
      <c r="CF121" s="875">
        <v>35.6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5363</v>
      </c>
      <c r="DH121" s="817"/>
      <c r="DI121" s="817"/>
      <c r="DJ121" s="817"/>
      <c r="DK121" s="817"/>
      <c r="DL121" s="817">
        <v>3611</v>
      </c>
      <c r="DM121" s="817"/>
      <c r="DN121" s="817"/>
      <c r="DO121" s="817"/>
      <c r="DP121" s="817"/>
      <c r="DQ121" s="817">
        <v>2092</v>
      </c>
      <c r="DR121" s="817"/>
      <c r="DS121" s="817"/>
      <c r="DT121" s="817"/>
      <c r="DU121" s="817"/>
      <c r="DV121" s="794">
        <v>0</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8748258</v>
      </c>
      <c r="BR122" s="845"/>
      <c r="BS122" s="845"/>
      <c r="BT122" s="845"/>
      <c r="BU122" s="845"/>
      <c r="BV122" s="845">
        <v>8321520</v>
      </c>
      <c r="BW122" s="845"/>
      <c r="BX122" s="845"/>
      <c r="BY122" s="845"/>
      <c r="BZ122" s="845"/>
      <c r="CA122" s="845">
        <v>8855174</v>
      </c>
      <c r="CB122" s="845"/>
      <c r="CC122" s="845"/>
      <c r="CD122" s="845"/>
      <c r="CE122" s="845"/>
      <c r="CF122" s="846">
        <v>144.4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16397920</v>
      </c>
      <c r="BR123" s="833"/>
      <c r="BS123" s="833"/>
      <c r="BT123" s="833"/>
      <c r="BU123" s="833"/>
      <c r="BV123" s="833">
        <v>15008823</v>
      </c>
      <c r="BW123" s="833"/>
      <c r="BX123" s="833"/>
      <c r="BY123" s="833"/>
      <c r="BZ123" s="833"/>
      <c r="CA123" s="833">
        <v>16003255</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66940</v>
      </c>
      <c r="DH124" s="764"/>
      <c r="DI124" s="764"/>
      <c r="DJ124" s="764"/>
      <c r="DK124" s="765"/>
      <c r="DL124" s="766">
        <v>72190</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135890</v>
      </c>
      <c r="AB128" s="801"/>
      <c r="AC128" s="801"/>
      <c r="AD128" s="801"/>
      <c r="AE128" s="802"/>
      <c r="AF128" s="803">
        <v>147292</v>
      </c>
      <c r="AG128" s="801"/>
      <c r="AH128" s="801"/>
      <c r="AI128" s="801"/>
      <c r="AJ128" s="802"/>
      <c r="AK128" s="803">
        <v>191752</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483</v>
      </c>
      <c r="DH128" s="791"/>
      <c r="DI128" s="791"/>
      <c r="DJ128" s="791"/>
      <c r="DK128" s="791"/>
      <c r="DL128" s="791">
        <v>1353</v>
      </c>
      <c r="DM128" s="791"/>
      <c r="DN128" s="791"/>
      <c r="DO128" s="791"/>
      <c r="DP128" s="791"/>
      <c r="DQ128" s="791">
        <v>1242</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6440037</v>
      </c>
      <c r="AB129" s="780"/>
      <c r="AC129" s="780"/>
      <c r="AD129" s="780"/>
      <c r="AE129" s="781"/>
      <c r="AF129" s="782">
        <v>6588441</v>
      </c>
      <c r="AG129" s="780"/>
      <c r="AH129" s="780"/>
      <c r="AI129" s="780"/>
      <c r="AJ129" s="781"/>
      <c r="AK129" s="782">
        <v>6852985</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19.100000000000001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727942</v>
      </c>
      <c r="AB130" s="780"/>
      <c r="AC130" s="780"/>
      <c r="AD130" s="780"/>
      <c r="AE130" s="781"/>
      <c r="AF130" s="782">
        <v>724667</v>
      </c>
      <c r="AG130" s="780"/>
      <c r="AH130" s="780"/>
      <c r="AI130" s="780"/>
      <c r="AJ130" s="781"/>
      <c r="AK130" s="782">
        <v>719284</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5712095</v>
      </c>
      <c r="AB131" s="764"/>
      <c r="AC131" s="764"/>
      <c r="AD131" s="764"/>
      <c r="AE131" s="765"/>
      <c r="AF131" s="766">
        <v>5863774</v>
      </c>
      <c r="AG131" s="764"/>
      <c r="AH131" s="764"/>
      <c r="AI131" s="764"/>
      <c r="AJ131" s="765"/>
      <c r="AK131" s="766">
        <v>6133701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5.6851295369999999</v>
      </c>
      <c r="AB132" s="745"/>
      <c r="AC132" s="745"/>
      <c r="AD132" s="745"/>
      <c r="AE132" s="746"/>
      <c r="AF132" s="747">
        <v>4.7776568470000003</v>
      </c>
      <c r="AG132" s="745"/>
      <c r="AH132" s="745"/>
      <c r="AI132" s="745"/>
      <c r="AJ132" s="746"/>
      <c r="AK132" s="747">
        <v>4.5064146430000003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5.5</v>
      </c>
      <c r="AB133" s="724"/>
      <c r="AC133" s="724"/>
      <c r="AD133" s="724"/>
      <c r="AE133" s="725"/>
      <c r="AF133" s="723">
        <v>5.3</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iA/J4sKMWI0o/NrVlwKXE9x7AkkQP8feuejVIgYT13kiAEHjZKGaY4d9mPPbLi5qMb3yBrlxikZQLfCeoBcsQ==" saltValue="RmKyWtJgda2mhEGja9gI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6mPwddBg99y1Y/jLqEzMOlRHRVIidcBYpxHCjECS+BkPPJ7vO6QBUiIh7O/cmpDQKNaDlnh+k4cnqMTrbXsvA==" saltValue="O7QlKv5N19shZlmKVdIW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WAT5GzrdO/DQHV4OvEbCEEXYRg8LBBJpj/w33QDkxPcJMgy0dMCm65TDdjx4EGuOG0Yi5qrJLfzReKFWvyHLw==" saltValue="mpncDJa7fjeaDmxOP+Lt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15" zoomScaleSheetLayoutView="11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1723887</v>
      </c>
      <c r="AP9" s="269">
        <v>58956</v>
      </c>
      <c r="AQ9" s="270">
        <v>72090</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40315</v>
      </c>
      <c r="AP10" s="272">
        <v>1379</v>
      </c>
      <c r="AQ10" s="273">
        <v>9072</v>
      </c>
      <c r="AR10" s="274">
        <v>-84.8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383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26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156003</v>
      </c>
      <c r="AP13" s="272">
        <v>5335</v>
      </c>
      <c r="AQ13" s="273">
        <v>2732</v>
      </c>
      <c r="AR13" s="274">
        <v>95.3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51692</v>
      </c>
      <c r="AP14" s="272">
        <v>1768</v>
      </c>
      <c r="AQ14" s="273">
        <v>1315</v>
      </c>
      <c r="AR14" s="274">
        <v>34.4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-111258</v>
      </c>
      <c r="AP15" s="272">
        <v>-3805</v>
      </c>
      <c r="AQ15" s="273">
        <v>-4107</v>
      </c>
      <c r="AR15" s="274">
        <v>-7.4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1860639</v>
      </c>
      <c r="AP16" s="272">
        <v>63633</v>
      </c>
      <c r="AQ16" s="273">
        <v>81511</v>
      </c>
      <c r="AR16" s="274">
        <v>-21.9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5.0599999999999996</v>
      </c>
      <c r="AP21" s="286">
        <v>6.74</v>
      </c>
      <c r="AQ21" s="287">
        <v>-1.68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98.7</v>
      </c>
      <c r="AP22" s="291">
        <v>97</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964842</v>
      </c>
      <c r="AP32" s="300">
        <v>32997</v>
      </c>
      <c r="AQ32" s="301">
        <v>33695</v>
      </c>
      <c r="AR32" s="302">
        <v>-2.1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154381</v>
      </c>
      <c r="AP35" s="300">
        <v>5280</v>
      </c>
      <c r="AQ35" s="301">
        <v>8394</v>
      </c>
      <c r="AR35" s="302">
        <v>-37.1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68223</v>
      </c>
      <c r="AP36" s="300">
        <v>2333</v>
      </c>
      <c r="AQ36" s="301">
        <v>1998</v>
      </c>
      <c r="AR36" s="302">
        <v>16.8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1021</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-191752</v>
      </c>
      <c r="AP39" s="300">
        <v>-6558</v>
      </c>
      <c r="AQ39" s="301">
        <v>-3210</v>
      </c>
      <c r="AR39" s="302">
        <v>104.3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-719284</v>
      </c>
      <c r="AP40" s="300">
        <v>-24599</v>
      </c>
      <c r="AQ40" s="301">
        <v>-26336</v>
      </c>
      <c r="AR40" s="302">
        <v>-6.6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276410</v>
      </c>
      <c r="AP41" s="300">
        <v>9453</v>
      </c>
      <c r="AQ41" s="301">
        <v>15565</v>
      </c>
      <c r="AR41" s="302">
        <v>-39.299999999999997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4140901</v>
      </c>
      <c r="AN51" s="322">
        <v>140056</v>
      </c>
      <c r="AO51" s="323">
        <v>46.8</v>
      </c>
      <c r="AP51" s="324">
        <v>52068</v>
      </c>
      <c r="AQ51" s="325">
        <v>1.6</v>
      </c>
      <c r="AR51" s="326">
        <v>45.2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1004086</v>
      </c>
      <c r="AN52" s="330">
        <v>33961</v>
      </c>
      <c r="AO52" s="331">
        <v>11.4</v>
      </c>
      <c r="AP52" s="332">
        <v>26936</v>
      </c>
      <c r="AQ52" s="333">
        <v>3.4</v>
      </c>
      <c r="AR52" s="334">
        <v>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2973841</v>
      </c>
      <c r="AN53" s="322">
        <v>100901</v>
      </c>
      <c r="AO53" s="323">
        <v>-28</v>
      </c>
      <c r="AP53" s="324">
        <v>47161</v>
      </c>
      <c r="AQ53" s="325">
        <v>-9.4</v>
      </c>
      <c r="AR53" s="326">
        <v>-18.600000000000001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992213</v>
      </c>
      <c r="AN54" s="330">
        <v>33665</v>
      </c>
      <c r="AO54" s="331">
        <v>-0.9</v>
      </c>
      <c r="AP54" s="332">
        <v>24595</v>
      </c>
      <c r="AQ54" s="333">
        <v>-8.6999999999999993</v>
      </c>
      <c r="AR54" s="334">
        <v>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3321304</v>
      </c>
      <c r="AN55" s="322">
        <v>112419</v>
      </c>
      <c r="AO55" s="323">
        <v>11.4</v>
      </c>
      <c r="AP55" s="324">
        <v>43423</v>
      </c>
      <c r="AQ55" s="325">
        <v>-7.9</v>
      </c>
      <c r="AR55" s="326">
        <v>19.3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943821</v>
      </c>
      <c r="AN56" s="330">
        <v>31946</v>
      </c>
      <c r="AO56" s="331">
        <v>-5.0999999999999996</v>
      </c>
      <c r="AP56" s="332">
        <v>22207</v>
      </c>
      <c r="AQ56" s="333">
        <v>-9.6999999999999993</v>
      </c>
      <c r="AR56" s="334">
        <v>4.5999999999999996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2764454</v>
      </c>
      <c r="AN57" s="322">
        <v>93733</v>
      </c>
      <c r="AO57" s="323">
        <v>-16.600000000000001</v>
      </c>
      <c r="AP57" s="324">
        <v>45265</v>
      </c>
      <c r="AQ57" s="325">
        <v>4.2</v>
      </c>
      <c r="AR57" s="326">
        <v>-20.8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1071323</v>
      </c>
      <c r="AN58" s="330">
        <v>36325</v>
      </c>
      <c r="AO58" s="331">
        <v>13.7</v>
      </c>
      <c r="AP58" s="332">
        <v>22600</v>
      </c>
      <c r="AQ58" s="333">
        <v>1.8</v>
      </c>
      <c r="AR58" s="334">
        <v>11.9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2180941</v>
      </c>
      <c r="AN59" s="322">
        <v>74588</v>
      </c>
      <c r="AO59" s="323">
        <v>-20.399999999999999</v>
      </c>
      <c r="AP59" s="324">
        <v>54621</v>
      </c>
      <c r="AQ59" s="325">
        <v>20.7</v>
      </c>
      <c r="AR59" s="326">
        <v>-41.1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1447992</v>
      </c>
      <c r="AN60" s="330">
        <v>49521</v>
      </c>
      <c r="AO60" s="331">
        <v>36.299999999999997</v>
      </c>
      <c r="AP60" s="332">
        <v>30892</v>
      </c>
      <c r="AQ60" s="333">
        <v>36.700000000000003</v>
      </c>
      <c r="AR60" s="334">
        <v>-0.4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3076288</v>
      </c>
      <c r="AN61" s="337">
        <v>104339</v>
      </c>
      <c r="AO61" s="338">
        <v>-1.4</v>
      </c>
      <c r="AP61" s="339">
        <v>48508</v>
      </c>
      <c r="AQ61" s="340">
        <v>1.8</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1091887</v>
      </c>
      <c r="AN62" s="330">
        <v>37084</v>
      </c>
      <c r="AO62" s="331">
        <v>11.1</v>
      </c>
      <c r="AP62" s="332">
        <v>25446</v>
      </c>
      <c r="AQ62" s="333">
        <v>4.7</v>
      </c>
      <c r="AR62" s="334">
        <v>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6vqvjxt3icG8m/wJT/R0hmcMCgeHGWtH8waGb6v6WzoEWryjvO3BYOry2AscSu9AJsqVRsH5gwWeicOQLcv2g==" saltValue="r9LlW3UGECOBtAjn5Aq6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5QnxhpBcWg5ycAzAIzvx2m4iWCpA5RvQjaEg594Jx/xdYgeNz6xEMnLJ8F/Q3a6j6MXpb3Jt+PILQkrq0WpVFQ==" saltValue="gLJOimouLp/stjbU9q8x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TyHAbDQFkjtYMdHBXOiKHgbUh/VlDGeKcVaLfghgIOOOSOszUwYwcBm/nj9Z8p7iGEfOBQicW1rkFny/pV0D5g==" saltValue="wXrsVZr3WNYThsBG/abH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13.74</v>
      </c>
      <c r="G47" s="12">
        <v>15.32</v>
      </c>
      <c r="H47" s="12">
        <v>10.77</v>
      </c>
      <c r="I47" s="12">
        <v>8.33</v>
      </c>
      <c r="J47" s="13">
        <v>8.5500000000000007</v>
      </c>
    </row>
    <row r="48" spans="2:10" ht="57.75" customHeight="1" x14ac:dyDescent="0.15">
      <c r="B48" s="14"/>
      <c r="C48" s="1141" t="s">
        <v>4</v>
      </c>
      <c r="D48" s="1141"/>
      <c r="E48" s="1142"/>
      <c r="F48" s="15">
        <v>4.08</v>
      </c>
      <c r="G48" s="16">
        <v>8.8699999999999992</v>
      </c>
      <c r="H48" s="16">
        <v>6.88</v>
      </c>
      <c r="I48" s="16">
        <v>5.66</v>
      </c>
      <c r="J48" s="17">
        <v>3.11</v>
      </c>
    </row>
    <row r="49" spans="2:10" ht="57.75" customHeight="1" thickBot="1" x14ac:dyDescent="0.2">
      <c r="B49" s="18"/>
      <c r="C49" s="1143" t="s">
        <v>5</v>
      </c>
      <c r="D49" s="1143"/>
      <c r="E49" s="1144"/>
      <c r="F49" s="19" t="s">
        <v>529</v>
      </c>
      <c r="G49" s="20">
        <v>5.01</v>
      </c>
      <c r="H49" s="20" t="s">
        <v>530</v>
      </c>
      <c r="I49" s="20" t="s">
        <v>531</v>
      </c>
      <c r="J49" s="21" t="s">
        <v>532</v>
      </c>
    </row>
    <row r="50" spans="2:10" x14ac:dyDescent="0.15"/>
  </sheetData>
  <sheetProtection algorithmName="SHA-512" hashValue="lNfzKu9scuuyUyO1UoH/OvXBm+qcOOmfBjd/Lh4qjWppr60Gh2lv+/HCYwmSjwaaFhemN+28Qi/0pYTNj/w+Iw==" saltValue="fixiTY8mynzW7a3m1xW3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00000370@tgt-kikan.online</cp:lastModifiedBy>
  <cp:lastPrinted>2026-03-16T08:52:25Z</cp:lastPrinted>
  <dcterms:created xsi:type="dcterms:W3CDTF">2026-02-26T10:15:40Z</dcterms:created>
  <dcterms:modified xsi:type="dcterms:W3CDTF">2026-03-23T00:54:20Z</dcterms:modified>
  <cp:category/>
</cp:coreProperties>
</file>